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22.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xl/worksheets/sheet19.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0.xml" ContentType="application/vnd.openxmlformats-officedocument.spreadsheetml.worksheet+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15.xml" ContentType="application/vnd.openxmlformats-officedocument.spreadsheetml.worksheet+xml"/>
  <Override PartName="/xl/worksheets/sheet20.xml" ContentType="application/vnd.openxmlformats-officedocument.spreadsheetml.worksheet+xml"/>
  <Override PartName="/xl/worksheets/sheet18.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ise.envir.ee\Kasutajad$\KeM\48511300270\Documents\AKP\LEPINGUD ja ARUANDED\Annual Reports\2022.05.31_AR 2021\"/>
    </mc:Choice>
  </mc:AlternateContent>
  <bookViews>
    <workbookView xWindow="-108" yWindow="-108" windowWidth="30936" windowHeight="16896" firstSheet="12" activeTab="14"/>
  </bookViews>
  <sheets>
    <sheet name="Table1A List of required stocks" sheetId="1" r:id="rId1"/>
    <sheet name="Table1B Planning of sampling " sheetId="2" r:id="rId2"/>
    <sheet name="Table1C Sampling intensity " sheetId="3" r:id="rId3"/>
    <sheet name="Table1D Recreational Fisheries" sheetId="4" r:id="rId4"/>
    <sheet name="Table1E Anadromous catadromous" sheetId="5" r:id="rId5"/>
    <sheet name="Table1F Incidental by catch" sheetId="7" r:id="rId6"/>
    <sheet name="Table1G List of research survey" sheetId="8" r:id="rId7"/>
    <sheet name="Table1H Research survey data" sheetId="10" r:id="rId8"/>
    <sheet name="Table2A Fishing activity variab" sheetId="9" r:id="rId9"/>
    <sheet name="Table3A  Pop segment fisheries" sheetId="11" r:id="rId10"/>
    <sheet name="Table3B Pop segments aquacultur" sheetId="12" r:id="rId11"/>
    <sheet name="Table3C Pop segments processing" sheetId="13" r:id="rId12"/>
    <sheet name="Table4A Sampling plan descripti" sheetId="14" r:id="rId13"/>
    <sheet name="Table4B Sampling frame descrip" sheetId="15" r:id="rId14"/>
    <sheet name="Table4C Data on the fisheries" sheetId="16" r:id="rId15"/>
    <sheet name="Table4D Landing locations" sheetId="17" r:id="rId16"/>
    <sheet name="Table5A Quality assurance frame" sheetId="18" r:id="rId17"/>
    <sheet name="Table5B Quality assurance frame" sheetId="19" r:id="rId18"/>
    <sheet name="Table6A_Data_availability" sheetId="20" r:id="rId19"/>
    <sheet name="Table7A_Planned Regional_coord" sheetId="22" r:id="rId20"/>
    <sheet name="Table7B_Follow up of Recommenda" sheetId="23" r:id="rId21"/>
    <sheet name="Table7C_Bi- and multilateral " sheetId="21" r:id="rId22"/>
  </sheets>
  <definedNames>
    <definedName name="_xlnm._FilterDatabase" localSheetId="0" hidden="1">'Table1A List of required stocks'!$A$4:$M$168</definedName>
    <definedName name="_xlnm._FilterDatabase" localSheetId="1" hidden="1">'Table1B Planning of sampling '!$A$4:$F$5</definedName>
    <definedName name="_xlnm._FilterDatabase" localSheetId="2" hidden="1">'Table1C Sampling intensity '!$A$1:$Q$131</definedName>
    <definedName name="_xlnm._FilterDatabase" localSheetId="3" hidden="1">'Table1D Recreational Fisheries'!$A$4:$Y$4</definedName>
    <definedName name="_xlnm._FilterDatabase" localSheetId="4" hidden="1">'Table1E Anadromous catadromous'!$A$4:$U$4</definedName>
    <definedName name="_xlnm._FilterDatabase" localSheetId="5" hidden="1">'Table1F Incidental by catch'!$A$5:$W$5</definedName>
    <definedName name="_xlnm._FilterDatabase" localSheetId="6" hidden="1">'Table1G List of research survey'!$A$4:$AA$4</definedName>
    <definedName name="_xlnm._FilterDatabase" localSheetId="7" hidden="1">'Table1H Research survey data'!$A$4:$M$4</definedName>
    <definedName name="_xlnm._FilterDatabase" localSheetId="8" hidden="1">'Table2A Fishing activity variab'!$A$4:$T$4</definedName>
    <definedName name="_xlnm._FilterDatabase" localSheetId="9" hidden="1">'Table3A  Pop segment fisheries'!$A$4:$R$4</definedName>
    <definedName name="_xlnm._FilterDatabase" localSheetId="11" hidden="1">'Table3C Pop segments processing'!$A$4:$O$4</definedName>
    <definedName name="_xlnm._FilterDatabase" localSheetId="12" hidden="1">'Table4A Sampling plan descripti'!$A$4:$Y$4</definedName>
    <definedName name="_xlnm._FilterDatabase" localSheetId="13" hidden="1">'Table4B Sampling frame descrip'!$A$4:$F$4</definedName>
    <definedName name="_xlnm._FilterDatabase" localSheetId="14" hidden="1">'Table4C Data on the fisheries'!$A$4:$V$4</definedName>
    <definedName name="_xlnm._FilterDatabase" localSheetId="15" hidden="1">'Table4D Landing locations'!$A$4:$K$4</definedName>
    <definedName name="_xlnm._FilterDatabase" localSheetId="16" hidden="1">'Table5A Quality assurance frame'!$A$5:$T$5</definedName>
    <definedName name="_xlnm._FilterDatabase" localSheetId="17" hidden="1">'Table5B Quality assurance frame'!$A$6:$AE$6</definedName>
    <definedName name="_xlnm._FilterDatabase" localSheetId="18" hidden="1">Table6A_Data_availability!$A$4:$J$4</definedName>
    <definedName name="_xlnm._FilterDatabase" localSheetId="19" hidden="1">'Table7A_Planned Regional_coord'!$A$4:$H$4</definedName>
    <definedName name="_xlnm._FilterDatabase" localSheetId="20" hidden="1">'Table7B_Follow up of Recommenda'!$A$4:$K$4</definedName>
    <definedName name="_xlnm._FilterDatabase" localSheetId="21" hidden="1">'Table7C_Bi- and multilateral '!$A$4:$J$4</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9" i="14" l="1"/>
  <c r="Q12" i="5"/>
  <c r="Q11" i="5"/>
  <c r="Q10" i="5"/>
  <c r="Q9" i="5"/>
  <c r="Q172" i="11" l="1"/>
  <c r="O172" i="11"/>
  <c r="Q171" i="11"/>
  <c r="O171" i="11"/>
  <c r="Q170" i="11"/>
  <c r="O170" i="11"/>
  <c r="Q169" i="11"/>
  <c r="O169" i="11"/>
  <c r="Q168" i="11"/>
  <c r="O168" i="11"/>
  <c r="Q167" i="11"/>
  <c r="O167" i="11"/>
  <c r="Q166" i="11"/>
  <c r="O166" i="11"/>
  <c r="Q165" i="11"/>
  <c r="O165" i="11"/>
  <c r="Q164" i="11"/>
  <c r="O164" i="11"/>
  <c r="Q163" i="11"/>
  <c r="O163" i="11"/>
  <c r="Q162" i="11"/>
  <c r="O162" i="11"/>
  <c r="Q161" i="11"/>
  <c r="O161" i="11"/>
  <c r="Q160" i="11"/>
  <c r="O160" i="11"/>
  <c r="Q159" i="11"/>
  <c r="O159" i="11"/>
  <c r="Q158" i="11"/>
  <c r="O158" i="11"/>
  <c r="Q157" i="11"/>
  <c r="O157" i="11"/>
  <c r="Q156" i="11"/>
  <c r="O156" i="11"/>
  <c r="Q155" i="11"/>
  <c r="O155" i="11"/>
  <c r="Q154" i="11"/>
  <c r="O154" i="11"/>
  <c r="Q153" i="11"/>
  <c r="O153" i="11"/>
  <c r="Q152" i="11"/>
  <c r="O152" i="11"/>
  <c r="Q151" i="11"/>
  <c r="O151" i="11"/>
  <c r="Q150" i="11"/>
  <c r="O150" i="11"/>
  <c r="Q149" i="11"/>
  <c r="O149" i="11"/>
  <c r="Q148" i="11"/>
  <c r="O148" i="11"/>
  <c r="Q147" i="11"/>
  <c r="O147" i="11"/>
  <c r="Q146" i="11"/>
  <c r="O146" i="11"/>
  <c r="Q145" i="11"/>
  <c r="O145" i="11"/>
  <c r="Q144" i="11"/>
  <c r="O144" i="11"/>
  <c r="Q143" i="11"/>
  <c r="O143" i="11"/>
  <c r="Q142" i="11"/>
  <c r="O142" i="11"/>
  <c r="Q141" i="11"/>
  <c r="O141" i="11"/>
  <c r="Q140" i="11"/>
  <c r="O140" i="11"/>
  <c r="Q139" i="11"/>
  <c r="O139" i="11"/>
  <c r="Q138" i="11"/>
  <c r="O138" i="11"/>
  <c r="Q137" i="11"/>
  <c r="O137" i="11"/>
  <c r="Q136" i="11"/>
  <c r="O136" i="11"/>
  <c r="Q135" i="11"/>
  <c r="O135" i="11"/>
  <c r="Q134" i="11"/>
  <c r="O134" i="11"/>
  <c r="Q133" i="11"/>
  <c r="O133" i="11"/>
  <c r="Q132" i="11"/>
  <c r="O132" i="11"/>
  <c r="Q131" i="11"/>
  <c r="O131" i="11"/>
  <c r="Q130" i="11"/>
  <c r="O130" i="11"/>
  <c r="Q129" i="11"/>
  <c r="O129" i="11"/>
  <c r="Q128" i="11"/>
  <c r="O128" i="11"/>
  <c r="Q127" i="11"/>
  <c r="O127" i="11"/>
  <c r="Q126" i="11"/>
  <c r="O126" i="11"/>
  <c r="Q125" i="11"/>
  <c r="O125" i="11"/>
  <c r="Q124" i="11"/>
  <c r="O124" i="11"/>
  <c r="Q123" i="11"/>
  <c r="O123" i="11"/>
  <c r="Q122" i="11"/>
  <c r="O122" i="11"/>
  <c r="Q121" i="11"/>
  <c r="O121" i="11"/>
  <c r="Q120" i="11"/>
  <c r="O120" i="11"/>
  <c r="Q119" i="11"/>
  <c r="O119" i="11"/>
  <c r="Q118" i="11"/>
  <c r="O118" i="11"/>
  <c r="Q117" i="11"/>
  <c r="O117" i="11"/>
  <c r="Q116" i="11"/>
  <c r="O116" i="11"/>
  <c r="Q115" i="11"/>
  <c r="O115" i="11"/>
  <c r="Q114" i="11"/>
  <c r="O114" i="11"/>
  <c r="Q113" i="11"/>
  <c r="O113" i="11"/>
  <c r="Q112" i="11"/>
  <c r="O112" i="11"/>
  <c r="Q111" i="11"/>
  <c r="O111" i="11"/>
  <c r="Q110" i="11"/>
  <c r="O110" i="11"/>
  <c r="Q109" i="11"/>
  <c r="O109" i="11"/>
  <c r="Q108" i="11"/>
  <c r="O108" i="11"/>
  <c r="Q107" i="11"/>
  <c r="O107" i="11"/>
  <c r="Q106" i="11"/>
  <c r="O106" i="11"/>
  <c r="Q105" i="11"/>
  <c r="O105" i="11"/>
  <c r="Q104" i="11"/>
  <c r="O104" i="11"/>
  <c r="Q103" i="11"/>
  <c r="O103" i="11"/>
  <c r="Q102" i="11"/>
  <c r="O102" i="11"/>
  <c r="Q101" i="11"/>
  <c r="O101" i="11"/>
  <c r="Q100" i="11"/>
  <c r="O100" i="11"/>
  <c r="Q99" i="11"/>
  <c r="O99" i="11"/>
  <c r="Q98" i="11"/>
  <c r="O98" i="11"/>
  <c r="Q97" i="11"/>
  <c r="O97" i="11"/>
  <c r="Q96" i="11"/>
  <c r="O96" i="11"/>
  <c r="Q95" i="11"/>
  <c r="O95" i="11"/>
  <c r="Q94" i="11"/>
  <c r="O94" i="11"/>
  <c r="Q93" i="11"/>
  <c r="O93" i="11"/>
  <c r="Q92" i="11"/>
  <c r="O92" i="11"/>
  <c r="Q91" i="11"/>
  <c r="O91" i="11"/>
  <c r="Q90" i="11"/>
  <c r="O90" i="11"/>
  <c r="Q89" i="11"/>
  <c r="O89" i="11"/>
  <c r="Q88" i="11"/>
  <c r="O88" i="11"/>
  <c r="Q87" i="11"/>
  <c r="O87" i="11"/>
  <c r="Q86" i="11"/>
  <c r="O86" i="11"/>
  <c r="Q85" i="11"/>
  <c r="O85" i="11"/>
  <c r="Q84" i="11"/>
  <c r="O84" i="11"/>
  <c r="Q83" i="11"/>
  <c r="O83" i="11"/>
  <c r="Q82" i="11"/>
  <c r="O82" i="11"/>
  <c r="Q81" i="11"/>
  <c r="O81" i="11"/>
  <c r="Q80" i="11"/>
  <c r="O80" i="11"/>
  <c r="Q79" i="11"/>
  <c r="O79" i="11"/>
  <c r="Q78" i="11"/>
  <c r="O78" i="11"/>
  <c r="Q77" i="11"/>
  <c r="O77" i="11"/>
  <c r="Q76" i="11"/>
  <c r="O76" i="11"/>
  <c r="Q75" i="11"/>
  <c r="O75" i="11"/>
  <c r="Q74" i="11"/>
  <c r="O74" i="11"/>
  <c r="Q73" i="11"/>
  <c r="O73" i="11"/>
  <c r="Q72" i="11"/>
  <c r="O72" i="11"/>
  <c r="Q71" i="11"/>
  <c r="O71" i="11"/>
  <c r="Q70" i="11"/>
  <c r="O70" i="11"/>
  <c r="Q69" i="11"/>
  <c r="O69" i="11"/>
  <c r="Q68" i="11"/>
  <c r="O68" i="11"/>
  <c r="Q67" i="11"/>
  <c r="O67" i="11"/>
  <c r="Q66" i="11"/>
  <c r="O66" i="11"/>
  <c r="Q65" i="11"/>
  <c r="O65" i="11"/>
  <c r="Q64" i="11"/>
  <c r="O64" i="11"/>
  <c r="Q63" i="11"/>
  <c r="O63" i="11"/>
  <c r="Q62" i="11"/>
  <c r="O62" i="11"/>
  <c r="Q61" i="11"/>
  <c r="O61" i="11"/>
  <c r="Q60" i="11"/>
  <c r="O60" i="11"/>
  <c r="Q59" i="11"/>
  <c r="O59" i="11"/>
  <c r="Q58" i="11"/>
  <c r="O58" i="11"/>
  <c r="Q57" i="11"/>
  <c r="O57" i="11"/>
  <c r="Q56" i="11"/>
  <c r="O56" i="11"/>
  <c r="Q52" i="11"/>
  <c r="O52" i="11"/>
  <c r="Q51" i="11"/>
  <c r="O51" i="11"/>
  <c r="Q50" i="11"/>
  <c r="O50" i="11"/>
  <c r="Q49" i="11"/>
  <c r="O49" i="11"/>
  <c r="Q48" i="11"/>
  <c r="O48" i="11"/>
  <c r="Q47" i="11"/>
  <c r="O47" i="11"/>
  <c r="Q46" i="11"/>
  <c r="O46" i="11"/>
  <c r="Q45" i="11"/>
  <c r="O45" i="11"/>
  <c r="Q44" i="11"/>
  <c r="O44" i="11"/>
  <c r="Q43" i="11"/>
  <c r="O43" i="11"/>
  <c r="Q42" i="11"/>
  <c r="O42" i="11"/>
  <c r="Q41" i="11"/>
  <c r="O41" i="11"/>
  <c r="Q40" i="11"/>
  <c r="O40" i="11"/>
  <c r="Q39" i="11"/>
  <c r="O39" i="11"/>
  <c r="Q38" i="11"/>
  <c r="O38" i="11"/>
  <c r="Q37" i="11"/>
  <c r="O37" i="11"/>
  <c r="Q36" i="11"/>
  <c r="O36" i="11"/>
  <c r="Q35" i="11"/>
  <c r="O35" i="11"/>
  <c r="Q34" i="11"/>
  <c r="O34" i="11"/>
  <c r="Q33" i="11"/>
  <c r="O33" i="11"/>
  <c r="Q32" i="11"/>
  <c r="O32" i="11"/>
  <c r="Q31" i="11"/>
  <c r="O31" i="11"/>
  <c r="Q30" i="11"/>
  <c r="O30" i="11"/>
  <c r="Q29" i="11"/>
  <c r="O29" i="11"/>
  <c r="Q28" i="11"/>
  <c r="O28" i="11"/>
  <c r="Q27" i="11"/>
  <c r="O27" i="11"/>
  <c r="Q26" i="11"/>
  <c r="O26" i="11"/>
  <c r="Q25" i="11"/>
  <c r="O25" i="11"/>
  <c r="Q24" i="11"/>
  <c r="O24" i="11"/>
  <c r="Q23" i="11"/>
  <c r="O23" i="11"/>
  <c r="Q22" i="11"/>
  <c r="O22" i="11"/>
  <c r="Q21" i="11"/>
  <c r="O21" i="11"/>
  <c r="Q20" i="11"/>
  <c r="O20" i="11"/>
  <c r="Q19" i="11"/>
  <c r="O19" i="11"/>
  <c r="Q18" i="11"/>
  <c r="O18" i="11"/>
  <c r="Q17" i="11"/>
  <c r="O17" i="11"/>
  <c r="Q16" i="11"/>
  <c r="O16" i="11"/>
  <c r="Q15" i="11"/>
  <c r="O15" i="11"/>
  <c r="Q14" i="11"/>
  <c r="O14" i="11"/>
  <c r="Q13" i="11"/>
  <c r="O13" i="11"/>
  <c r="Q12" i="11"/>
  <c r="O12" i="11"/>
  <c r="Q11" i="11"/>
  <c r="O11" i="11"/>
  <c r="Q10" i="11"/>
  <c r="O10" i="11"/>
  <c r="Q9" i="11"/>
  <c r="O9" i="11"/>
  <c r="Q8" i="11"/>
  <c r="O8" i="11"/>
  <c r="Q7" i="11"/>
  <c r="O7" i="11"/>
  <c r="Q6" i="11"/>
  <c r="O6" i="11"/>
  <c r="Q5" i="11"/>
  <c r="O5" i="11"/>
  <c r="Z23" i="8" l="1"/>
  <c r="Y23" i="8"/>
  <c r="Z22" i="8"/>
  <c r="Y22" i="8"/>
  <c r="Z21" i="8"/>
  <c r="Y21" i="8"/>
  <c r="Z20" i="8"/>
  <c r="Y20" i="8"/>
  <c r="Z19" i="8"/>
  <c r="Y19" i="8"/>
  <c r="Z18" i="8"/>
  <c r="Z17" i="8"/>
  <c r="Y17" i="8"/>
  <c r="Z16" i="8"/>
  <c r="Y16" i="8"/>
  <c r="Z15" i="8"/>
  <c r="Y15" i="8"/>
  <c r="Z14" i="8"/>
  <c r="Z13" i="8"/>
  <c r="Y13" i="8"/>
  <c r="Z12" i="8"/>
  <c r="Y12" i="8"/>
  <c r="Z11" i="8"/>
  <c r="Y11" i="8"/>
  <c r="Z10" i="8"/>
  <c r="Z9" i="8"/>
  <c r="Y9" i="8"/>
  <c r="Z8" i="8"/>
  <c r="Y8" i="8"/>
  <c r="Z7" i="8"/>
  <c r="Z6" i="8"/>
  <c r="Y6" i="8"/>
  <c r="Z5" i="8"/>
  <c r="Y5" i="8"/>
  <c r="R5" i="14" l="1"/>
  <c r="R6" i="14"/>
  <c r="R7" i="14"/>
  <c r="R8" i="14"/>
  <c r="Q14" i="5" l="1"/>
  <c r="Q13" i="5"/>
  <c r="Q7" i="5"/>
  <c r="Q6" i="5"/>
  <c r="Q5" i="5"/>
  <c r="N126" i="3"/>
  <c r="N125" i="3"/>
  <c r="N124" i="3"/>
  <c r="N123" i="3"/>
  <c r="N122" i="3"/>
  <c r="N121" i="3"/>
  <c r="N120" i="3"/>
  <c r="N119" i="3"/>
  <c r="N118" i="3"/>
  <c r="N117" i="3"/>
  <c r="N116" i="3"/>
  <c r="N115" i="3"/>
  <c r="N114" i="3"/>
  <c r="N113" i="3"/>
  <c r="N112" i="3"/>
  <c r="N111" i="3"/>
  <c r="N110" i="3"/>
  <c r="N109" i="3"/>
  <c r="N108" i="3"/>
  <c r="N107" i="3"/>
  <c r="N106" i="3"/>
  <c r="N105" i="3"/>
  <c r="N104" i="3"/>
  <c r="N103" i="3"/>
  <c r="N102" i="3"/>
  <c r="N101" i="3"/>
  <c r="N100" i="3"/>
  <c r="N99" i="3"/>
  <c r="N98" i="3"/>
  <c r="N97" i="3"/>
  <c r="N96" i="3"/>
  <c r="N75" i="3" l="1"/>
  <c r="N74" i="3"/>
  <c r="N73" i="3"/>
  <c r="N72" i="3"/>
  <c r="N71" i="3"/>
  <c r="N70" i="3"/>
  <c r="N69" i="3"/>
  <c r="N68" i="3"/>
  <c r="N67" i="3"/>
  <c r="N66" i="3"/>
  <c r="N65" i="3"/>
  <c r="N64" i="3"/>
  <c r="N63" i="3"/>
  <c r="N62" i="3"/>
  <c r="N61" i="3"/>
  <c r="N90" i="3" l="1"/>
  <c r="N89" i="3"/>
  <c r="N88" i="3"/>
  <c r="N87" i="3"/>
  <c r="N86" i="3"/>
  <c r="N38" i="3" l="1"/>
  <c r="N39" i="3"/>
  <c r="N40" i="3"/>
  <c r="N41" i="3"/>
  <c r="N42" i="3"/>
  <c r="N48" i="3"/>
  <c r="N49" i="3"/>
  <c r="N50" i="3"/>
  <c r="N51" i="3"/>
  <c r="N76" i="3"/>
  <c r="N77" i="3"/>
  <c r="N78" i="3"/>
  <c r="N79" i="3"/>
  <c r="N80" i="3"/>
  <c r="N5" i="13" l="1"/>
  <c r="L5" i="13"/>
  <c r="Q5" i="12"/>
  <c r="O5" i="12"/>
</calcChain>
</file>

<file path=xl/sharedStrings.xml><?xml version="1.0" encoding="utf-8"?>
<sst xmlns="http://schemas.openxmlformats.org/spreadsheetml/2006/main" count="8888" uniqueCount="1055">
  <si>
    <t>Table1A: List of required stocks</t>
  </si>
  <si>
    <t>WP  years</t>
  </si>
  <si>
    <t>2020-2021</t>
  </si>
  <si>
    <t>AR year</t>
  </si>
  <si>
    <t>MS</t>
  </si>
  <si>
    <t>Reference years</t>
  </si>
  <si>
    <t>Species</t>
  </si>
  <si>
    <t>Region</t>
  </si>
  <si>
    <t>RFMO/RFO/IO</t>
  </si>
  <si>
    <t>Area / Stock</t>
  </si>
  <si>
    <t>Selected for sampling  (Y/N)</t>
  </si>
  <si>
    <t>Average landings in the reference years (tons)</t>
  </si>
  <si>
    <t xml:space="preserve">
EU TAC (if any)
(%)</t>
  </si>
  <si>
    <t>Share (%) in EU landings</t>
  </si>
  <si>
    <t>Threshold  (Y/N)</t>
  </si>
  <si>
    <t>Comments</t>
  </si>
  <si>
    <t>Changes in species landings</t>
  </si>
  <si>
    <t>Table 1B: Planning of sampling for biological variables</t>
  </si>
  <si>
    <t>WP years</t>
  </si>
  <si>
    <t xml:space="preserve">AR  year </t>
  </si>
  <si>
    <t>Frequency</t>
  </si>
  <si>
    <t>Length</t>
  </si>
  <si>
    <t>Age</t>
  </si>
  <si>
    <t>Weight</t>
  </si>
  <si>
    <t>Sex ratio</t>
  </si>
  <si>
    <t>Sexual maturity</t>
  </si>
  <si>
    <t>Fecundity</t>
  </si>
  <si>
    <t>Table 1C: Sampling intensity for biological variables</t>
  </si>
  <si>
    <t>MS partcipating in sampling</t>
  </si>
  <si>
    <t>Sampling year</t>
  </si>
  <si>
    <t>Variables</t>
  </si>
  <si>
    <t>Data sources</t>
  </si>
  <si>
    <t>Planned minimum no of individuals to be measured at the national level</t>
  </si>
  <si>
    <t>Planned minimum no of individuals to be measured at the regional level</t>
  </si>
  <si>
    <t>Achieved number of individuals measured at the national level</t>
  </si>
  <si>
    <t>% of achievement (100*M/J)</t>
  </si>
  <si>
    <t xml:space="preserve">Achieved number of samples </t>
  </si>
  <si>
    <t>Sampling protocol</t>
  </si>
  <si>
    <t>AR  Comments</t>
  </si>
  <si>
    <t>Table 1D: Recreational fisheries</t>
  </si>
  <si>
    <t>Area/EMU</t>
  </si>
  <si>
    <t>Applicable (Species present in the MS?)</t>
  </si>
  <si>
    <t>Reasons for not sampling</t>
  </si>
  <si>
    <t>Threshold (Y/N)</t>
  </si>
  <si>
    <t>Annual estimate of catch? (Y/N)</t>
  </si>
  <si>
    <t>Annual percentage of released catch? (Y/N)</t>
  </si>
  <si>
    <t>Collection of catch composition data? (Y/N)</t>
  </si>
  <si>
    <t>Type of Survey</t>
  </si>
  <si>
    <t>Unique Survey ID or Name of sampling scheme
(Linked to Table 5A)</t>
  </si>
  <si>
    <t xml:space="preserve">Is the survey part of a pilot study or part of an established programme? 
</t>
  </si>
  <si>
    <t>Is the sampling design documented?
(Linked to Table 5A)</t>
  </si>
  <si>
    <t>Are non-response and refusal recorded?
(Linked to Table 5A)</t>
  </si>
  <si>
    <t>Are the editing and imputation methods documented? (Linked to Table 5A)</t>
  </si>
  <si>
    <t>Estimation of  the yearly weight and numbers of catch (Y/N)</t>
  </si>
  <si>
    <t>Estimation of  the yearly percentage release (Y/N)</t>
  </si>
  <si>
    <t>Collection of catch composition data (Y/N)</t>
  </si>
  <si>
    <t>Evaluated by external experts/bodies (Y/N)</t>
  </si>
  <si>
    <t>Conform with accepted standards Y/N</t>
  </si>
  <si>
    <t xml:space="preserve">AR Comments </t>
  </si>
  <si>
    <t>Table 1E: Anadromous and catadromous species data collection in fresh water</t>
  </si>
  <si>
    <t>Sampling period</t>
  </si>
  <si>
    <t>Area</t>
  </si>
  <si>
    <t>Applicable (Y/N)</t>
  </si>
  <si>
    <t>Water Body</t>
  </si>
  <si>
    <t>Life stage</t>
  </si>
  <si>
    <t>Fishery / Independent data collection</t>
  </si>
  <si>
    <t>Method</t>
  </si>
  <si>
    <t>Unit</t>
  </si>
  <si>
    <t>Planned nos</t>
  </si>
  <si>
    <t>Achieved numbers</t>
  </si>
  <si>
    <t>% of achievement (100*P/M)</t>
  </si>
  <si>
    <t>Reasons for non-conformity</t>
  </si>
  <si>
    <t>Survey ID</t>
  </si>
  <si>
    <t>Agreed at RCG level?</t>
  </si>
  <si>
    <t>AR Comments</t>
  </si>
  <si>
    <t xml:space="preserve">Table 1F: Incidental by-catch of birds, mammals, reptiles and fish </t>
  </si>
  <si>
    <t>Sampling period/year(s)</t>
  </si>
  <si>
    <t>Sub-area / Fishing ground</t>
  </si>
  <si>
    <t>Scheme</t>
  </si>
  <si>
    <t>Stratum ID code / Name of the survey</t>
  </si>
  <si>
    <t>Group of vulnerable species</t>
  </si>
  <si>
    <t xml:space="preserve">Expected occurence of recordings </t>
  </si>
  <si>
    <t>Total number of PSU in the sampling year</t>
  </si>
  <si>
    <t>Achieved number of PSU in the sampling year</t>
  </si>
  <si>
    <t>Number of PSU sampled in which observers have been instructed to look for bycatch</t>
  </si>
  <si>
    <t>Does your sampling protocol allow for the calculation of observation effort “at haul level” (Y/N)</t>
  </si>
  <si>
    <t xml:space="preserve">Is there any mitigation device? (Y/N) </t>
  </si>
  <si>
    <t>Fish (Y/N/NA)</t>
  </si>
  <si>
    <t>Mammals (Y/N/NA)</t>
  </si>
  <si>
    <t>Birds (Y/N/NA)</t>
  </si>
  <si>
    <t>Reptiles (Y/N/NA)</t>
  </si>
  <si>
    <t>Other (Y/N/NA)</t>
  </si>
  <si>
    <t>Are data stored in a national database?</t>
  </si>
  <si>
    <t>Are data stored in international database(s)?</t>
  </si>
  <si>
    <t>Has there been occurrence of bycatch?</t>
  </si>
  <si>
    <t>Table 1G: List of research surveys at sea</t>
  </si>
  <si>
    <t>Name of survey</t>
  </si>
  <si>
    <t xml:space="preserve">Acronym </t>
  </si>
  <si>
    <t>Mandatory (Y/N)</t>
  </si>
  <si>
    <t>Agreed at RCG level</t>
  </si>
  <si>
    <t>MS participation</t>
  </si>
  <si>
    <t>Area(s)
covered</t>
  </si>
  <si>
    <t>Period (Month)</t>
  </si>
  <si>
    <t>Days at sea planned</t>
  </si>
  <si>
    <t>Type of sampling activities</t>
  </si>
  <si>
    <t xml:space="preserve">Planned target </t>
  </si>
  <si>
    <t>Map</t>
  </si>
  <si>
    <t>Relevant international planning group - RFMO/RFO/IO</t>
  </si>
  <si>
    <t>International database</t>
  </si>
  <si>
    <t>Type of MS participation</t>
  </si>
  <si>
    <t>In case of financial participation, is payment done? (Y/N)</t>
  </si>
  <si>
    <t>Days at sea achieved</t>
  </si>
  <si>
    <t>Achieved target</t>
  </si>
  <si>
    <t>Other data assimilations (Y/N)</t>
  </si>
  <si>
    <t>Was the survey carried out within the official time period? (Y/N)</t>
  </si>
  <si>
    <t>Was the survey carried out within the official survey area? (Y/N)</t>
  </si>
  <si>
    <t>Indication if AR comments by MS are required concerning effort achieved</t>
  </si>
  <si>
    <t>Indication if AR comments by MS are required concerning temporal and spatial coverage</t>
  </si>
  <si>
    <t>Table 1H: Research survey data collection and dissemination</t>
  </si>
  <si>
    <t>Type of data collected</t>
  </si>
  <si>
    <t>Core/ Additional variable</t>
  </si>
  <si>
    <t>Used as basis for advice (Y/N)</t>
  </si>
  <si>
    <t>Was the sampling carried out? (Y/N/P)</t>
  </si>
  <si>
    <t>Relevant International database</t>
  </si>
  <si>
    <t>Was the data uploaded to the relevant database? (Y/N)</t>
  </si>
  <si>
    <t>Other data assimilations? (Y/N)</t>
  </si>
  <si>
    <t>Indication if AR comments are required by MS</t>
  </si>
  <si>
    <t>AR comments</t>
  </si>
  <si>
    <t xml:space="preserve">Table 2A: Fishing activity variables data collection strategy </t>
  </si>
  <si>
    <t xml:space="preserve">Supra region </t>
  </si>
  <si>
    <t xml:space="preserve">Variable Group </t>
  </si>
  <si>
    <t>Variable</t>
  </si>
  <si>
    <t xml:space="preserve">Fishing technique </t>
  </si>
  <si>
    <t xml:space="preserve">Length class </t>
  </si>
  <si>
    <t>Metiers (level 6)</t>
  </si>
  <si>
    <t>Data collected  under control regulation appropriate for scientific use (Y/N/I)</t>
  </si>
  <si>
    <t xml:space="preserve">Type of data collected under control regulation used to calculate the estimates </t>
  </si>
  <si>
    <t>Expected coverage of data collected under control regulation (% of fishing trips)</t>
  </si>
  <si>
    <t>Additional data collection (Y/N)</t>
  </si>
  <si>
    <t xml:space="preserve">Data collection scheme </t>
  </si>
  <si>
    <t>Planned coverage of data collected under complementary data collection (% of fishing trips)</t>
  </si>
  <si>
    <t>Data collected  under control regulation accessible for scientific use (Y/N/I)</t>
  </si>
  <si>
    <t>Data source for complementary data collection</t>
  </si>
  <si>
    <t xml:space="preserve">Achieved coverage of data collected under complementary data collection </t>
  </si>
  <si>
    <t>Response Rate (%)</t>
  </si>
  <si>
    <t>Table 3A: Population segments for collection of economic and social data for fisheries</t>
  </si>
  <si>
    <t>Cluster Name</t>
  </si>
  <si>
    <t>Type of variables (E/S)</t>
  </si>
  <si>
    <t>Data Source</t>
  </si>
  <si>
    <t xml:space="preserve">Type of data collection scheme </t>
  </si>
  <si>
    <t xml:space="preserve">Planned sample rate % </t>
  </si>
  <si>
    <t>Frame population</t>
  </si>
  <si>
    <t>Achieved sample number</t>
  </si>
  <si>
    <t>Achieved Sample Rate %</t>
  </si>
  <si>
    <t>Response Rate %</t>
  </si>
  <si>
    <t>Achieved Sample no/Planned sample no.</t>
  </si>
  <si>
    <t>Table 3B: Population segments for collection of economic and social data for aquaculture</t>
  </si>
  <si>
    <t>Techniques</t>
  </si>
  <si>
    <t>Species group</t>
  </si>
  <si>
    <t>Data source</t>
  </si>
  <si>
    <t>Threshold Type</t>
  </si>
  <si>
    <t>AR Comment</t>
  </si>
  <si>
    <t>Table 3C: Population segments for collection of economic and social data for the processing industry</t>
  </si>
  <si>
    <t>Segment</t>
  </si>
  <si>
    <t xml:space="preserve">Variables </t>
  </si>
  <si>
    <t>Table 4A: Sampling plan description for biological data</t>
  </si>
  <si>
    <t>MS participating in sampling</t>
  </si>
  <si>
    <t>Stratum ID code</t>
  </si>
  <si>
    <t>PSU type</t>
  </si>
  <si>
    <t>Catch fractions covered</t>
  </si>
  <si>
    <t>Species/ Stocks covered for estimation of volume and length of catch fractions</t>
  </si>
  <si>
    <t>Seasonality (Temporal strata)</t>
  </si>
  <si>
    <t xml:space="preserve">Average Number of PSU during the reference years         </t>
  </si>
  <si>
    <t>Planned number of PSUs</t>
  </si>
  <si>
    <t>% of achievement (100*Q/N)</t>
  </si>
  <si>
    <t>Number of unique vessels with activity in the stratum</t>
  </si>
  <si>
    <t xml:space="preserve">Number of unique vessels sampled </t>
  </si>
  <si>
    <t>Number of fishing trips in the stratum</t>
  </si>
  <si>
    <t xml:space="preserve">Number of fishing trips sampled </t>
  </si>
  <si>
    <t>Number of species with length measurements</t>
  </si>
  <si>
    <t>Total number of length measurements</t>
  </si>
  <si>
    <t>Table 4B: Sampling frame description for biological data</t>
  </si>
  <si>
    <t>Stratum ID number</t>
  </si>
  <si>
    <t>Stratum</t>
  </si>
  <si>
    <t xml:space="preserve">Sampling frame description </t>
  </si>
  <si>
    <t xml:space="preserve">Method of PSU selection </t>
  </si>
  <si>
    <t>Table 4C: Data on the fisheries by member state</t>
  </si>
  <si>
    <t>Fleet segment / Metier</t>
  </si>
  <si>
    <t>Targeted species / species assemblage</t>
  </si>
  <si>
    <t>Average number of vessels</t>
  </si>
  <si>
    <t xml:space="preserve">Average number of fishing trips </t>
  </si>
  <si>
    <t xml:space="preserve">Average number of fishing days </t>
  </si>
  <si>
    <t xml:space="preserve">Average landings (tons) </t>
  </si>
  <si>
    <t>Average landings (tons) in national ports</t>
  </si>
  <si>
    <t>Average landings (tons) in foreign ports</t>
  </si>
  <si>
    <t>Number of vessels</t>
  </si>
  <si>
    <t>Number of fishing trips</t>
  </si>
  <si>
    <t>Number of fishing days</t>
  </si>
  <si>
    <t>Is the fleet segment/ metier covered by any stratum (Y/N)</t>
  </si>
  <si>
    <t>Landings (tons)</t>
  </si>
  <si>
    <t>Landings (tons) in national ports</t>
  </si>
  <si>
    <t>Landings (tons) in foreign ports</t>
  </si>
  <si>
    <t>Table 4D: Landing locations</t>
  </si>
  <si>
    <t>Landing locations(s)</t>
  </si>
  <si>
    <t>Average number of locations</t>
  </si>
  <si>
    <t xml:space="preserve">Average number of registered landings </t>
  </si>
  <si>
    <t xml:space="preserve">Average landed tonnage </t>
  </si>
  <si>
    <t>Average landed tonnage of national fleet</t>
  </si>
  <si>
    <t>Average landed tonnage of foreign fleet</t>
  </si>
  <si>
    <t>Table 5A: Quality assurance framework for biological data</t>
  </si>
  <si>
    <t>Sampling design</t>
  </si>
  <si>
    <t>Sampling implementation</t>
  </si>
  <si>
    <t>Data capture</t>
  </si>
  <si>
    <t>Data Storage</t>
  </si>
  <si>
    <t>Data processing</t>
  </si>
  <si>
    <t xml:space="preserve">Sampling year/ period </t>
  </si>
  <si>
    <t>Name of sampling scheme</t>
  </si>
  <si>
    <t xml:space="preserve">Sampling frame </t>
  </si>
  <si>
    <t>Is the sampling design documented?</t>
  </si>
  <si>
    <t xml:space="preserve">Where can documentation on sampling design be found? </t>
  </si>
  <si>
    <t>Are non-responses and refusals recorded?</t>
  </si>
  <si>
    <t>Are quality checks to validate detailed data documented?</t>
  </si>
  <si>
    <t>Where can documentation on quality checks for data capture be found?</t>
  </si>
  <si>
    <t>In which national database are data stored?</t>
  </si>
  <si>
    <t>In which international database(s) are data stored?</t>
  </si>
  <si>
    <t>Are processes to evaluate data accuracy (bias and precision) documented?</t>
  </si>
  <si>
    <t xml:space="preserve">Where can documentation on processes to evaluate accuracy be found? </t>
  </si>
  <si>
    <t>Are the editing and imputation methods documented?</t>
  </si>
  <si>
    <t xml:space="preserve">Where can documentation on editing and imputation be found? </t>
  </si>
  <si>
    <t xml:space="preserve">Comments </t>
  </si>
  <si>
    <t>Table 5B: Quality assurance framework for socio-economic data</t>
  </si>
  <si>
    <t>Institutional environment</t>
  </si>
  <si>
    <t>Statistical processes</t>
  </si>
  <si>
    <t>Statistical Outputs</t>
  </si>
  <si>
    <t>P3 Impartiality and objectiveness</t>
  </si>
  <si>
    <t>P4 Confidentiality</t>
  </si>
  <si>
    <t>P5 Sound methodology</t>
  </si>
  <si>
    <t>P6 Appropriate statistical procedures</t>
  </si>
  <si>
    <t>P7 Non-excessive burden on respondents</t>
  </si>
  <si>
    <t>P8 Cost effectiveness</t>
  </si>
  <si>
    <t>P9 Relevance</t>
  </si>
  <si>
    <t>P10 Accuracy and reliability</t>
  </si>
  <si>
    <t>P11 Timeliness and punctuality</t>
  </si>
  <si>
    <t>P12 coherence and comparability</t>
  </si>
  <si>
    <t>P13 Accessibility and Clarity</t>
  </si>
  <si>
    <t>Sector Name</t>
  </si>
  <si>
    <t>Sampling year/ period</t>
  </si>
  <si>
    <t>RFMO/RFO/IO/NSB</t>
  </si>
  <si>
    <t>Type of data collection scheme</t>
  </si>
  <si>
    <t>Data Sources</t>
  </si>
  <si>
    <t>Statistically sound sources and methods</t>
  </si>
  <si>
    <t>Error checking</t>
  </si>
  <si>
    <t>Are procedures for confidential data handling in place and documented?</t>
  </si>
  <si>
    <t>Are protocols to enforce confidentiality between DCF partners in place and documented?</t>
  </si>
  <si>
    <t>Are protocols to enforce confidentiality with external users in place and documented?</t>
  </si>
  <si>
    <t>Is sound methodology documented ?</t>
  </si>
  <si>
    <t>Does it follow international standards, guidelines and best practices?</t>
  </si>
  <si>
    <t>Are methodologies consistent at MS, regional and EU level?</t>
  </si>
  <si>
    <t>Is there consistency between administrative and other statistical data?</t>
  </si>
  <si>
    <t>Are there agreements for access and quality of administrative data between partners?</t>
  </si>
  <si>
    <t>Are data collection, entry and coding checked?</t>
  </si>
  <si>
    <t>Are editing and imputation methods used and checked?</t>
  </si>
  <si>
    <t>Are revisions documented and available?</t>
  </si>
  <si>
    <t>Is duplication of data collection avoided?</t>
  </si>
  <si>
    <t>Do automatic techniques for data capture, data coding and validation exist?</t>
  </si>
  <si>
    <t>Are end-users listed and updated?</t>
  </si>
  <si>
    <t>Are sources, intermediate results and outputs regularly assessed and validated?</t>
  </si>
  <si>
    <t xml:space="preserve">Are errors measured and documented? </t>
  </si>
  <si>
    <t>Are procedures in place to ensure timely execution?</t>
  </si>
  <si>
    <t>Are procedures in place to monitor internal coherence?</t>
  </si>
  <si>
    <t>Are statistics comparable over time?</t>
  </si>
  <si>
    <t>Are methodological documents publicly available?</t>
  </si>
  <si>
    <t>Are data stored in databases?</t>
  </si>
  <si>
    <t xml:space="preserve">Where can documentation be found? </t>
  </si>
  <si>
    <t>Table 6A: Data availability</t>
  </si>
  <si>
    <t>Data set</t>
  </si>
  <si>
    <t>Section</t>
  </si>
  <si>
    <t>Variable group</t>
  </si>
  <si>
    <t>Year(s) of WP implementation</t>
  </si>
  <si>
    <t xml:space="preserve">Reference year </t>
  </si>
  <si>
    <t>Final data available after</t>
  </si>
  <si>
    <t>Date when data was available</t>
  </si>
  <si>
    <t>Table 7A: Planned regional and international coordination</t>
  </si>
  <si>
    <t>Acronym</t>
  </si>
  <si>
    <t>Name of meeting</t>
  </si>
  <si>
    <t>Planned MS participation</t>
  </si>
  <si>
    <t>Number of participants</t>
  </si>
  <si>
    <t>Table 7B: Follow-up of recommendations and agreements</t>
  </si>
  <si>
    <t>Source</t>
  </si>
  <si>
    <t xml:space="preserve">Section </t>
  </si>
  <si>
    <t>Topic</t>
  </si>
  <si>
    <t>Recommendation number</t>
  </si>
  <si>
    <t>Recommendation/ Agreement</t>
  </si>
  <si>
    <t>Follow-up action</t>
  </si>
  <si>
    <t xml:space="preserve">MS action taken </t>
  </si>
  <si>
    <t>Table7C: Bi- and multilateral agreements</t>
  </si>
  <si>
    <t>MSs</t>
  </si>
  <si>
    <t>Contact persons</t>
  </si>
  <si>
    <t>Content</t>
  </si>
  <si>
    <t>Coordination</t>
  </si>
  <si>
    <t>Description of sampling / sampling protocol / sampling intensity</t>
  </si>
  <si>
    <t xml:space="preserve">Data transmission  </t>
  </si>
  <si>
    <t xml:space="preserve">Access to vessels </t>
  </si>
  <si>
    <t xml:space="preserve">Validity </t>
  </si>
  <si>
    <t>EST</t>
  </si>
  <si>
    <t>2016-2018</t>
  </si>
  <si>
    <t>Anguilla anguilla</t>
  </si>
  <si>
    <t>Baltic sea (ICES areas III b-d)</t>
  </si>
  <si>
    <t>ICES</t>
  </si>
  <si>
    <t>22-32</t>
  </si>
  <si>
    <t>Y</t>
  </si>
  <si>
    <t>&lt;200</t>
  </si>
  <si>
    <t>N</t>
  </si>
  <si>
    <t>Data from surveys; average landings 0,7t</t>
  </si>
  <si>
    <t>Clupea harengus</t>
  </si>
  <si>
    <t>22-24</t>
  </si>
  <si>
    <t>None</t>
  </si>
  <si>
    <t>25-29,32</t>
  </si>
  <si>
    <t>Gulf of Riga</t>
  </si>
  <si>
    <t>Coregonus lavaretus</t>
  </si>
  <si>
    <t>IIId</t>
  </si>
  <si>
    <t>Data from surveys; average landings 17,3t</t>
  </si>
  <si>
    <t>Coregonus albula</t>
  </si>
  <si>
    <t>Gadus morhua</t>
  </si>
  <si>
    <t>25-32</t>
  </si>
  <si>
    <t>Data from surveys; average landings 1,3t</t>
  </si>
  <si>
    <t>Limanda limanda</t>
  </si>
  <si>
    <t>Perca fluviatilis</t>
  </si>
  <si>
    <t>Platichtys flesus</t>
  </si>
  <si>
    <t xml:space="preserve"> 22-32</t>
  </si>
  <si>
    <t>Data from commercial catches and surveys; Average landings 185t</t>
  </si>
  <si>
    <t>Pleuronectes platessa</t>
  </si>
  <si>
    <t>Psetta maxima</t>
  </si>
  <si>
    <t>Data from surveys; average landings 0,4t</t>
  </si>
  <si>
    <t>Salmo salar</t>
  </si>
  <si>
    <t xml:space="preserve"> 22-31</t>
  </si>
  <si>
    <t>Average landings 1,9t</t>
  </si>
  <si>
    <t>Average landings 6,1t</t>
  </si>
  <si>
    <t>Salmo trutta</t>
  </si>
  <si>
    <t>Average landings 17,8t</t>
  </si>
  <si>
    <t>Sander lucioperca</t>
  </si>
  <si>
    <t>Data from commercial catches and surveys; Average landings 76,3t</t>
  </si>
  <si>
    <t>Scophthalmus rhombus</t>
  </si>
  <si>
    <t>Solea solea</t>
  </si>
  <si>
    <t>Sprattus sprattus</t>
  </si>
  <si>
    <t>Eastern Arctic (ICES areas I and II)</t>
  </si>
  <si>
    <t>I,II</t>
  </si>
  <si>
    <t>Brosme brosme</t>
  </si>
  <si>
    <t>Observers on board</t>
  </si>
  <si>
    <t>Mallotus villosus</t>
  </si>
  <si>
    <t>Melanogrammus aeglefinus</t>
  </si>
  <si>
    <t>Average landings 7,5t</t>
  </si>
  <si>
    <t>Micromesistius poutassou</t>
  </si>
  <si>
    <t>Pandalus borealis</t>
  </si>
  <si>
    <t>Pollachius virens</t>
  </si>
  <si>
    <t>Reinhardtius hippoglossoides</t>
  </si>
  <si>
    <t>Scomber scombrus</t>
  </si>
  <si>
    <t>II</t>
  </si>
  <si>
    <t>Sebastes marinus</t>
  </si>
  <si>
    <t>Fish identified to Genus Sebastes. Average landings 1,2t.</t>
  </si>
  <si>
    <t>Sebastes mentella</t>
  </si>
  <si>
    <t>Trachurus trachurus</t>
  </si>
  <si>
    <t>IIa</t>
  </si>
  <si>
    <t>Alepocephalus bairdii</t>
  </si>
  <si>
    <t>North-East Atlantic and Western Channel</t>
  </si>
  <si>
    <t>VI, XII</t>
  </si>
  <si>
    <t>Ammodytidae</t>
  </si>
  <si>
    <t>VIa</t>
  </si>
  <si>
    <t>Capros aper</t>
  </si>
  <si>
    <t>V, VI,VII</t>
  </si>
  <si>
    <t>Pecten maximus</t>
  </si>
  <si>
    <t>IV, VI, VII</t>
  </si>
  <si>
    <t>Aequipecten opercularis</t>
  </si>
  <si>
    <t>VII</t>
  </si>
  <si>
    <t>Maja squinado</t>
  </si>
  <si>
    <t>all areas</t>
  </si>
  <si>
    <r>
      <t>Aphanopus</t>
    </r>
    <r>
      <rPr>
        <i/>
        <sz val="8"/>
        <rFont val="Times New Roman"/>
        <family val="1"/>
      </rPr>
      <t xml:space="preserve"> spp.</t>
    </r>
  </si>
  <si>
    <r>
      <t>Argentina</t>
    </r>
    <r>
      <rPr>
        <i/>
        <sz val="8"/>
        <rFont val="Times New Roman"/>
        <family val="1"/>
      </rPr>
      <t xml:space="preserve"> spp.</t>
    </r>
  </si>
  <si>
    <t>Argyrosomus regius</t>
  </si>
  <si>
    <t>Aspitrigla cuculus</t>
  </si>
  <si>
    <r>
      <t>Beryx</t>
    </r>
    <r>
      <rPr>
        <i/>
        <sz val="8"/>
        <rFont val="Times New Roman"/>
        <family val="1"/>
      </rPr>
      <t xml:space="preserve"> spp.</t>
    </r>
  </si>
  <si>
    <t>all areas, excluding X and IXa</t>
  </si>
  <si>
    <t>IXa and X</t>
  </si>
  <si>
    <t>Cancer pagurus</t>
  </si>
  <si>
    <t>VIa/VIaN/VIa S, VIIbc/VIIa/VIIj</t>
  </si>
  <si>
    <t>Conger conger</t>
  </si>
  <si>
    <t>all areas, excluding X</t>
  </si>
  <si>
    <t>X</t>
  </si>
  <si>
    <t>Coryphaenoides rupestris</t>
  </si>
  <si>
    <t>Dalatias licha</t>
  </si>
  <si>
    <t>All areas</t>
  </si>
  <si>
    <t>Dasyatis pastinaca</t>
  </si>
  <si>
    <t>VII, VIII</t>
  </si>
  <si>
    <t>Deania calcea</t>
  </si>
  <si>
    <t>V, VI, VII, IX, X, XII</t>
  </si>
  <si>
    <t>Dicentrarchus labrax</t>
  </si>
  <si>
    <t>all areas, excluding IX</t>
  </si>
  <si>
    <t>IX</t>
  </si>
  <si>
    <t>Dicologlossa cuneata</t>
  </si>
  <si>
    <t>VIIIc, IX</t>
  </si>
  <si>
    <t>Engraulis encrasicolus</t>
  </si>
  <si>
    <t>IXa (only Cádiz)</t>
  </si>
  <si>
    <t>VIII</t>
  </si>
  <si>
    <t>Etmopterus spinax</t>
  </si>
  <si>
    <t>VI, VII, VIII</t>
  </si>
  <si>
    <t>Eutrigla gurnardus</t>
  </si>
  <si>
    <t>VIId,e</t>
  </si>
  <si>
    <t>Va/Vb/VIa/VIb/VIIa/VIIe-k</t>
  </si>
  <si>
    <t>Glyptocephalus cynoglossus</t>
  </si>
  <si>
    <t>VI, VII</t>
  </si>
  <si>
    <t>Helicolenus dactylopterus</t>
  </si>
  <si>
    <t>Homarus gammarus</t>
  </si>
  <si>
    <t>Hoplostethus atlanticus</t>
  </si>
  <si>
    <t>Lepidopus caudatus</t>
  </si>
  <si>
    <t>IXa</t>
  </si>
  <si>
    <t>Lepidorhombus boscii</t>
  </si>
  <si>
    <t>VIIIc, IXa</t>
  </si>
  <si>
    <t>Lepidorhombus whiffiagonis</t>
  </si>
  <si>
    <t>VI/VII, VIIIabd/VIIIc, IXa</t>
  </si>
  <si>
    <t>VIIe/VIIa,f-h</t>
  </si>
  <si>
    <t>Loligo vulgaris</t>
  </si>
  <si>
    <t>all areas, excluding VIIIc, IXa</t>
  </si>
  <si>
    <t>Lophius budegassa</t>
  </si>
  <si>
    <t>IV, VI/VIIb-k, VIIIabd</t>
  </si>
  <si>
    <t>Lophius piscatorius</t>
  </si>
  <si>
    <t>XIV</t>
  </si>
  <si>
    <t>Va/Vb</t>
  </si>
  <si>
    <t>VIa/VIb/VIIa/VIIb-k</t>
  </si>
  <si>
    <t>Merlangius merlangus</t>
  </si>
  <si>
    <t>VIII/IX, X</t>
  </si>
  <si>
    <t>Vb/VIa/VIb/VIIa/VIIe-k</t>
  </si>
  <si>
    <t>Merluccius merluccius</t>
  </si>
  <si>
    <t>IIIa, IV, VI, VII, VIIIab/VIIIc, IXa</t>
  </si>
  <si>
    <t>Microchirus variegatus</t>
  </si>
  <si>
    <t>I-IX, XII, XIV</t>
  </si>
  <si>
    <t>Microstomus kitt</t>
  </si>
  <si>
    <t>Molva dypterygia</t>
  </si>
  <si>
    <t>Molva macrophthalma</t>
  </si>
  <si>
    <t>Molva molva</t>
  </si>
  <si>
    <t>Mullus surmuletus</t>
  </si>
  <si>
    <t>Mustelus asterias</t>
  </si>
  <si>
    <t>VI, VII, VIII, IX</t>
  </si>
  <si>
    <t>Mustelus mustelus</t>
  </si>
  <si>
    <t>Mustelus punctulatus</t>
  </si>
  <si>
    <t>Nephrops norvegicus</t>
  </si>
  <si>
    <t>VI Fuctional unit</t>
  </si>
  <si>
    <t>VII Functional unit</t>
  </si>
  <si>
    <t>VIII, IX Functional unit</t>
  </si>
  <si>
    <t>Octopus vulgaris</t>
  </si>
  <si>
    <t>Pagellus bogaraveo</t>
  </si>
  <si>
    <t>IXa, X</t>
  </si>
  <si>
    <r>
      <t>Pandalus</t>
    </r>
    <r>
      <rPr>
        <i/>
        <sz val="8"/>
        <rFont val="Times New Roman"/>
        <family val="1"/>
      </rPr>
      <t xml:space="preserve"> spp.</t>
    </r>
  </si>
  <si>
    <t>Average landings 36,7t, in ICES XIV area</t>
  </si>
  <si>
    <t>Parapenaeus longirostris</t>
  </si>
  <si>
    <t>Phycis blennoides</t>
  </si>
  <si>
    <t>Phycis phycis</t>
  </si>
  <si>
    <t>VIIa/VIIe/VIIfg</t>
  </si>
  <si>
    <t>VIIbc/VIIh-k/VIII, IX, X</t>
  </si>
  <si>
    <t>Pollachius pollachius</t>
  </si>
  <si>
    <t>all areas except IX, X</t>
  </si>
  <si>
    <t>IX, X</t>
  </si>
  <si>
    <t>Va/Vb/IV, IIIa, VI</t>
  </si>
  <si>
    <t>Polyprion americanus</t>
  </si>
  <si>
    <t>V, XIV/VI</t>
  </si>
  <si>
    <t>Hippoglossus hippoglossus</t>
  </si>
  <si>
    <t>V, XIV</t>
  </si>
  <si>
    <t>Sardina pilchardus</t>
  </si>
  <si>
    <t>VIIIabd/VIIIc, IXa</t>
  </si>
  <si>
    <t>Scomber colias</t>
  </si>
  <si>
    <t>VIII, IX, X</t>
  </si>
  <si>
    <t>II, IIIa, IV, V, VI, VII, VIII, IX</t>
  </si>
  <si>
    <t>ICES Sub areas V, VI, XII, XIV &amp; NAFO SA 2 + (Div. 1F + 3K).</t>
  </si>
  <si>
    <t>3</t>
  </si>
  <si>
    <t>TAC combined as Redfish for deep pelagic stock (RED/51214D)</t>
  </si>
  <si>
    <t>ICES Sub areas V, VI, XII, XIV &amp; NAFO SA 2 + (Div. 1F + 3K)</t>
  </si>
  <si>
    <t>Sepia officinalis</t>
  </si>
  <si>
    <t>VIIa/VIIfg</t>
  </si>
  <si>
    <t>VIIbc/VIIhjk/IXa/VIIIc</t>
  </si>
  <si>
    <t>VIIe</t>
  </si>
  <si>
    <t>VIIIab</t>
  </si>
  <si>
    <t>Sparidae</t>
  </si>
  <si>
    <t>Trachurus mediterraneus</t>
  </si>
  <si>
    <t>VIII, IX</t>
  </si>
  <si>
    <t>Trachurus picturatus</t>
  </si>
  <si>
    <t>IIa, IVa, Vb, VIa, VIIa-c, e-k, VIIIabde/X</t>
  </si>
  <si>
    <r>
      <t>Trisopterus</t>
    </r>
    <r>
      <rPr>
        <i/>
        <sz val="8"/>
        <rFont val="Times New Roman"/>
        <family val="1"/>
      </rPr>
      <t xml:space="preserve"> spp.</t>
    </r>
  </si>
  <si>
    <t>Zeus faber</t>
  </si>
  <si>
    <t>Selachii, Rajidae</t>
  </si>
  <si>
    <t>IV, VIId</t>
  </si>
  <si>
    <t xml:space="preserve">Gadus morhua  </t>
  </si>
  <si>
    <t>NAFO (FAO area 21)</t>
  </si>
  <si>
    <t>NAFO</t>
  </si>
  <si>
    <t>2J3KL</t>
  </si>
  <si>
    <r>
      <rPr>
        <sz val="10"/>
        <rFont val="Calibri"/>
        <family val="2"/>
      </rPr>
      <t>&lt;</t>
    </r>
    <r>
      <rPr>
        <sz val="11"/>
        <color theme="1"/>
        <rFont val="Calibri"/>
        <family val="2"/>
        <scheme val="minor"/>
      </rPr>
      <t>200</t>
    </r>
  </si>
  <si>
    <t>Catches only in 3L</t>
  </si>
  <si>
    <t>3M</t>
  </si>
  <si>
    <t>3NO</t>
  </si>
  <si>
    <t>3Ps</t>
  </si>
  <si>
    <t>SA1</t>
  </si>
  <si>
    <t xml:space="preserve">3NO </t>
  </si>
  <si>
    <t xml:space="preserve">Hippoglossoides platessoides </t>
  </si>
  <si>
    <t xml:space="preserve">3LNO </t>
  </si>
  <si>
    <t xml:space="preserve">3M </t>
  </si>
  <si>
    <t xml:space="preserve">Limanda ferruginea </t>
  </si>
  <si>
    <t xml:space="preserve">Coryphaenoides rupestris </t>
  </si>
  <si>
    <t xml:space="preserve">SA0 + 1 </t>
  </si>
  <si>
    <t xml:space="preserve">Macrourus berglax </t>
  </si>
  <si>
    <t xml:space="preserve">SA2 + 3 </t>
  </si>
  <si>
    <t xml:space="preserve">Pandalus borealis </t>
  </si>
  <si>
    <t>Amblyraja radiata</t>
  </si>
  <si>
    <t>3LNOPs</t>
  </si>
  <si>
    <t>Rays reported as Raja spp.</t>
  </si>
  <si>
    <t>Raja spp.</t>
  </si>
  <si>
    <r>
      <t>3L</t>
    </r>
    <r>
      <rPr>
        <sz val="11"/>
        <color theme="1"/>
        <rFont val="Calibri"/>
        <family val="2"/>
        <scheme val="minor"/>
      </rPr>
      <t xml:space="preserve">MNO </t>
    </r>
  </si>
  <si>
    <t xml:space="preserve">Reinhardtius hippoglossoides </t>
  </si>
  <si>
    <t>3KLMNO</t>
  </si>
  <si>
    <t xml:space="preserve">Hippoglossus hippoglossus </t>
  </si>
  <si>
    <t xml:space="preserve">SA1 </t>
  </si>
  <si>
    <t>Sebastes ssp</t>
  </si>
  <si>
    <t>3LN</t>
  </si>
  <si>
    <t>3O</t>
  </si>
  <si>
    <t xml:space="preserve">Urophycis tenuis </t>
  </si>
  <si>
    <t xml:space="preserve">Mallotus villosus </t>
  </si>
  <si>
    <t xml:space="preserve">Beryx sp. </t>
  </si>
  <si>
    <t xml:space="preserve">6G </t>
  </si>
  <si>
    <t>Illex illecebrosus</t>
  </si>
  <si>
    <t>Subareas 3 + 4</t>
  </si>
  <si>
    <t>NAFO S1 + ICES Sub- area XIV, NEAF, NASCO</t>
  </si>
  <si>
    <t>A</t>
  </si>
  <si>
    <t>NA</t>
  </si>
  <si>
    <t>Only data from surveys</t>
  </si>
  <si>
    <t>M</t>
  </si>
  <si>
    <t>Sexual maturity data collected only from survey</t>
  </si>
  <si>
    <t>length</t>
  </si>
  <si>
    <t>Coastal fish survey</t>
  </si>
  <si>
    <t>age</t>
  </si>
  <si>
    <t>weight</t>
  </si>
  <si>
    <t>EST-FIN</t>
  </si>
  <si>
    <t>25-29, 32</t>
  </si>
  <si>
    <t>Commercial samples</t>
  </si>
  <si>
    <t>sex ratio</t>
  </si>
  <si>
    <t>sexual maturity</t>
  </si>
  <si>
    <t>Surveys</t>
  </si>
  <si>
    <t>BIAS, SPARS</t>
  </si>
  <si>
    <t>GRAHS</t>
  </si>
  <si>
    <t>Coastal fish survey, Gulf of Riga Fish survey</t>
  </si>
  <si>
    <t>Coastal fish survey, BITS</t>
  </si>
  <si>
    <t>Platichthys flesus</t>
  </si>
  <si>
    <t>BITS</t>
  </si>
  <si>
    <t>22-31</t>
  </si>
  <si>
    <t>commercial samples</t>
  </si>
  <si>
    <t>Otoliths are collected, age is not determined yet</t>
  </si>
  <si>
    <t>Otholiths are collected but not determined due to disagreements on age reading method</t>
  </si>
  <si>
    <t>Sebastes spp.</t>
  </si>
  <si>
    <t>Otoliths are collected and sent to Spain for age reading</t>
  </si>
  <si>
    <t>Fished in 3LMN, observers on board</t>
  </si>
  <si>
    <t xml:space="preserve">Otholiths are collected but age not determined </t>
  </si>
  <si>
    <t>Almost no catches in this area</t>
  </si>
  <si>
    <t>Catch reports, when using longline; phone survey in every 2-3 years</t>
  </si>
  <si>
    <t>It is obligatory to have a licence and fill in a catch reports when commercial gear (longline) is used.</t>
  </si>
  <si>
    <t xml:space="preserve">West-Estonian basin district </t>
  </si>
  <si>
    <t>Phone survey in every 2-3 years</t>
  </si>
  <si>
    <t>Narva River Basin District</t>
  </si>
  <si>
    <t>Catch reports when using longline; phone survey in every 2-3 years</t>
  </si>
  <si>
    <t>It is obligatory to have a licence and fill in a catch reports when commercial gear (longline) or harpoon is used by.</t>
  </si>
  <si>
    <t>Catch reports from gillnetters; phone survey in every 2-3 years</t>
  </si>
  <si>
    <t xml:space="preserve">It is obligatory to have a licence and fill in a catch report when commercial gear (gill nets) in sea area is used. Catches made by anglers in sea are covered by phone survey. </t>
  </si>
  <si>
    <t>Rivers</t>
  </si>
  <si>
    <t>Catch reports when fishing in salmon rivers.</t>
  </si>
  <si>
    <t>Fishing in salmon and sea trout rivers need a licence and catch reporting is obligatory,</t>
  </si>
  <si>
    <t xml:space="preserve">It is obligatory to have a licence and fill in a catch report when commercial gear (gill net) in sea area is used. Catches made by anglers in sea are covered by phone survey. </t>
  </si>
  <si>
    <t>rivers</t>
  </si>
  <si>
    <t>parr</t>
  </si>
  <si>
    <t>I</t>
  </si>
  <si>
    <t>electrofishing</t>
  </si>
  <si>
    <t>n. rivers</t>
  </si>
  <si>
    <t>No commercial fishery in fresh water</t>
  </si>
  <si>
    <t>River Pirita</t>
  </si>
  <si>
    <t>smolt</t>
  </si>
  <si>
    <t xml:space="preserve"> trap</t>
  </si>
  <si>
    <t>adult</t>
  </si>
  <si>
    <t>counter</t>
  </si>
  <si>
    <t>West-Estonian Basin District</t>
  </si>
  <si>
    <t>No commercial fishery and very-very low eel abundance</t>
  </si>
  <si>
    <t>Lakes, river</t>
  </si>
  <si>
    <t>yellow</t>
  </si>
  <si>
    <t>F</t>
  </si>
  <si>
    <t>fyke-net</t>
  </si>
  <si>
    <t>n. samples</t>
  </si>
  <si>
    <t>Commercial fishery targets stocked eel for average 15,76t per year (2016-18).</t>
  </si>
  <si>
    <t>silver</t>
  </si>
  <si>
    <t>n. fykenet days</t>
  </si>
  <si>
    <t>Length, weight, age, silvering stage, parasites are recorded</t>
  </si>
  <si>
    <t>trap</t>
  </si>
  <si>
    <t>Pelagic at sea</t>
  </si>
  <si>
    <t>OSF PEL</t>
  </si>
  <si>
    <t>birds</t>
  </si>
  <si>
    <t>mammals</t>
  </si>
  <si>
    <t>reptiles</t>
  </si>
  <si>
    <t>fishes</t>
  </si>
  <si>
    <t>Pelagic at GOR</t>
  </si>
  <si>
    <t>GOR PEL</t>
  </si>
  <si>
    <t>28, 32</t>
  </si>
  <si>
    <t>Coastal fishery</t>
  </si>
  <si>
    <t>SB</t>
  </si>
  <si>
    <t>data source: log books and by-catch survey</t>
  </si>
  <si>
    <t>data source: log books</t>
  </si>
  <si>
    <t>I, II</t>
  </si>
  <si>
    <t>All trawlers</t>
  </si>
  <si>
    <t>HSF-1</t>
  </si>
  <si>
    <t>3MLNO</t>
  </si>
  <si>
    <t>HSF-2</t>
  </si>
  <si>
    <t>Baltic International Trawl Survey</t>
  </si>
  <si>
    <t>BITS Q4</t>
  </si>
  <si>
    <t>LVA, DNK, DEU, POL, SWE, EST, LTU</t>
  </si>
  <si>
    <t>IIIaS, IIIb-d</t>
  </si>
  <si>
    <t>4 th Quarter</t>
  </si>
  <si>
    <t>Annual</t>
  </si>
  <si>
    <t>Fish hauls</t>
  </si>
  <si>
    <t>Fig. 1</t>
  </si>
  <si>
    <t>ICES WGBIFS</t>
  </si>
  <si>
    <t>DATRAS</t>
  </si>
  <si>
    <t>CTD by Haul</t>
  </si>
  <si>
    <t>Baltic International Acoustic Survey</t>
  </si>
  <si>
    <t>BIAS</t>
  </si>
  <si>
    <t>LVA, DEU, POL, SWE, EST, LTU, FIN</t>
  </si>
  <si>
    <t>IIIa, IIIb-d</t>
  </si>
  <si>
    <t>Sept-Oct</t>
  </si>
  <si>
    <t>10</t>
  </si>
  <si>
    <t>Echo Nm</t>
  </si>
  <si>
    <t xml:space="preserve">395-400 </t>
  </si>
  <si>
    <t xml:space="preserve">Fig. 2 </t>
  </si>
  <si>
    <t>ICES Acoustic trawl Surveys Database</t>
  </si>
  <si>
    <t>Fish Hauls</t>
  </si>
  <si>
    <t>ICES Acoustic trawl surveys Database</t>
  </si>
  <si>
    <t xml:space="preserve">Hydro-acoustic recording  </t>
  </si>
  <si>
    <t>Gulf of Riga Acoustic Herring Survey</t>
  </si>
  <si>
    <t>LVA, EST</t>
  </si>
  <si>
    <t>3 rd Quarter</t>
  </si>
  <si>
    <t>Fig. 3</t>
  </si>
  <si>
    <t>Baltic Acoustic Spring Survey (SPARS)</t>
  </si>
  <si>
    <t>SPARS</t>
  </si>
  <si>
    <t>LVA, DEU, EST, LTU</t>
  </si>
  <si>
    <t>May</t>
  </si>
  <si>
    <t>Fig. 4</t>
  </si>
  <si>
    <t>Estonian Fish Larvae Survey</t>
  </si>
  <si>
    <t>EFLS</t>
  </si>
  <si>
    <t>May-August</t>
  </si>
  <si>
    <t xml:space="preserve">Fig. 5 </t>
  </si>
  <si>
    <t>Data are stored in the Database of EMI-UT</t>
  </si>
  <si>
    <t>Plankton hauls</t>
  </si>
  <si>
    <t>Gulf of Riga Fish survey</t>
  </si>
  <si>
    <t>GORFS</t>
  </si>
  <si>
    <t>II and III-IV quart</t>
  </si>
  <si>
    <t>Fig. 6</t>
  </si>
  <si>
    <t>CFS</t>
  </si>
  <si>
    <t>SD 25-32</t>
  </si>
  <si>
    <t xml:space="preserve"> III-IV quart</t>
  </si>
  <si>
    <t>Fishing stations</t>
  </si>
  <si>
    <t>Fig. 7</t>
  </si>
  <si>
    <t>HELCOM</t>
  </si>
  <si>
    <t>HELCOM (partly)</t>
  </si>
  <si>
    <t>Biological data for Cod</t>
  </si>
  <si>
    <t>C</t>
  </si>
  <si>
    <t>Biological data for flounder</t>
  </si>
  <si>
    <t>Biological data for other species</t>
  </si>
  <si>
    <t>Litter items in the trawl</t>
  </si>
  <si>
    <t>Cod feeding samples collection</t>
  </si>
  <si>
    <t>Marine Mammal observations</t>
  </si>
  <si>
    <t>Biological data for sprat</t>
  </si>
  <si>
    <t>Biological data for herring</t>
  </si>
  <si>
    <t>Sprat Acoustic Survey</t>
  </si>
  <si>
    <t>Biological data for juvenile fishes</t>
  </si>
  <si>
    <t>Gulf of Riga  Fish survey</t>
  </si>
  <si>
    <t>Biological data for perch, pikeperch and other species</t>
  </si>
  <si>
    <t xml:space="preserve">Biological data </t>
  </si>
  <si>
    <t>Marine Bird observations</t>
  </si>
  <si>
    <t>All regions</t>
  </si>
  <si>
    <t>Capacity</t>
  </si>
  <si>
    <t>Vessels using polyvalent passive gears only</t>
  </si>
  <si>
    <t>0-&lt; 10 m</t>
  </si>
  <si>
    <t>All metiers</t>
  </si>
  <si>
    <t>Fleet register</t>
  </si>
  <si>
    <t>Not applicable</t>
  </si>
  <si>
    <t>GT, kW, Vessel Age</t>
  </si>
  <si>
    <t>Effort</t>
  </si>
  <si>
    <t>Number of fishing operations</t>
  </si>
  <si>
    <t>Logbooks</t>
  </si>
  <si>
    <t>Number of nets/Length (*)</t>
  </si>
  <si>
    <t>Number of hooks, Number of lines (*)</t>
  </si>
  <si>
    <t>Number of pots, traps (*)</t>
  </si>
  <si>
    <t>Days at sea</t>
  </si>
  <si>
    <t>Fishing days</t>
  </si>
  <si>
    <t>kW * Fishing Days</t>
  </si>
  <si>
    <t>GT * Fishing days</t>
  </si>
  <si>
    <t>Number of trips</t>
  </si>
  <si>
    <t>Landings</t>
  </si>
  <si>
    <t>Value of landings total and per commercial species</t>
  </si>
  <si>
    <t>Logbooks, Sales notes</t>
  </si>
  <si>
    <t>Live Weight of landings total and per species</t>
  </si>
  <si>
    <t>Prices by commercial species</t>
  </si>
  <si>
    <t>10-&lt; 12 m</t>
  </si>
  <si>
    <t>Pelagic trawlers</t>
  </si>
  <si>
    <t>24-&lt; 40 m*</t>
  </si>
  <si>
    <t>100%</t>
  </si>
  <si>
    <t>Logbooks, VMS data</t>
  </si>
  <si>
    <t>Demersal trawlers and/or demersal seiners</t>
  </si>
  <si>
    <t>40 m or larger</t>
  </si>
  <si>
    <t>Logbooks, trade information</t>
  </si>
  <si>
    <t>Inactive</t>
  </si>
  <si>
    <t xml:space="preserve">40 m or larger </t>
  </si>
  <si>
    <t>E</t>
  </si>
  <si>
    <t>Gross value of landings</t>
  </si>
  <si>
    <t>questionnaires, Estonian Fisheries Information System</t>
  </si>
  <si>
    <t>A - Census</t>
  </si>
  <si>
    <t>Annually</t>
  </si>
  <si>
    <t>Income from leasing out quota or other fishing rights</t>
  </si>
  <si>
    <t>questionnaires</t>
  </si>
  <si>
    <t>B - Probalility Sample Survey</t>
  </si>
  <si>
    <t>Other income</t>
  </si>
  <si>
    <t>Personnel costs</t>
  </si>
  <si>
    <t>Value of unpaid labour</t>
  </si>
  <si>
    <t>Energy costs</t>
  </si>
  <si>
    <t>Repair and maintenance costs</t>
  </si>
  <si>
    <t>Variable costs</t>
  </si>
  <si>
    <t>Non-variable costs</t>
  </si>
  <si>
    <t>Lease/rental payments for quota or other fishing rights</t>
  </si>
  <si>
    <t>Operating subsidies</t>
  </si>
  <si>
    <t>questionnaires, Estonian Agricultural Registers and Information Board</t>
  </si>
  <si>
    <t>Subsidies on investments</t>
  </si>
  <si>
    <t>Consumption of fixed capital</t>
  </si>
  <si>
    <t>Value of physical capital</t>
  </si>
  <si>
    <t>Value of quota and other fishing rights</t>
  </si>
  <si>
    <t>Investments in tangible assets, net</t>
  </si>
  <si>
    <t>Long/short Debt</t>
  </si>
  <si>
    <t>Total assets</t>
  </si>
  <si>
    <t>Engaged crew</t>
  </si>
  <si>
    <t>Unpaid labour</t>
  </si>
  <si>
    <t>Total hours worked per year</t>
  </si>
  <si>
    <t>Estonian Fisheries Information System</t>
  </si>
  <si>
    <t>Mean LOA of vessels</t>
  </si>
  <si>
    <t>Total vessel's tonnage</t>
  </si>
  <si>
    <t>Total vessel's power</t>
  </si>
  <si>
    <t>Mean age of vessels</t>
  </si>
  <si>
    <t>Energy consumption</t>
  </si>
  <si>
    <t>Number of fishing enterprises/units</t>
  </si>
  <si>
    <t>Value of landings per species</t>
  </si>
  <si>
    <t>Average price per species</t>
  </si>
  <si>
    <t>S</t>
  </si>
  <si>
    <t>Employment by gender</t>
  </si>
  <si>
    <t xml:space="preserve">Every three years </t>
  </si>
  <si>
    <t>starting in 2018</t>
  </si>
  <si>
    <t xml:space="preserve">FTE by gender </t>
  </si>
  <si>
    <t>Unpaid labour by gender</t>
  </si>
  <si>
    <t>Employment by age</t>
  </si>
  <si>
    <t xml:space="preserve">Employment by education level </t>
  </si>
  <si>
    <t xml:space="preserve">Employment by nationality </t>
  </si>
  <si>
    <t xml:space="preserve">Employment by employment status </t>
  </si>
  <si>
    <t xml:space="preserve">FTE National </t>
  </si>
  <si>
    <t xml:space="preserve">0-&lt; 10 m </t>
  </si>
  <si>
    <t xml:space="preserve">10-&lt; 12 m </t>
  </si>
  <si>
    <t>24-&lt; 40 m *</t>
  </si>
  <si>
    <t>* 12-&lt;18m, 18-&lt;24m and 24-&lt;40m vessels are clustered together</t>
  </si>
  <si>
    <t>NAO TM VL2440</t>
  </si>
  <si>
    <t>starting in 2018; * 12-&lt;18m, 18-&lt;24m and 24-&lt;40m vessels are clustered together</t>
  </si>
  <si>
    <t>Data will not be collected in frames of DCF. See the Text Box 3B</t>
  </si>
  <si>
    <t>Data will not be collected in frames of DCF</t>
  </si>
  <si>
    <t>Pelagic at-sea</t>
  </si>
  <si>
    <t>week*SD</t>
  </si>
  <si>
    <t>Selected pelagic species and stocks in the Baltic Sea except Gulf of Riga from Table 1A</t>
  </si>
  <si>
    <t>annual</t>
  </si>
  <si>
    <t>Targeted species are Sprattus sprattus and Clupea harengus. Summed over areas. See TextBox 4A.</t>
  </si>
  <si>
    <t>Pelagic at-GOR</t>
  </si>
  <si>
    <t>week</t>
  </si>
  <si>
    <t>Clupea harengus in the Gulf of Riga</t>
  </si>
  <si>
    <t>28, 29, 32</t>
  </si>
  <si>
    <t>month*SD</t>
  </si>
  <si>
    <t>Landings+Discards</t>
  </si>
  <si>
    <t>Selected species and stocks in the Baltic Sea from Table 1A</t>
  </si>
  <si>
    <t>Summed over species and areas. See TextBox 4A.</t>
  </si>
  <si>
    <t>fishing trip</t>
  </si>
  <si>
    <t>Selected species and stocks in Eastern Arctic  from Table 1A</t>
  </si>
  <si>
    <t>NAFO 3LMNO</t>
  </si>
  <si>
    <t>Selected species and stocks in the NAFO-area  from Table 1A</t>
  </si>
  <si>
    <t>Baltic Sea pelagic trawlers</t>
  </si>
  <si>
    <t>Vessel list of  trawlers 12-&lt;40 m</t>
  </si>
  <si>
    <t xml:space="preserve"> Samples are taken every month when fishing is active. Subsequent selection of week takes place based on the individual expert judgement.</t>
  </si>
  <si>
    <t>Hierarchy 8 in RDBES</t>
  </si>
  <si>
    <t>Gulf of Riga pelagic trawlers</t>
  </si>
  <si>
    <t>Small boats &lt; 12 m</t>
  </si>
  <si>
    <t>Active vessels from coastal fishery &lt;12 m</t>
  </si>
  <si>
    <t xml:space="preserve"> Selection of month takes place based on the individual expert judgement taking into account the fishing effort and catch volume of different coastal fish species.</t>
  </si>
  <si>
    <t>Pelagic trawler in Eastern Arctic</t>
  </si>
  <si>
    <t>List of trawlers</t>
  </si>
  <si>
    <t xml:space="preserve">random draw from list  </t>
  </si>
  <si>
    <t>Hierarchy 3 in RDBES</t>
  </si>
  <si>
    <t>Pelagic trawler in North Atlantic</t>
  </si>
  <si>
    <t>All</t>
  </si>
  <si>
    <t>OTM_SPF_16-31_0_0</t>
  </si>
  <si>
    <t>Herring</t>
  </si>
  <si>
    <t>Sprat and herring</t>
  </si>
  <si>
    <t>Mixed fresh water and pelagic species</t>
  </si>
  <si>
    <t>28-29, 32</t>
  </si>
  <si>
    <t xml:space="preserve"> Trawl fishery for shrimp, american plaice and other species</t>
  </si>
  <si>
    <t>Trawl fishery for redfish and other species</t>
  </si>
  <si>
    <t>Ports for trawlers in Baltic sea (except Gulf of Riga)</t>
  </si>
  <si>
    <t>Ports for trawlers in Gulf of Riga</t>
  </si>
  <si>
    <t>28,29,32</t>
  </si>
  <si>
    <t xml:space="preserve">Locations for coastal fisheries in all areas </t>
  </si>
  <si>
    <t>Baltic Sea Pelagic trawlers</t>
  </si>
  <si>
    <t>EMI</t>
  </si>
  <si>
    <t>RDB-FishFrame</t>
  </si>
  <si>
    <t>Gulf of Riga Pelagic trawlers</t>
  </si>
  <si>
    <t>Recreational fishery_phone survey</t>
  </si>
  <si>
    <t>All recreational fishermen</t>
  </si>
  <si>
    <t>Ministry of the Environment</t>
  </si>
  <si>
    <t>Recreational fishery_catch reports</t>
  </si>
  <si>
    <t>All recreational fishermen fishing with commercial gear or in salmonid rivers</t>
  </si>
  <si>
    <t>census</t>
  </si>
  <si>
    <t>Census data collection, no inputation done.</t>
  </si>
  <si>
    <t>Pelagic trawlers in Eastern Arctic / North Atlantic</t>
  </si>
  <si>
    <t>Salmo salar * electrofishing</t>
  </si>
  <si>
    <t>Salmo salar * trap</t>
  </si>
  <si>
    <t>Salmo salar * counter</t>
  </si>
  <si>
    <t>Anguilla anguilla * fyke-net</t>
  </si>
  <si>
    <t>EMÜ</t>
  </si>
  <si>
    <t>ICES- WGEEL</t>
  </si>
  <si>
    <t>Anguilla anguilla * fyke-net days</t>
  </si>
  <si>
    <t>Salmo trutta * electrofishing</t>
  </si>
  <si>
    <t>Salmo trutta * trap</t>
  </si>
  <si>
    <t>Estonian Fisheries Information System, Estonian Agricultural Registers and Information Board</t>
  </si>
  <si>
    <t>Fishing vessel register, logbook and first-sales data are obtained from administrative sources. Due to the legislation, reporting of these data is mandatory for all fishermen.</t>
  </si>
  <si>
    <t>B - Probability Sample Survey</t>
  </si>
  <si>
    <t>Fishing Activity Variables</t>
  </si>
  <si>
    <t>2A</t>
  </si>
  <si>
    <t>N+1, February 28</t>
  </si>
  <si>
    <t>February 28</t>
  </si>
  <si>
    <t>Fleet economic</t>
  </si>
  <si>
    <t>3A</t>
  </si>
  <si>
    <t>Economic data</t>
  </si>
  <si>
    <t>N-1</t>
  </si>
  <si>
    <t>N+1, January 31</t>
  </si>
  <si>
    <t>January 31</t>
  </si>
  <si>
    <t>Social data</t>
  </si>
  <si>
    <t>2022, January 31</t>
  </si>
  <si>
    <t>Biological Data Variables</t>
  </si>
  <si>
    <t>1B, 1E, 1F</t>
  </si>
  <si>
    <t>N+1, March 31</t>
  </si>
  <si>
    <t>Recreational fishery data</t>
  </si>
  <si>
    <t>1D</t>
  </si>
  <si>
    <t>Survey data</t>
  </si>
  <si>
    <t>1G</t>
  </si>
  <si>
    <t>*</t>
  </si>
  <si>
    <t>* data will be delivered according to deadline given in the survey manuals of the according survey planning group</t>
  </si>
  <si>
    <t>RCG-BALTIC</t>
  </si>
  <si>
    <t>Baltic RCG</t>
  </si>
  <si>
    <t>PGECON</t>
  </si>
  <si>
    <t xml:space="preserve">Planning Group on Economic Issues </t>
  </si>
  <si>
    <t>Additional economic workshops</t>
  </si>
  <si>
    <t>to be decided</t>
  </si>
  <si>
    <t>WGBIFS</t>
  </si>
  <si>
    <t xml:space="preserve">Baltic International Fish Survey Working Group </t>
  </si>
  <si>
    <t>WGBFAS</t>
  </si>
  <si>
    <t xml:space="preserve">Baltic Fisheries Assessment Working Group </t>
  </si>
  <si>
    <t>WGBIOP</t>
  </si>
  <si>
    <t xml:space="preserve">ICES Working Group on Biological Parameters </t>
  </si>
  <si>
    <t>WGBAST</t>
  </si>
  <si>
    <t xml:space="preserve">ICES Assessment Working Group on Baltic Salmon and Trout </t>
  </si>
  <si>
    <t>PGDATA</t>
  </si>
  <si>
    <t>Planning Group on Data Needs for Assessment and Advice</t>
  </si>
  <si>
    <t>WGEEL</t>
  </si>
  <si>
    <t>Joint EIFAAC/ICES/GFCM Working Group on Eels</t>
  </si>
  <si>
    <t>ICES/EIFAAC/GFCM</t>
  </si>
  <si>
    <t>WGFAST</t>
  </si>
  <si>
    <t>Working Group on Fisheries Acoustics Science and Technology</t>
  </si>
  <si>
    <t>FISH-PRO</t>
  </si>
  <si>
    <t>Baltic-wide assessment of coastal fish communities in support of an ecosystem-based management</t>
  </si>
  <si>
    <t>NIPAG</t>
  </si>
  <si>
    <t xml:space="preserve">NAFO Scientific Council and NAFO/ICES Pandalus Assessment  Group </t>
  </si>
  <si>
    <t>NAFO/ICES</t>
  </si>
  <si>
    <t>NAFO SC</t>
  </si>
  <si>
    <t>NAFO 41th Annual Meeting Scientific Council</t>
  </si>
  <si>
    <t xml:space="preserve">NAFO Scientific Council June Meeting </t>
  </si>
  <si>
    <t>NEAFC SC</t>
  </si>
  <si>
    <t xml:space="preserve">NEAFC </t>
  </si>
  <si>
    <t>PECMAS (02)</t>
  </si>
  <si>
    <t>EST - FIN</t>
  </si>
  <si>
    <t>Agreement: jukka.ponni@luke.fi; Tiit.Raid@ut.ee</t>
  </si>
  <si>
    <t xml:space="preserve">1. Herring and sprat fished by Finnish flagged vessels (OTM_SPF_16-104_0_0) that are landed in Estonia.
2. Herring and sprat fished by Estonian flagged vessels (OTM_SPF_16-104_0_0) that are landed in Finland.
</t>
  </si>
  <si>
    <t>1. Estonian Marine Institute, University of Tartu (EMI) will carry out the biological sampling of herring and sprat in ICES SD’s 29 and 32 if Finnish flagged vessels (OTM_SPF_16-104_0_0) are landing for first sale into Estonia. This sampling is part of the Estonian National Work Plan and eventual additional sampling cost will be covered by Estonia.
2. It has been agreed that Luke will carry out the biological sampling of herring and sprat in ICES SD’s 29 and 32 if Estonian flagged vessels (OTM_SPF_16-104_0_0) are landing for first sale into Finland. This sampling is part of the Finnish National Work Plan and eventual additional sampling cost will be covered by Finland.</t>
  </si>
  <si>
    <t>Luke is responsible for storing the collected data from Estonian vessels to  Finnish national database, and EMI in the case of sampling Finnish vessels, to Estonian national database. EMI and Luke are responsible for the incorporation of the data in Estonian and Finnish datasets respectively and to deliver that data to relevant ICES Expert Groups, and to the EC under the requirements of its Data Collection Framework. Both Member States will provide the required data for the species that are requested by the relevant ICES Expert Groups, and the data for the additional species to the respective other Member State as and when requested.</t>
  </si>
  <si>
    <t>This agreement is valid in years 2020-2021</t>
  </si>
  <si>
    <t>Mistake in WP on Validity This agreement is valid in years 2020-2021</t>
  </si>
  <si>
    <t>100 per sample or all</t>
  </si>
  <si>
    <t>Minimum 200 per haul</t>
  </si>
  <si>
    <t>10 per 0,5 cm per haul. Sampling according to BIAS manual</t>
  </si>
  <si>
    <t>All caught fish</t>
  </si>
  <si>
    <t>All mature fish</t>
  </si>
  <si>
    <t>10 per 1 cm in coastal survey, all in BITS</t>
  </si>
  <si>
    <t>100 per sample if available or all</t>
  </si>
  <si>
    <t xml:space="preserve">All </t>
  </si>
  <si>
    <t>All in coastal survey in spring and Gulf of Riga Fish survey</t>
  </si>
  <si>
    <t>11 per 1 cm per area per sex</t>
  </si>
  <si>
    <t>100 per sample if available</t>
  </si>
  <si>
    <t>20 per 1 cm in all areas</t>
  </si>
  <si>
    <t>25 per 1 cm per area</t>
  </si>
  <si>
    <t>All in BITS, all mature fish in Coastal fish survey</t>
  </si>
  <si>
    <t>All  if available</t>
  </si>
  <si>
    <t>100 or all per sample</t>
  </si>
  <si>
    <t xml:space="preserve">25 per 1 cm </t>
  </si>
  <si>
    <t>All from coastal survey</t>
  </si>
  <si>
    <t>1t</t>
  </si>
  <si>
    <t>68t</t>
  </si>
  <si>
    <t>685,2t</t>
  </si>
  <si>
    <t>300 per trip</t>
  </si>
  <si>
    <t>50 per trip</t>
  </si>
  <si>
    <t>Oversampling as majority of fishing effort was in this area</t>
  </si>
  <si>
    <t>200 per trip</t>
  </si>
  <si>
    <t>1000 per trip</t>
  </si>
  <si>
    <t>100 per trip</t>
  </si>
  <si>
    <t>Oversampling due to observer mistake</t>
  </si>
  <si>
    <t>350 per trip</t>
  </si>
  <si>
    <t>250 per trip</t>
  </si>
  <si>
    <t>25 per trip</t>
  </si>
  <si>
    <t>500 per trip</t>
  </si>
  <si>
    <t>1 sample (1-1,5kg) per day</t>
  </si>
  <si>
    <t>Min 250 if observer on board</t>
  </si>
  <si>
    <t>Min 50 if observer on board</t>
  </si>
  <si>
    <t>Min 500 if observer on board</t>
  </si>
  <si>
    <t>Min 125 if observer on board</t>
  </si>
  <si>
    <t>47% lower catch than avarage and low catches among recruited self sampling fishermen.</t>
  </si>
  <si>
    <t>Undersampling due to low numbers as bycatch during the observed trips</t>
  </si>
  <si>
    <t>Recreational fishery_phone survey;
Recreational fishery_catch reports</t>
  </si>
  <si>
    <t>Routine</t>
  </si>
  <si>
    <t>Annual, bi(tri)-annual</t>
  </si>
  <si>
    <t>Bi(tri)-annual</t>
  </si>
  <si>
    <r>
      <t>Very low catches. Catch information from reports are available</t>
    </r>
    <r>
      <rPr>
        <sz val="10"/>
        <color rgb="FF000000"/>
        <rFont val="Arial"/>
        <family val="2"/>
        <charset val="186"/>
      </rPr>
      <t xml:space="preserve"> for every year (https://envir.ee/media/6353/download)</t>
    </r>
    <r>
      <rPr>
        <sz val="10"/>
        <color rgb="FF000000"/>
        <rFont val="Arial"/>
        <family val="2"/>
      </rPr>
      <t>. At the beginning of 2021 phone survey (covering 2020) on recreational fishermen catches was conducted and the results are published.   (https://envir.ee/media/5170/download). Release proportion has not been estimated because of the very low catches.</t>
    </r>
  </si>
  <si>
    <r>
      <t>Very low catches. Catch information from reports are available</t>
    </r>
    <r>
      <rPr>
        <sz val="10"/>
        <color rgb="FF000000"/>
        <rFont val="Arial"/>
        <family val="2"/>
        <charset val="186"/>
      </rPr>
      <t xml:space="preserve"> for every year (https://envir.ee/media/6353/download)</t>
    </r>
    <r>
      <rPr>
        <sz val="10"/>
        <color rgb="FF000000"/>
        <rFont val="Arial"/>
        <family val="2"/>
      </rPr>
      <t xml:space="preserve">. At the beginning of 2021 phone survey (covering 2020) on recreational fishermen catches was conducted and the results are published (https://envir.ee/media/5170/download). </t>
    </r>
  </si>
  <si>
    <t>Catch information from reports are available for every year (https://envir.ee/media/6353/download), does not cover angling in sea. At the beginning of 2021 phone survey (covering 2020) on recreational fishermen catches was conducted and the results are published (https://envir.ee/media/5170/download).</t>
  </si>
  <si>
    <t>Fishing in salmon and sea trout rivers need a licence and catch information from reports are available for every year (https://envir.ee/media/6353/download).</t>
  </si>
  <si>
    <t xml:space="preserve"> </t>
  </si>
  <si>
    <t>EST-SAL-FRW-MIS-fishery_independent</t>
  </si>
  <si>
    <t>EST-SAL-FRW-FIX-fishery_independent</t>
  </si>
  <si>
    <t>EST-SAL-FRW-NK-fishery_independent</t>
  </si>
  <si>
    <t>EST-ELE-FRW-FYK-commercial_fishing</t>
  </si>
  <si>
    <t>EST-ELE-FRW-FYK-fishery_independent</t>
  </si>
  <si>
    <t>EST-TRS-FRW-MIS-fishery_independent</t>
  </si>
  <si>
    <t>Planned nos 30 is mistake in WP tables, the correct number is 1. The trout smolts are counted parallely with salmon smolts in river Pirita. See textbox 1E in WP.</t>
  </si>
  <si>
    <t>EST-TRS-FRW-FIX-fishery_independent</t>
  </si>
  <si>
    <t>Mistake in planned nos in WP, see textbox 1E in WP for correct number.</t>
  </si>
  <si>
    <t>GSK-11;POR-1; BSK-1</t>
  </si>
  <si>
    <t>deterrent devices (ADD) (pingers) in some cases</t>
  </si>
  <si>
    <t>Escape devices used</t>
  </si>
  <si>
    <t>P</t>
  </si>
  <si>
    <t>Less days due to good weather conditions</t>
  </si>
  <si>
    <t>Survey duration was shorter due to good weather conditions.</t>
  </si>
  <si>
    <t xml:space="preserve">Additional hauls and stations were performed to acheive more comprehensive results in the conditions of versatile fish distribution. </t>
  </si>
  <si>
    <t xml:space="preserve">Survey was performed as planned but number of fish hauls in WP is not correct. Planned days at sea is maximum: trip per week from May to August. The actual trip number depends on the hatching and development of larvae. Trips are stopped when fish surpass larval stage. </t>
  </si>
  <si>
    <t>Less days due to good environmental conditions.</t>
  </si>
  <si>
    <t xml:space="preserve">Additional miles were performed to acheive more comprehensive results in the conditions of versatile fish distribution. </t>
  </si>
  <si>
    <t>No existing database</t>
  </si>
  <si>
    <t>ICES Acoustic and Trawl database</t>
  </si>
  <si>
    <t xml:space="preserve">Survey was performed as planned but number of CTD hauls in WP is not correct. Planned days at sea is maximum: trip per week from May to August. The actual trip number depends on the hatching and development of larvae. Trips are stopped when fish surpass larval stage. </t>
  </si>
  <si>
    <t xml:space="preserve">Planned days at sea is maximum: trip per week from May to August. The actual trip number depends on the hatching and development of larvae. Trips are stopped when fish surpass larval stage. </t>
  </si>
  <si>
    <t>All trips were covered, there were no more fishing trips.</t>
  </si>
  <si>
    <t>At the beginning of 2021 phone survey (covering 2020) on recreational fishermen catches was conducted and the methods and results are published (https://envir.ee/media/5170/download).</t>
  </si>
  <si>
    <t>PGDATA did not meet in 2021</t>
  </si>
  <si>
    <t>WKCB</t>
  </si>
  <si>
    <t>Workshop on the use of Collecting bags in shrimp fisheries (WKCB)</t>
  </si>
  <si>
    <t xml:space="preserve">40th Annual Meeting of the North-East Atlantic Fisheries Commission </t>
  </si>
  <si>
    <t xml:space="preserve"> Permanent Committee on Management and Science 2021 - In margins of Annual Meeting</t>
  </si>
  <si>
    <t>WGAcousticGov</t>
  </si>
  <si>
    <t>Acoustic Governance Working Group</t>
  </si>
  <si>
    <t>EOSG</t>
  </si>
  <si>
    <t>Ecosystem Observation Steering Group</t>
  </si>
  <si>
    <t>EU NAFO observers' workshop</t>
  </si>
  <si>
    <t>EU COM</t>
  </si>
  <si>
    <t>WGBAST 2019</t>
  </si>
  <si>
    <t>1. Catch estimates of recreational salmon and sea trout fisheries are uncertain, incomplete or totally missing for several countries. Studies and methods to estimate these catches are needed.</t>
  </si>
  <si>
    <t xml:space="preserve">EST will follow this recommendation </t>
  </si>
  <si>
    <t>Recreational fishermen using commercial gear or fishing in rivers are obliged to report the catches. Phone survey to assess the impact of anglers from sea to the stocks are conducted once in every 2-3 years (last survey was held on 2021).</t>
  </si>
  <si>
    <t>1E</t>
  </si>
  <si>
    <t xml:space="preserve"> Sufficient data coverage of sea trout parr densities from typical trout streams is needed from all countries. Continuing sampling for longer time-series is required for assessment.</t>
  </si>
  <si>
    <t xml:space="preserve">EST supports this recommendation </t>
  </si>
  <si>
    <t xml:space="preserve">Data are available for Estonia and are collected continously </t>
  </si>
  <si>
    <t>1A</t>
  </si>
  <si>
    <t>Quality of data on amounts and areal distribution of seal damaged salmon and other dead discards by fisheries should be evaluated and improved in countries where these data are found to be defective.</t>
  </si>
  <si>
    <t>Seal damages on catch and gear are documented in fishermen logbooks.</t>
  </si>
  <si>
    <t>Sea trout index rivers should be established to fullfil assessment requirements with respect to geographical coverage and data collection needs.</t>
  </si>
  <si>
    <t>At the moment one river meets the index river criteria and data is collected on sea trout</t>
  </si>
  <si>
    <t>Counting of ascending adults should be performed in all salmon index rivers.</t>
  </si>
  <si>
    <t>EST supports this recommendation</t>
  </si>
  <si>
    <t>EST is following this recommendation</t>
  </si>
  <si>
    <t>PGECON 2019</t>
  </si>
  <si>
    <t>PGECON recommends accepting the conclusions from the SECFISH project where appropriate</t>
  </si>
  <si>
    <t>EST takes the recommendations into account</t>
  </si>
  <si>
    <t>Harmonization of methodologies for sampling design and estimation methods for fleet and aquaculture economic data collection. It was agreed that each MS should try to follow the suggested procedure.</t>
  </si>
  <si>
    <t xml:space="preserve">RCG NANSEA / RCG Baltic </t>
  </si>
  <si>
    <t>Baltic</t>
  </si>
  <si>
    <t>WGBAST 2021</t>
  </si>
  <si>
    <t>Data on proportions of sea trout and salmon in catches should be provided to the working group to facilitate estimation of the development of misreporting. ICES Baltic Sea Member States should provide catch composition data from coastal and offshore fisheries (as defined in the EU regulation) covering all main gears.</t>
  </si>
  <si>
    <t>RCG NANSEA AND RCG BALTIC 2021 REPORT - Part 1I</t>
  </si>
  <si>
    <t>2021_D06</t>
  </si>
  <si>
    <t>Decide on regional cooperation on small pelagics in the Baltic</t>
  </si>
  <si>
    <t>2021_D07</t>
  </si>
  <si>
    <t>Decide to analyse “historical” misreporting of herring and sprat in national data</t>
  </si>
  <si>
    <t>Oversampling is a result of additional sprat samples taken due to unexpectedly high presence of sprat in the pelagic catches of Gulf of Riga during last two years.</t>
  </si>
  <si>
    <t>Eastern arctic (ICES area XIV)</t>
  </si>
  <si>
    <t>XIVb</t>
  </si>
  <si>
    <t>1 sample (1-1,5kg) per day or 2500 per trip</t>
  </si>
  <si>
    <r>
      <t xml:space="preserve">The share of </t>
    </r>
    <r>
      <rPr>
        <i/>
        <sz val="10"/>
        <color theme="1"/>
        <rFont val="Arial"/>
        <family val="2"/>
      </rPr>
      <t>Clupea harengus</t>
    </r>
    <r>
      <rPr>
        <sz val="10"/>
        <color theme="1"/>
        <rFont val="Arial"/>
        <family val="2"/>
      </rPr>
      <t xml:space="preserve"> in pelagic catches were low compared to </t>
    </r>
    <r>
      <rPr>
        <i/>
        <sz val="10"/>
        <color theme="1"/>
        <rFont val="Arial"/>
        <family val="2"/>
      </rPr>
      <t>Sprattus sprattus</t>
    </r>
    <r>
      <rPr>
        <sz val="10"/>
        <color theme="1"/>
        <rFont val="Arial"/>
        <family val="2"/>
      </rPr>
      <t>, thus more samples were needed to collect planned minimum no of individuals.</t>
    </r>
  </si>
  <si>
    <t>Due to unexpectedly high presence of sprat in the pelagic catches of Gulf of Riga sprat samples were taken additionally which caused oversampling.</t>
  </si>
  <si>
    <t>https://envir.ee/media/5170/download</t>
  </si>
  <si>
    <t>RCG NANSEA</t>
  </si>
  <si>
    <t>Regional Coordination Group for North Atlantic, North Sea &amp; Eastern Arctic</t>
  </si>
  <si>
    <t>WKBIOPTIM</t>
  </si>
  <si>
    <t>RCG ISSG SmallPelagics WS Bio Optim</t>
  </si>
  <si>
    <t>WKREF-1</t>
  </si>
  <si>
    <t>Workshop on ICES reference points</t>
  </si>
  <si>
    <t>WKEBFAB</t>
  </si>
  <si>
    <t>Workshop on ecosystem based fisheries advice for the Baltic</t>
  </si>
  <si>
    <t>Foresee funds allocation for the RCG secretariat in the new WP 2022-2027</t>
  </si>
  <si>
    <t>2021_R16</t>
  </si>
  <si>
    <t>EST endorsed this recommendation</t>
  </si>
  <si>
    <t>2021_D10</t>
  </si>
  <si>
    <t>The list of RCG ISSGs suggested by RCG NANSEA and RCG Baltic were confirmed to take place during season 2020-2021. Engagement to deliver participants.</t>
  </si>
  <si>
    <t>Oversampling took place because 97% of the quota was taken out during the first half of the year and there was concern, that there will be no quota left for the second half of the year and the planned number of measured fish could  not be achieved. Turned out that the fishing continued during the second part of the year, thus the measured number was exceeded.</t>
  </si>
  <si>
    <t>Undersampling due to 40% lower catch than avarage and a short time spent in area 3M.</t>
  </si>
  <si>
    <t>Undersampling due to 91% lower catches than avarage and a short time spent in area 3M.</t>
  </si>
  <si>
    <t>Oversampling as majority of fishing effort was in this area, and catches were 30% higher than average.</t>
  </si>
  <si>
    <t>Survey duration was shorter due to good weather conditions, The number of trawl houls remained below the planned due to the breakdown of vessel´s trawl equipment.</t>
  </si>
  <si>
    <t>https://envir.ee/elusloodus-looduskaitse/kalandus/kalanduse-riiklik-andmekogumise-programm-akp#sampling-methodologi</t>
  </si>
  <si>
    <t>New address: https://envir.ee/elusloodus-looduskaitse/kalandus/kalanduse-riiklik-andmekogumise-programm-akp#sampling-methodologi</t>
  </si>
  <si>
    <t>This row was missing from WP; New address: https://envir.ee/elusloodus-looduskaitse/kalandus/kalanduse-riiklik-andmekogumise-programm-akp#sampling-methodologi</t>
  </si>
  <si>
    <t>Additionally collected data, planned number was smaller, because sex and maturity can’t be always determined due to the limitations to fish handling.</t>
  </si>
  <si>
    <t>995,7 t</t>
  </si>
  <si>
    <t>Observers initatitve and the possibility of using the vessel 's weighing facility</t>
  </si>
  <si>
    <t xml:space="preserve">Observers initatitve </t>
  </si>
  <si>
    <t>Eastern Arctic (ICES area XIV)</t>
  </si>
  <si>
    <t>Additionally collected data due to increased fishing activity in the area.</t>
  </si>
  <si>
    <t>Data is being analysed</t>
  </si>
  <si>
    <t>Historical data needs to be analysed to estimate/find historical misreporting incidents.</t>
  </si>
  <si>
    <t>MS to take part in small pelagic ISSG.</t>
  </si>
  <si>
    <t>Catch composition</t>
  </si>
  <si>
    <t>EST is taking part of RSP on small pelagic sampling, but is not reflecting it in our NWP 2022.</t>
  </si>
  <si>
    <t>Regional coordination on commercial sampling</t>
  </si>
  <si>
    <t>Data quality</t>
  </si>
  <si>
    <t>RCG support structure</t>
  </si>
  <si>
    <t>Commitment to take part in selected ISSG work.</t>
  </si>
  <si>
    <t>Commitment held.</t>
  </si>
  <si>
    <t>Extremly low number of silver eel in sampled catches.</t>
  </si>
  <si>
    <t>In addition to the three observed trips in areas I and II, one trip was made to area XIVb (additional row)</t>
  </si>
  <si>
    <t>Data was collected additionally due to high catches in area XIV in late years.</t>
  </si>
  <si>
    <t>no protocol</t>
  </si>
  <si>
    <t>Additionally collected data, observer's initative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</si>
</sst>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56">
    <font>
      <sz val="11"/>
      <color theme="1"/>
      <name val="Calibri"/>
      <family val="2"/>
      <scheme val="minor"/>
    </font>
    <font>
      <sz val="11"/>
      <color theme="1"/>
      <name val="Calibri"/>
      <family val="2"/>
      <charset val="186"/>
      <scheme val="minor"/>
    </font>
    <font>
      <sz val="11"/>
      <color theme="1"/>
      <name val="Calibri"/>
      <family val="2"/>
      <scheme val="minor"/>
    </font>
    <font>
      <b/>
      <sz val="10"/>
      <name val="Arial"/>
      <family val="2"/>
    </font>
    <font>
      <b/>
      <sz val="8"/>
      <name val="Arial"/>
      <family val="2"/>
    </font>
    <font>
      <sz val="10"/>
      <name val="Arial"/>
      <family val="2"/>
    </font>
    <font>
      <sz val="10"/>
      <color indexed="8"/>
      <name val="Arial"/>
      <family val="2"/>
    </font>
    <font>
      <i/>
      <sz val="10"/>
      <name val="Arial"/>
      <family val="2"/>
    </font>
    <font>
      <sz val="10"/>
      <color theme="1"/>
      <name val="Arial"/>
      <family val="2"/>
    </font>
    <font>
      <sz val="10"/>
      <color rgb="FFFF0000"/>
      <name val="Arial"/>
      <family val="2"/>
    </font>
    <font>
      <b/>
      <sz val="10"/>
      <color indexed="8"/>
      <name val="Arial"/>
      <family val="2"/>
    </font>
    <font>
      <b/>
      <sz val="10"/>
      <color theme="1"/>
      <name val="Arial"/>
      <family val="2"/>
    </font>
    <font>
      <strike/>
      <sz val="10"/>
      <name val="Arial"/>
      <family val="2"/>
    </font>
    <font>
      <sz val="11"/>
      <color theme="1"/>
      <name val="Arial"/>
      <family val="2"/>
    </font>
    <font>
      <sz val="8"/>
      <color theme="1"/>
      <name val="Arial"/>
      <family val="2"/>
    </font>
    <font>
      <sz val="8"/>
      <name val="Arial"/>
      <family val="2"/>
    </font>
    <font>
      <b/>
      <sz val="8"/>
      <color indexed="8"/>
      <name val="Arial"/>
      <family val="2"/>
    </font>
    <font>
      <sz val="8"/>
      <color rgb="FF000000"/>
      <name val="Arial"/>
      <family val="2"/>
    </font>
    <font>
      <b/>
      <sz val="8"/>
      <color rgb="FF000000"/>
      <name val="Arial"/>
      <family val="2"/>
    </font>
    <font>
      <b/>
      <sz val="8"/>
      <color theme="1"/>
      <name val="Arial"/>
      <family val="2"/>
    </font>
    <font>
      <b/>
      <sz val="10"/>
      <color rgb="FFFF0000"/>
      <name val="Arial"/>
      <family val="2"/>
    </font>
    <font>
      <sz val="10"/>
      <name val="Arial"/>
      <family val="2"/>
      <charset val="1"/>
    </font>
    <font>
      <sz val="10"/>
      <color indexed="8"/>
      <name val="Arial"/>
      <family val="2"/>
      <charset val="1"/>
    </font>
    <font>
      <i/>
      <sz val="10"/>
      <color indexed="8"/>
      <name val="Arial"/>
      <family val="2"/>
      <charset val="1"/>
    </font>
    <font>
      <i/>
      <sz val="10"/>
      <color indexed="8"/>
      <name val="Arial"/>
      <family val="2"/>
      <charset val="186"/>
    </font>
    <font>
      <i/>
      <sz val="10"/>
      <name val="Arial"/>
      <family val="2"/>
      <charset val="186"/>
    </font>
    <font>
      <i/>
      <sz val="8"/>
      <name val="Times New Roman"/>
      <family val="1"/>
    </font>
    <font>
      <sz val="11"/>
      <name val="Calibri"/>
      <family val="2"/>
      <charset val="186"/>
    </font>
    <font>
      <sz val="10"/>
      <color rgb="FF000000"/>
      <name val="EUAlbertina-Regu"/>
    </font>
    <font>
      <sz val="10"/>
      <name val="Calibri"/>
      <family val="2"/>
    </font>
    <font>
      <i/>
      <sz val="10"/>
      <color rgb="FF000000"/>
      <name val="EUAlbertina-ReguItal"/>
    </font>
    <font>
      <sz val="10"/>
      <name val="Arial"/>
      <family val="2"/>
      <charset val="186"/>
    </font>
    <font>
      <sz val="9"/>
      <color indexed="8"/>
      <name val="Arial"/>
      <family val="2"/>
      <charset val="1"/>
    </font>
    <font>
      <sz val="9"/>
      <name val="Arial"/>
      <family val="2"/>
      <charset val="1"/>
    </font>
    <font>
      <sz val="9"/>
      <name val="Arial"/>
      <family val="2"/>
    </font>
    <font>
      <sz val="9"/>
      <name val="Calibri"/>
      <family val="2"/>
      <charset val="186"/>
    </font>
    <font>
      <sz val="10"/>
      <color theme="1" tint="4.9989318521683403E-2"/>
      <name val="Arial"/>
      <family val="2"/>
      <charset val="186"/>
    </font>
    <font>
      <i/>
      <sz val="10"/>
      <color theme="1" tint="4.9989318521683403E-2"/>
      <name val="Arial"/>
      <family val="2"/>
      <charset val="186"/>
    </font>
    <font>
      <sz val="9"/>
      <color theme="1" tint="4.9989318521683403E-2"/>
      <name val="Arial"/>
      <family val="2"/>
      <charset val="186"/>
    </font>
    <font>
      <i/>
      <sz val="10"/>
      <name val="Arial"/>
      <family val="2"/>
      <charset val="1"/>
    </font>
    <font>
      <sz val="10"/>
      <name val="Arial"/>
      <family val="2"/>
      <charset val="204"/>
    </font>
    <font>
      <sz val="10"/>
      <color indexed="8"/>
      <name val="Arial"/>
      <family val="2"/>
      <charset val="204"/>
    </font>
    <font>
      <sz val="10"/>
      <color indexed="8"/>
      <name val="Calibri"/>
      <family val="2"/>
      <charset val="1"/>
    </font>
    <font>
      <sz val="11"/>
      <color indexed="8"/>
      <name val="Calibri"/>
      <family val="2"/>
      <charset val="186"/>
    </font>
    <font>
      <sz val="10"/>
      <color indexed="8"/>
      <name val="Arial"/>
      <family val="2"/>
      <charset val="186"/>
    </font>
    <font>
      <sz val="9"/>
      <name val="Arial"/>
      <family val="2"/>
      <charset val="186"/>
    </font>
    <font>
      <u/>
      <sz val="10"/>
      <color theme="10"/>
      <name val="Arial"/>
      <family val="2"/>
    </font>
    <font>
      <sz val="9"/>
      <color theme="1"/>
      <name val="Arial"/>
      <family val="2"/>
    </font>
    <font>
      <sz val="11"/>
      <name val="Calibri"/>
      <family val="2"/>
      <charset val="186"/>
      <scheme val="minor"/>
    </font>
    <font>
      <sz val="8"/>
      <name val="Calibri"/>
      <family val="2"/>
      <scheme val="minor"/>
    </font>
    <font>
      <sz val="10"/>
      <color rgb="FF000000"/>
      <name val="Arial"/>
      <family val="2"/>
      <charset val="186"/>
    </font>
    <font>
      <sz val="10"/>
      <color theme="1"/>
      <name val="Calibri"/>
      <family val="2"/>
      <scheme val="minor"/>
    </font>
    <font>
      <sz val="10"/>
      <color rgb="FF000000"/>
      <name val="Arial"/>
      <family val="2"/>
    </font>
    <font>
      <sz val="11"/>
      <name val="Calibri"/>
      <family val="2"/>
      <scheme val="minor"/>
    </font>
    <font>
      <sz val="10"/>
      <color rgb="FFC00000"/>
      <name val="Arial"/>
      <family val="2"/>
    </font>
    <font>
      <i/>
      <sz val="10"/>
      <color theme="1"/>
      <name val="Arial"/>
      <family val="2"/>
    </font>
  </fonts>
  <fills count="13">
    <fill>
      <patternFill patternType="none"/>
    </fill>
    <fill>
      <patternFill patternType="gray125"/>
    </fill>
    <fill>
      <patternFill patternType="solid">
        <fgColor theme="0" tint="-0.34998626667073579"/>
        <bgColor indexed="64"/>
      </patternFill>
    </fill>
    <fill>
      <patternFill patternType="solid">
        <fgColor rgb="FFFFFF00"/>
        <bgColor indexed="64"/>
      </patternFill>
    </fill>
    <fill>
      <patternFill patternType="solid">
        <fgColor theme="0"/>
        <bgColor indexed="64"/>
      </patternFill>
    </fill>
    <fill>
      <patternFill patternType="solid">
        <fgColor theme="0" tint="-0.34998626667073579"/>
        <bgColor indexed="26"/>
      </patternFill>
    </fill>
    <fill>
      <patternFill patternType="solid">
        <fgColor indexed="9"/>
        <bgColor indexed="64"/>
      </patternFill>
    </fill>
    <fill>
      <patternFill patternType="solid">
        <fgColor theme="0" tint="-0.34998626667073579"/>
        <bgColor indexed="41"/>
      </patternFill>
    </fill>
    <fill>
      <patternFill patternType="solid">
        <fgColor rgb="FFFFFFFF"/>
        <bgColor rgb="FFFFFFFF"/>
      </patternFill>
    </fill>
    <fill>
      <patternFill patternType="solid">
        <fgColor theme="0" tint="-0.34998626667073579"/>
        <bgColor rgb="FFA5A5A5"/>
      </patternFill>
    </fill>
    <fill>
      <patternFill patternType="solid">
        <fgColor rgb="FFA5A5A5"/>
        <bgColor rgb="FFA5A5A5"/>
      </patternFill>
    </fill>
    <fill>
      <patternFill patternType="solid">
        <fgColor rgb="FFA6A6A6"/>
        <bgColor rgb="FFA6A6A6"/>
      </patternFill>
    </fill>
    <fill>
      <patternFill patternType="solid">
        <fgColor rgb="FFFFFF00"/>
        <bgColor rgb="FFFFFF00"/>
      </patternFill>
    </fill>
  </fills>
  <borders count="115">
    <border>
      <left/>
      <right/>
      <top/>
      <bottom/>
      <diagonal/>
    </border>
    <border>
      <left style="medium">
        <color indexed="8"/>
      </left>
      <right/>
      <top style="medium">
        <color indexed="8"/>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medium">
        <color indexed="64"/>
      </bottom>
      <diagonal/>
    </border>
    <border>
      <left style="thin">
        <color indexed="64"/>
      </left>
      <right/>
      <top/>
      <bottom/>
      <diagonal/>
    </border>
    <border>
      <left style="medium">
        <color indexed="64"/>
      </left>
      <right style="medium">
        <color indexed="64"/>
      </right>
      <top style="medium">
        <color indexed="64"/>
      </top>
      <bottom style="thin">
        <color indexed="64"/>
      </bottom>
      <diagonal/>
    </border>
    <border>
      <left style="medium">
        <color auto="1"/>
      </left>
      <right style="medium">
        <color auto="1"/>
      </right>
      <top style="thin">
        <color auto="1"/>
      </top>
      <bottom style="medium">
        <color auto="1"/>
      </bottom>
      <diagonal/>
    </border>
    <border>
      <left style="medium">
        <color indexed="64"/>
      </left>
      <right style="medium">
        <color indexed="64"/>
      </right>
      <top style="medium">
        <color indexed="64"/>
      </top>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style="thin">
        <color auto="1"/>
      </right>
      <top style="thin">
        <color auto="1"/>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8"/>
      </right>
      <top/>
      <bottom style="thin">
        <color indexed="8"/>
      </bottom>
      <diagonal/>
    </border>
    <border>
      <left style="thin">
        <color indexed="8"/>
      </left>
      <right/>
      <top/>
      <bottom style="thin">
        <color indexed="8"/>
      </bottom>
      <diagonal/>
    </border>
    <border>
      <left style="thin">
        <color auto="1"/>
      </left>
      <right style="thin">
        <color auto="1"/>
      </right>
      <top style="thin">
        <color auto="1"/>
      </top>
      <bottom style="thin">
        <color auto="1"/>
      </bottom>
      <diagonal/>
    </border>
    <border>
      <left/>
      <right style="thin">
        <color auto="1"/>
      </right>
      <top/>
      <bottom/>
      <diagonal/>
    </border>
    <border>
      <left style="thin">
        <color auto="1"/>
      </left>
      <right style="thin">
        <color auto="1"/>
      </right>
      <top style="thin">
        <color auto="1"/>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auto="1"/>
      </right>
      <top/>
      <bottom/>
      <diagonal/>
    </border>
    <border>
      <left style="medium">
        <color indexed="64"/>
      </left>
      <right/>
      <top/>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style="thin">
        <color indexed="8"/>
      </bottom>
      <diagonal/>
    </border>
    <border>
      <left style="thin">
        <color auto="1"/>
      </left>
      <right style="thin">
        <color auto="1"/>
      </right>
      <top style="thin">
        <color auto="1"/>
      </top>
      <bottom style="thin">
        <color auto="1"/>
      </bottom>
      <diagonal/>
    </border>
    <border>
      <left/>
      <right style="thin">
        <color indexed="8"/>
      </right>
      <top style="thin">
        <color indexed="8"/>
      </top>
      <bottom style="thin">
        <color indexed="8"/>
      </bottom>
      <diagonal/>
    </border>
    <border>
      <left style="thin">
        <color rgb="FF000000"/>
      </left>
      <right style="thin">
        <color rgb="FF000000"/>
      </right>
      <top/>
      <bottom style="thin">
        <color rgb="FF000000"/>
      </bottom>
      <diagonal/>
    </border>
    <border>
      <left style="thin">
        <color indexed="8"/>
      </left>
      <right style="thin">
        <color indexed="8"/>
      </right>
      <top/>
      <bottom/>
      <diagonal/>
    </border>
    <border>
      <left style="thin">
        <color rgb="FF000000"/>
      </left>
      <right style="thin">
        <color rgb="FF000000"/>
      </right>
      <top style="thin">
        <color rgb="FF000000"/>
      </top>
      <bottom style="thin">
        <color rgb="FF000000"/>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style="thin">
        <color indexed="8"/>
      </right>
      <top style="thin">
        <color indexed="8"/>
      </top>
      <bottom style="thin">
        <color indexed="8"/>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indexed="8"/>
      </left>
      <right style="thin">
        <color indexed="8"/>
      </right>
      <top style="thin">
        <color indexed="8"/>
      </top>
      <bottom style="thin">
        <color indexed="64"/>
      </bottom>
      <diagonal/>
    </border>
    <border>
      <left style="thin">
        <color indexed="8"/>
      </left>
      <right/>
      <top style="thin">
        <color indexed="8"/>
      </top>
      <bottom style="thin">
        <color indexed="64"/>
      </bottom>
      <diagonal/>
    </border>
    <border>
      <left/>
      <right style="thin">
        <color indexed="8"/>
      </right>
      <top style="thin">
        <color indexed="8"/>
      </top>
      <bottom style="thin">
        <color indexed="64"/>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style="thin">
        <color indexed="8"/>
      </bottom>
      <diagonal/>
    </border>
    <border>
      <left/>
      <right style="thin">
        <color indexed="64"/>
      </right>
      <top/>
      <bottom style="thin">
        <color indexed="64"/>
      </bottom>
      <diagonal/>
    </border>
    <border>
      <left/>
      <right style="thin">
        <color indexed="8"/>
      </right>
      <top style="thin">
        <color indexed="8"/>
      </top>
      <bottom style="thin">
        <color indexed="8"/>
      </bottom>
      <diagonal/>
    </border>
    <border>
      <left/>
      <right style="thin">
        <color indexed="64"/>
      </right>
      <top style="thin">
        <color indexed="64"/>
      </top>
      <bottom/>
      <diagonal/>
    </border>
    <border>
      <left style="thin">
        <color auto="1"/>
      </left>
      <right style="thin">
        <color auto="1"/>
      </right>
      <top/>
      <bottom style="thin">
        <color auto="1"/>
      </bottom>
      <diagonal/>
    </border>
    <border>
      <left style="thin">
        <color indexed="8"/>
      </left>
      <right style="thin">
        <color indexed="8"/>
      </right>
      <top style="thin">
        <color indexed="8"/>
      </top>
      <bottom style="thin">
        <color indexed="64"/>
      </bottom>
      <diagonal/>
    </border>
    <border>
      <left/>
      <right/>
      <top/>
      <bottom style="thin">
        <color indexed="8"/>
      </bottom>
      <diagonal/>
    </border>
    <border>
      <left/>
      <right/>
      <top style="thin">
        <color indexed="8"/>
      </top>
      <bottom style="thin">
        <color indexed="8"/>
      </bottom>
      <diagonal/>
    </border>
    <border>
      <left style="thin">
        <color indexed="8"/>
      </left>
      <right style="thin">
        <color indexed="8"/>
      </right>
      <top style="thin">
        <color rgb="FF000000"/>
      </top>
      <bottom/>
      <diagonal/>
    </border>
    <border>
      <left style="thin">
        <color indexed="8"/>
      </left>
      <right style="thin">
        <color indexed="8"/>
      </right>
      <top/>
      <bottom style="thin">
        <color indexed="64"/>
      </bottom>
      <diagonal/>
    </border>
    <border>
      <left style="thin">
        <color indexed="8"/>
      </left>
      <right style="thin">
        <color indexed="8"/>
      </right>
      <top style="thin">
        <color indexed="64"/>
      </top>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diagonal/>
    </border>
    <border>
      <left style="thin">
        <color indexed="64"/>
      </left>
      <right style="thin">
        <color indexed="64"/>
      </right>
      <top/>
      <bottom style="thin">
        <color indexed="64"/>
      </bottom>
      <diagonal/>
    </border>
    <border>
      <left style="thin">
        <color auto="1"/>
      </left>
      <right style="thin">
        <color auto="1"/>
      </right>
      <top style="thin">
        <color auto="1"/>
      </top>
      <bottom/>
      <diagonal/>
    </border>
    <border>
      <left style="thin">
        <color rgb="FF000000"/>
      </left>
      <right style="thin">
        <color rgb="FF000000"/>
      </right>
      <top/>
      <bottom/>
      <diagonal/>
    </border>
    <border>
      <left style="thin">
        <color rgb="FF000000"/>
      </left>
      <right/>
      <top style="thin">
        <color rgb="FF000000"/>
      </top>
      <bottom style="thin">
        <color rgb="FF000000"/>
      </bottom>
      <diagonal/>
    </border>
    <border>
      <left style="thin">
        <color rgb="FF000000"/>
      </left>
      <right style="thin">
        <color rgb="FF000000"/>
      </right>
      <top style="medium">
        <color indexed="64"/>
      </top>
      <bottom style="thin">
        <color indexed="64"/>
      </bottom>
      <diagonal/>
    </border>
    <border>
      <left style="thin">
        <color indexed="64"/>
      </left>
      <right style="thin">
        <color indexed="64"/>
      </right>
      <top style="thin">
        <color indexed="64"/>
      </top>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8"/>
      </left>
      <right/>
      <top style="thin">
        <color indexed="8"/>
      </top>
      <bottom/>
      <diagonal/>
    </border>
    <border>
      <left style="thin">
        <color indexed="8"/>
      </left>
      <right style="thin">
        <color indexed="8"/>
      </right>
      <top style="thin">
        <color indexed="8"/>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auto="1"/>
      </right>
      <top style="thin">
        <color auto="1"/>
      </top>
      <bottom/>
      <diagonal/>
    </border>
    <border>
      <left style="thin">
        <color indexed="8"/>
      </left>
      <right style="thin">
        <color indexed="64"/>
      </right>
      <top style="medium">
        <color indexed="64"/>
      </top>
      <bottom/>
      <diagonal/>
    </border>
    <border>
      <left style="thin">
        <color indexed="8"/>
      </left>
      <right style="thin">
        <color indexed="64"/>
      </right>
      <top/>
      <bottom/>
      <diagonal/>
    </border>
    <border>
      <left style="thin">
        <color indexed="8"/>
      </left>
      <right style="thin">
        <color indexed="64"/>
      </right>
      <top/>
      <bottom style="thin">
        <color indexed="64"/>
      </bottom>
      <diagonal/>
    </border>
    <border>
      <left style="medium">
        <color indexed="64"/>
      </left>
      <right style="thin">
        <color indexed="64"/>
      </right>
      <top/>
      <bottom style="medium">
        <color indexed="64"/>
      </bottom>
      <diagonal/>
    </border>
  </borders>
  <cellStyleXfs count="19">
    <xf numFmtId="0" fontId="0" fillId="0" borderId="0"/>
    <xf numFmtId="9" fontId="2" fillId="0" borderId="0" applyFont="0" applyFill="0" applyBorder="0" applyAlignment="0" applyProtection="0"/>
    <xf numFmtId="0" fontId="5" fillId="0" borderId="0"/>
    <xf numFmtId="0" fontId="2" fillId="0" borderId="0"/>
    <xf numFmtId="0" fontId="2" fillId="0" borderId="0"/>
    <xf numFmtId="0" fontId="2" fillId="0" borderId="0"/>
    <xf numFmtId="0" fontId="5" fillId="0" borderId="0"/>
    <xf numFmtId="0" fontId="5" fillId="0" borderId="0"/>
    <xf numFmtId="0" fontId="5" fillId="0" borderId="0"/>
    <xf numFmtId="0" fontId="2" fillId="0" borderId="0"/>
    <xf numFmtId="0" fontId="2" fillId="0" borderId="0"/>
    <xf numFmtId="0" fontId="5" fillId="0" borderId="0"/>
    <xf numFmtId="0" fontId="2" fillId="0" borderId="0"/>
    <xf numFmtId="0" fontId="5" fillId="0" borderId="0"/>
    <xf numFmtId="0" fontId="5" fillId="0" borderId="0"/>
    <xf numFmtId="0" fontId="5" fillId="0" borderId="0"/>
    <xf numFmtId="0" fontId="46" fillId="0" borderId="0" applyNumberFormat="0" applyFill="0" applyBorder="0" applyAlignment="0" applyProtection="0"/>
    <xf numFmtId="0" fontId="2" fillId="0" borderId="0"/>
    <xf numFmtId="0" fontId="1" fillId="0" borderId="0"/>
  </cellStyleXfs>
  <cellXfs count="863">
    <xf numFmtId="0" fontId="0" fillId="0" borderId="0" xfId="0"/>
    <xf numFmtId="0" fontId="3" fillId="0" borderId="1" xfId="0" applyNumberFormat="1" applyFont="1" applyFill="1" applyBorder="1" applyAlignment="1">
      <alignment vertical="center"/>
    </xf>
    <xf numFmtId="0" fontId="4" fillId="0" borderId="8" xfId="0" applyNumberFormat="1" applyFont="1" applyFill="1" applyBorder="1" applyAlignment="1">
      <alignment horizontal="center" vertical="center" wrapText="1"/>
    </xf>
    <xf numFmtId="0" fontId="6" fillId="0" borderId="0" xfId="0" applyNumberFormat="1" applyFont="1" applyFill="1"/>
    <xf numFmtId="0" fontId="3" fillId="0" borderId="0" xfId="0" applyNumberFormat="1" applyFont="1" applyFill="1" applyBorder="1" applyAlignment="1">
      <alignment vertical="center"/>
    </xf>
    <xf numFmtId="0" fontId="3" fillId="0" borderId="24" xfId="0" applyNumberFormat="1" applyFont="1" applyFill="1" applyBorder="1" applyAlignment="1">
      <alignment horizontal="center" vertical="center" wrapText="1"/>
    </xf>
    <xf numFmtId="0" fontId="3" fillId="0" borderId="5" xfId="0" applyNumberFormat="1" applyFont="1" applyFill="1" applyBorder="1" applyAlignment="1">
      <alignment horizontal="center" vertical="center" textRotation="90"/>
    </xf>
    <xf numFmtId="0" fontId="3" fillId="0" borderId="13" xfId="0" applyNumberFormat="1" applyFont="1" applyFill="1" applyBorder="1" applyAlignment="1">
      <alignment horizontal="center" vertical="center" textRotation="90"/>
    </xf>
    <xf numFmtId="0" fontId="3" fillId="0" borderId="6" xfId="0" applyNumberFormat="1" applyFont="1" applyFill="1" applyBorder="1" applyAlignment="1">
      <alignment horizontal="center" vertical="center" textRotation="90"/>
    </xf>
    <xf numFmtId="0" fontId="3" fillId="0" borderId="5" xfId="0" applyNumberFormat="1" applyFont="1" applyFill="1" applyBorder="1" applyAlignment="1">
      <alignment horizontal="left" vertical="center"/>
    </xf>
    <xf numFmtId="0" fontId="3" fillId="0" borderId="0" xfId="0" applyNumberFormat="1" applyFont="1" applyBorder="1" applyAlignment="1">
      <alignment vertical="center"/>
    </xf>
    <xf numFmtId="0" fontId="3" fillId="0" borderId="0" xfId="2" applyNumberFormat="1" applyFont="1" applyFill="1" applyBorder="1" applyAlignment="1">
      <alignment vertical="center"/>
    </xf>
    <xf numFmtId="0" fontId="5" fillId="0" borderId="0" xfId="0" applyNumberFormat="1" applyFont="1"/>
    <xf numFmtId="0" fontId="5" fillId="4" borderId="0" xfId="0" applyNumberFormat="1" applyFont="1" applyFill="1"/>
    <xf numFmtId="0" fontId="5" fillId="0" borderId="0" xfId="0" applyNumberFormat="1" applyFont="1" applyFill="1"/>
    <xf numFmtId="0" fontId="5" fillId="0" borderId="0" xfId="0" applyNumberFormat="1" applyFont="1" applyBorder="1" applyAlignment="1"/>
    <xf numFmtId="0" fontId="5" fillId="0" borderId="0" xfId="0" applyNumberFormat="1" applyFont="1" applyFill="1" applyBorder="1" applyAlignment="1"/>
    <xf numFmtId="0" fontId="5" fillId="0" borderId="4" xfId="0" applyNumberFormat="1" applyFont="1" applyBorder="1" applyAlignment="1"/>
    <xf numFmtId="0" fontId="5" fillId="0" borderId="4" xfId="0" applyNumberFormat="1" applyFont="1" applyFill="1" applyBorder="1" applyAlignment="1"/>
    <xf numFmtId="0" fontId="5" fillId="0" borderId="23" xfId="0" applyNumberFormat="1" applyFont="1" applyBorder="1" applyAlignment="1" applyProtection="1">
      <alignment horizontal="center"/>
    </xf>
    <xf numFmtId="0" fontId="11" fillId="0" borderId="0" xfId="3" applyNumberFormat="1" applyFont="1" applyBorder="1" applyAlignment="1"/>
    <xf numFmtId="0" fontId="3" fillId="0" borderId="0" xfId="0" applyNumberFormat="1" applyFont="1" applyFill="1" applyBorder="1" applyAlignment="1">
      <alignment horizontal="left" vertical="center"/>
    </xf>
    <xf numFmtId="0" fontId="5" fillId="0" borderId="0" xfId="0" applyNumberFormat="1" applyFont="1" applyBorder="1"/>
    <xf numFmtId="0" fontId="8" fillId="0" borderId="0" xfId="3" applyNumberFormat="1" applyFont="1" applyBorder="1" applyAlignment="1"/>
    <xf numFmtId="0" fontId="5" fillId="0" borderId="35" xfId="0" applyNumberFormat="1" applyFont="1" applyBorder="1" applyAlignment="1"/>
    <xf numFmtId="0" fontId="3" fillId="0" borderId="27" xfId="0" applyNumberFormat="1" applyFont="1" applyFill="1" applyBorder="1" applyAlignment="1">
      <alignment horizontal="left" vertical="center"/>
    </xf>
    <xf numFmtId="0" fontId="5" fillId="0" borderId="0" xfId="0" applyNumberFormat="1" applyFont="1" applyBorder="1" applyAlignment="1">
      <alignment horizontal="center" vertical="center"/>
    </xf>
    <xf numFmtId="0" fontId="3" fillId="0" borderId="2" xfId="0" applyNumberFormat="1" applyFont="1" applyBorder="1"/>
    <xf numFmtId="0" fontId="8" fillId="0" borderId="0" xfId="0" applyNumberFormat="1" applyFont="1" applyFill="1" applyBorder="1"/>
    <xf numFmtId="0" fontId="8" fillId="0" borderId="0" xfId="0" applyNumberFormat="1" applyFont="1" applyBorder="1"/>
    <xf numFmtId="0" fontId="8" fillId="0" borderId="0" xfId="0" applyNumberFormat="1" applyFont="1"/>
    <xf numFmtId="0" fontId="8" fillId="0" borderId="0" xfId="0" applyNumberFormat="1" applyFont="1" applyBorder="1" applyAlignment="1"/>
    <xf numFmtId="0" fontId="8" fillId="0" borderId="15" xfId="0" applyNumberFormat="1" applyFont="1" applyBorder="1" applyAlignment="1"/>
    <xf numFmtId="0" fontId="8" fillId="0" borderId="4" xfId="0" applyNumberFormat="1" applyFont="1" applyBorder="1" applyAlignment="1"/>
    <xf numFmtId="0" fontId="8" fillId="0" borderId="11" xfId="0" applyNumberFormat="1" applyFont="1" applyFill="1" applyBorder="1" applyAlignment="1">
      <alignment horizontal="center" vertical="center"/>
    </xf>
    <xf numFmtId="0" fontId="8" fillId="0" borderId="0" xfId="0" applyNumberFormat="1" applyFont="1" applyFill="1"/>
    <xf numFmtId="0" fontId="14" fillId="0" borderId="0" xfId="0" applyNumberFormat="1" applyFont="1"/>
    <xf numFmtId="0" fontId="4" fillId="0" borderId="11" xfId="0" applyNumberFormat="1" applyFont="1" applyFill="1" applyBorder="1" applyAlignment="1">
      <alignment horizontal="center" vertical="center"/>
    </xf>
    <xf numFmtId="0" fontId="8" fillId="0" borderId="0" xfId="0" applyNumberFormat="1" applyFont="1" applyFill="1" applyAlignment="1">
      <alignment horizontal="center"/>
    </xf>
    <xf numFmtId="0" fontId="8" fillId="0" borderId="0" xfId="0" applyNumberFormat="1" applyFont="1" applyFill="1" applyBorder="1" applyAlignment="1">
      <alignment vertical="top" wrapText="1"/>
    </xf>
    <xf numFmtId="0" fontId="3" fillId="0" borderId="4" xfId="0" applyNumberFormat="1" applyFont="1" applyFill="1" applyBorder="1" applyAlignment="1">
      <alignment vertical="center"/>
    </xf>
    <xf numFmtId="0" fontId="3" fillId="0" borderId="7" xfId="0" applyNumberFormat="1" applyFont="1" applyFill="1" applyBorder="1" applyAlignment="1">
      <alignment horizontal="center" vertical="center" wrapText="1"/>
    </xf>
    <xf numFmtId="0" fontId="3" fillId="0" borderId="8" xfId="2" applyNumberFormat="1" applyFont="1" applyFill="1" applyBorder="1" applyAlignment="1">
      <alignment horizontal="center" vertical="center" wrapText="1"/>
    </xf>
    <xf numFmtId="0" fontId="3" fillId="0" borderId="8" xfId="0" applyNumberFormat="1" applyFont="1" applyFill="1" applyBorder="1" applyAlignment="1">
      <alignment horizontal="center" vertical="center" wrapText="1"/>
    </xf>
    <xf numFmtId="0" fontId="3" fillId="0" borderId="9" xfId="0" applyNumberFormat="1" applyFont="1" applyFill="1" applyBorder="1" applyAlignment="1">
      <alignment horizontal="center" vertical="center" wrapText="1"/>
    </xf>
    <xf numFmtId="0" fontId="3" fillId="0" borderId="0" xfId="0" applyNumberFormat="1" applyFont="1" applyFill="1" applyBorder="1" applyAlignment="1">
      <alignment horizontal="center" vertical="center"/>
    </xf>
    <xf numFmtId="0" fontId="8" fillId="0" borderId="16" xfId="0" applyNumberFormat="1" applyFont="1" applyBorder="1"/>
    <xf numFmtId="0" fontId="4" fillId="0" borderId="29" xfId="0" applyNumberFormat="1" applyFont="1" applyFill="1" applyBorder="1" applyAlignment="1">
      <alignment horizontal="center" vertical="center" wrapText="1"/>
    </xf>
    <xf numFmtId="0" fontId="4" fillId="0" borderId="30" xfId="0" applyNumberFormat="1" applyFont="1" applyFill="1" applyBorder="1" applyAlignment="1">
      <alignment horizontal="center" vertical="center" wrapText="1"/>
    </xf>
    <xf numFmtId="0" fontId="8" fillId="0" borderId="11" xfId="0" applyNumberFormat="1" applyFont="1" applyBorder="1" applyAlignment="1" applyProtection="1">
      <alignment horizontal="center"/>
    </xf>
    <xf numFmtId="1" fontId="8" fillId="3" borderId="11" xfId="0" applyNumberFormat="1" applyFont="1" applyFill="1" applyBorder="1" applyAlignment="1">
      <alignment horizontal="left" vertical="center" wrapText="1"/>
    </xf>
    <xf numFmtId="0" fontId="8" fillId="2" borderId="11" xfId="0" applyNumberFormat="1" applyFont="1" applyFill="1" applyBorder="1" applyAlignment="1">
      <alignment vertical="center" wrapText="1"/>
    </xf>
    <xf numFmtId="0" fontId="8" fillId="2" borderId="11" xfId="0" applyNumberFormat="1" applyFont="1" applyFill="1" applyBorder="1"/>
    <xf numFmtId="0" fontId="4" fillId="2" borderId="30" xfId="0" applyNumberFormat="1" applyFont="1" applyFill="1" applyBorder="1" applyAlignment="1">
      <alignment horizontal="center" vertical="center" wrapText="1"/>
    </xf>
    <xf numFmtId="0" fontId="4" fillId="3" borderId="30" xfId="0" applyNumberFormat="1" applyFont="1" applyFill="1" applyBorder="1" applyAlignment="1">
      <alignment horizontal="center" vertical="center" wrapText="1"/>
    </xf>
    <xf numFmtId="0" fontId="13" fillId="0" borderId="0" xfId="0" applyFont="1"/>
    <xf numFmtId="0" fontId="8" fillId="0" borderId="0" xfId="0" applyFont="1"/>
    <xf numFmtId="0" fontId="16" fillId="0" borderId="33" xfId="2" applyNumberFormat="1" applyFont="1" applyFill="1" applyBorder="1" applyAlignment="1">
      <alignment horizontal="center" vertical="center" wrapText="1"/>
    </xf>
    <xf numFmtId="0" fontId="16" fillId="0" borderId="33" xfId="0" applyNumberFormat="1" applyFont="1" applyFill="1" applyBorder="1" applyAlignment="1">
      <alignment horizontal="center" vertical="center"/>
    </xf>
    <xf numFmtId="0" fontId="16" fillId="4" borderId="33" xfId="2" applyNumberFormat="1" applyFont="1" applyFill="1" applyBorder="1" applyAlignment="1">
      <alignment horizontal="center" vertical="center" wrapText="1"/>
    </xf>
    <xf numFmtId="0" fontId="16" fillId="2" borderId="33" xfId="2" applyNumberFormat="1" applyFont="1" applyFill="1" applyBorder="1" applyAlignment="1">
      <alignment horizontal="center" vertical="center" wrapText="1"/>
    </xf>
    <xf numFmtId="0" fontId="14" fillId="0" borderId="0" xfId="0" applyFont="1"/>
    <xf numFmtId="0" fontId="13" fillId="0" borderId="34" xfId="0" applyNumberFormat="1" applyFont="1" applyBorder="1"/>
    <xf numFmtId="0" fontId="13" fillId="0" borderId="34" xfId="0" applyNumberFormat="1" applyFont="1" applyBorder="1" applyAlignment="1">
      <alignment horizontal="right"/>
    </xf>
    <xf numFmtId="0" fontId="3" fillId="0" borderId="3" xfId="0" applyNumberFormat="1" applyFont="1" applyBorder="1" applyAlignment="1">
      <alignment horizontal="right"/>
    </xf>
    <xf numFmtId="0" fontId="3" fillId="2" borderId="6" xfId="0" applyNumberFormat="1" applyFont="1" applyFill="1" applyBorder="1" applyAlignment="1">
      <alignment horizontal="left" vertical="center"/>
    </xf>
    <xf numFmtId="0" fontId="3" fillId="4" borderId="0" xfId="0" applyNumberFormat="1" applyFont="1" applyFill="1" applyBorder="1" applyAlignment="1">
      <alignment vertical="center"/>
    </xf>
    <xf numFmtId="0" fontId="8" fillId="4" borderId="0" xfId="0" applyNumberFormat="1" applyFont="1" applyFill="1" applyAlignment="1">
      <alignment wrapText="1"/>
    </xf>
    <xf numFmtId="0" fontId="8" fillId="0" borderId="0" xfId="0" applyNumberFormat="1" applyFont="1" applyFill="1" applyAlignment="1">
      <alignment horizontal="left"/>
    </xf>
    <xf numFmtId="0" fontId="3" fillId="0" borderId="0" xfId="0" applyNumberFormat="1" applyFont="1" applyAlignment="1"/>
    <xf numFmtId="0" fontId="3" fillId="0" borderId="4" xfId="0" applyNumberFormat="1" applyFont="1" applyBorder="1" applyAlignment="1"/>
    <xf numFmtId="0" fontId="8" fillId="2" borderId="23" xfId="0" applyNumberFormat="1" applyFont="1" applyFill="1" applyBorder="1" applyAlignment="1">
      <alignment horizontal="center"/>
    </xf>
    <xf numFmtId="0" fontId="3" fillId="4" borderId="33" xfId="0" applyNumberFormat="1" applyFont="1" applyFill="1" applyBorder="1" applyAlignment="1">
      <alignment horizontal="center" vertical="center" wrapText="1"/>
    </xf>
    <xf numFmtId="0" fontId="4" fillId="2" borderId="38" xfId="0" applyNumberFormat="1" applyFont="1" applyFill="1" applyBorder="1" applyAlignment="1">
      <alignment horizontal="center" vertical="center" wrapText="1"/>
    </xf>
    <xf numFmtId="0" fontId="3" fillId="0" borderId="0" xfId="0" applyNumberFormat="1" applyFont="1" applyBorder="1" applyAlignment="1"/>
    <xf numFmtId="0" fontId="12" fillId="0" borderId="4" xfId="0" applyNumberFormat="1" applyFont="1" applyFill="1" applyBorder="1" applyAlignment="1">
      <alignment horizontal="left"/>
    </xf>
    <xf numFmtId="0" fontId="3" fillId="0" borderId="41" xfId="0" applyNumberFormat="1" applyFont="1" applyBorder="1" applyAlignment="1"/>
    <xf numFmtId="0" fontId="3" fillId="2" borderId="6" xfId="0" applyNumberFormat="1" applyFont="1" applyFill="1" applyBorder="1" applyAlignment="1">
      <alignment horizontal="right" vertical="center"/>
    </xf>
    <xf numFmtId="0" fontId="11" fillId="2" borderId="28" xfId="0" applyNumberFormat="1" applyFont="1" applyFill="1" applyBorder="1"/>
    <xf numFmtId="0" fontId="11" fillId="0" borderId="3" xfId="0" applyNumberFormat="1" applyFont="1" applyBorder="1" applyAlignment="1">
      <alignment horizontal="right"/>
    </xf>
    <xf numFmtId="0" fontId="11" fillId="2" borderId="6" xfId="0" applyNumberFormat="1" applyFont="1" applyFill="1" applyBorder="1"/>
    <xf numFmtId="0" fontId="3" fillId="2" borderId="16" xfId="0" applyNumberFormat="1" applyFont="1" applyFill="1" applyBorder="1" applyAlignment="1">
      <alignment horizontal="right" vertical="center"/>
    </xf>
    <xf numFmtId="0" fontId="3" fillId="0" borderId="7" xfId="0" applyNumberFormat="1" applyFont="1" applyBorder="1"/>
    <xf numFmtId="0" fontId="11" fillId="0" borderId="32" xfId="0" applyNumberFormat="1" applyFont="1" applyBorder="1" applyAlignment="1">
      <alignment horizontal="right"/>
    </xf>
    <xf numFmtId="0" fontId="3" fillId="2" borderId="23" xfId="0" applyNumberFormat="1" applyFont="1" applyFill="1" applyBorder="1"/>
    <xf numFmtId="0" fontId="3" fillId="0" borderId="7" xfId="0" applyNumberFormat="1" applyFont="1" applyFill="1" applyBorder="1" applyAlignment="1">
      <alignment horizontal="left" vertical="center"/>
    </xf>
    <xf numFmtId="0" fontId="3" fillId="0" borderId="33" xfId="0" applyNumberFormat="1" applyFont="1" applyFill="1" applyBorder="1" applyAlignment="1">
      <alignment horizontal="center" vertical="center" wrapText="1"/>
    </xf>
    <xf numFmtId="0" fontId="3" fillId="2" borderId="33" xfId="0" applyNumberFormat="1" applyFont="1" applyFill="1" applyBorder="1" applyAlignment="1">
      <alignment horizontal="center" vertical="center" wrapText="1"/>
    </xf>
    <xf numFmtId="0" fontId="11" fillId="0" borderId="36" xfId="0" applyNumberFormat="1" applyFont="1" applyBorder="1"/>
    <xf numFmtId="0" fontId="11" fillId="0" borderId="20" xfId="0" applyNumberFormat="1" applyFont="1" applyBorder="1" applyAlignment="1">
      <alignment horizontal="right"/>
    </xf>
    <xf numFmtId="0" fontId="11" fillId="0" borderId="37" xfId="0" applyNumberFormat="1" applyFont="1" applyFill="1" applyBorder="1" applyAlignment="1">
      <alignment horizontal="left" vertical="center"/>
    </xf>
    <xf numFmtId="0" fontId="11" fillId="2" borderId="16" xfId="0" applyNumberFormat="1" applyFont="1" applyFill="1" applyBorder="1"/>
    <xf numFmtId="0" fontId="8" fillId="2" borderId="23" xfId="0" applyNumberFormat="1" applyFont="1" applyFill="1" applyBorder="1" applyAlignment="1">
      <alignment horizontal="center" vertical="center"/>
    </xf>
    <xf numFmtId="0" fontId="8" fillId="2" borderId="11" xfId="0" applyNumberFormat="1" applyFont="1" applyFill="1" applyBorder="1" applyAlignment="1">
      <alignment horizontal="center" vertical="center"/>
    </xf>
    <xf numFmtId="0" fontId="4" fillId="0" borderId="7" xfId="0" applyNumberFormat="1" applyFont="1" applyFill="1" applyBorder="1" applyAlignment="1">
      <alignment horizontal="center" vertical="center"/>
    </xf>
    <xf numFmtId="0" fontId="4" fillId="0" borderId="42" xfId="0" applyNumberFormat="1" applyFont="1" applyFill="1" applyBorder="1" applyAlignment="1">
      <alignment horizontal="center" vertical="center" wrapText="1"/>
    </xf>
    <xf numFmtId="0" fontId="4" fillId="0" borderId="33" xfId="0" applyNumberFormat="1" applyFont="1" applyFill="1" applyBorder="1" applyAlignment="1">
      <alignment horizontal="center" vertical="center" wrapText="1"/>
    </xf>
    <xf numFmtId="0" fontId="4" fillId="0" borderId="43" xfId="0" applyNumberFormat="1" applyFont="1" applyFill="1" applyBorder="1" applyAlignment="1">
      <alignment horizontal="center" vertical="center" wrapText="1"/>
    </xf>
    <xf numFmtId="0" fontId="16" fillId="0" borderId="8" xfId="0" applyNumberFormat="1" applyFont="1" applyFill="1" applyBorder="1" applyAlignment="1">
      <alignment horizontal="center" vertical="center" wrapText="1"/>
    </xf>
    <xf numFmtId="0" fontId="16" fillId="0" borderId="42" xfId="0" applyNumberFormat="1" applyFont="1" applyFill="1" applyBorder="1" applyAlignment="1">
      <alignment horizontal="center" vertical="center" wrapText="1"/>
    </xf>
    <xf numFmtId="0" fontId="4" fillId="2" borderId="33" xfId="0" applyNumberFormat="1" applyFont="1" applyFill="1" applyBorder="1" applyAlignment="1">
      <alignment horizontal="center" vertical="center" wrapText="1"/>
    </xf>
    <xf numFmtId="0" fontId="4" fillId="2" borderId="44" xfId="0" applyNumberFormat="1" applyFont="1" applyFill="1" applyBorder="1" applyAlignment="1">
      <alignment horizontal="center" vertical="center" wrapText="1"/>
    </xf>
    <xf numFmtId="0" fontId="4" fillId="2" borderId="45" xfId="0" applyNumberFormat="1" applyFont="1" applyFill="1" applyBorder="1" applyAlignment="1">
      <alignment horizontal="center" vertical="center" wrapText="1"/>
    </xf>
    <xf numFmtId="0" fontId="4" fillId="3" borderId="33" xfId="0" applyNumberFormat="1" applyFont="1" applyFill="1" applyBorder="1" applyAlignment="1">
      <alignment horizontal="center" vertical="center" wrapText="1"/>
    </xf>
    <xf numFmtId="0" fontId="16" fillId="2" borderId="33" xfId="0" applyNumberFormat="1" applyFont="1" applyFill="1" applyBorder="1" applyAlignment="1">
      <alignment horizontal="center" vertical="center" wrapText="1"/>
    </xf>
    <xf numFmtId="0" fontId="8" fillId="0" borderId="46" xfId="0" applyNumberFormat="1" applyFont="1" applyFill="1" applyBorder="1" applyAlignment="1">
      <alignment horizontal="center" vertical="center" wrapText="1"/>
    </xf>
    <xf numFmtId="0" fontId="8" fillId="0" borderId="47" xfId="0" applyNumberFormat="1" applyFont="1" applyFill="1" applyBorder="1" applyAlignment="1">
      <alignment horizontal="center" vertical="center" wrapText="1"/>
    </xf>
    <xf numFmtId="0" fontId="8" fillId="0" borderId="0" xfId="0" applyNumberFormat="1" applyFont="1" applyFill="1" applyBorder="1" applyAlignment="1">
      <alignment horizontal="center" vertical="center" wrapText="1"/>
    </xf>
    <xf numFmtId="0" fontId="8" fillId="0" borderId="23" xfId="0" applyNumberFormat="1" applyFont="1" applyFill="1" applyBorder="1" applyAlignment="1">
      <alignment horizontal="center" vertical="center"/>
    </xf>
    <xf numFmtId="0" fontId="11" fillId="0" borderId="11" xfId="0" applyNumberFormat="1" applyFont="1" applyBorder="1"/>
    <xf numFmtId="0" fontId="11" fillId="0" borderId="11" xfId="0" applyNumberFormat="1" applyFont="1" applyFill="1" applyBorder="1" applyAlignment="1">
      <alignment horizontal="left" vertical="center"/>
    </xf>
    <xf numFmtId="0" fontId="11" fillId="2" borderId="48" xfId="0" applyNumberFormat="1" applyFont="1" applyFill="1" applyBorder="1" applyAlignment="1">
      <alignment vertical="center"/>
    </xf>
    <xf numFmtId="0" fontId="4" fillId="0" borderId="11" xfId="0" applyNumberFormat="1" applyFont="1" applyFill="1" applyBorder="1" applyAlignment="1">
      <alignment horizontal="center" vertical="center" wrapText="1"/>
    </xf>
    <xf numFmtId="0" fontId="4" fillId="2" borderId="11" xfId="0" applyNumberFormat="1" applyFont="1" applyFill="1" applyBorder="1" applyAlignment="1">
      <alignment horizontal="center" vertical="center" wrapText="1"/>
    </xf>
    <xf numFmtId="0" fontId="4" fillId="3" borderId="23" xfId="0" applyNumberFormat="1" applyFont="1" applyFill="1" applyBorder="1" applyAlignment="1">
      <alignment horizontal="center" vertical="center" wrapText="1"/>
    </xf>
    <xf numFmtId="0" fontId="3" fillId="0" borderId="0" xfId="6" applyNumberFormat="1" applyFont="1" applyFill="1" applyBorder="1" applyAlignment="1">
      <alignment vertical="center"/>
    </xf>
    <xf numFmtId="0" fontId="5" fillId="0" borderId="4" xfId="0" applyNumberFormat="1" applyFont="1" applyBorder="1"/>
    <xf numFmtId="0" fontId="3" fillId="0" borderId="33" xfId="0" applyNumberFormat="1" applyFont="1" applyBorder="1" applyAlignment="1">
      <alignment horizontal="center" vertical="center"/>
    </xf>
    <xf numFmtId="0" fontId="3" fillId="4" borderId="33" xfId="7" applyNumberFormat="1" applyFont="1" applyFill="1" applyBorder="1" applyAlignment="1">
      <alignment horizontal="center" vertical="center" wrapText="1" shrinkToFit="1"/>
    </xf>
    <xf numFmtId="0" fontId="3" fillId="4" borderId="33" xfId="2" applyNumberFormat="1" applyFont="1" applyFill="1" applyBorder="1" applyAlignment="1">
      <alignment horizontal="center" vertical="center" wrapText="1"/>
    </xf>
    <xf numFmtId="0" fontId="3" fillId="2" borderId="33" xfId="2" applyNumberFormat="1" applyFont="1" applyFill="1" applyBorder="1" applyAlignment="1">
      <alignment horizontal="center" vertical="center" wrapText="1"/>
    </xf>
    <xf numFmtId="0" fontId="4" fillId="0" borderId="33" xfId="2" applyNumberFormat="1" applyFont="1" applyFill="1" applyBorder="1" applyAlignment="1">
      <alignment horizontal="center" vertical="center" wrapText="1"/>
    </xf>
    <xf numFmtId="0" fontId="4" fillId="0" borderId="33" xfId="0" applyNumberFormat="1" applyFont="1" applyBorder="1" applyAlignment="1">
      <alignment horizontal="center" vertical="center"/>
    </xf>
    <xf numFmtId="0" fontId="4" fillId="4" borderId="33" xfId="7" applyNumberFormat="1" applyFont="1" applyFill="1" applyBorder="1" applyAlignment="1">
      <alignment horizontal="center" vertical="center" wrapText="1" shrinkToFit="1"/>
    </xf>
    <xf numFmtId="0" fontId="4" fillId="4" borderId="33" xfId="2" applyNumberFormat="1" applyFont="1" applyFill="1" applyBorder="1" applyAlignment="1">
      <alignment horizontal="center" vertical="center" wrapText="1"/>
    </xf>
    <xf numFmtId="0" fontId="4" fillId="2" borderId="33" xfId="2" applyNumberFormat="1" applyFont="1" applyFill="1" applyBorder="1" applyAlignment="1">
      <alignment horizontal="center" vertical="center" wrapText="1"/>
    </xf>
    <xf numFmtId="0" fontId="8" fillId="0" borderId="23" xfId="2" applyNumberFormat="1" applyFont="1" applyFill="1" applyBorder="1" applyAlignment="1">
      <alignment horizontal="center" vertical="center"/>
    </xf>
    <xf numFmtId="9" fontId="8" fillId="0" borderId="23" xfId="0" applyNumberFormat="1" applyFont="1" applyFill="1" applyBorder="1" applyAlignment="1">
      <alignment horizontal="center" vertical="center"/>
    </xf>
    <xf numFmtId="0" fontId="8" fillId="0" borderId="23" xfId="0" applyNumberFormat="1" applyFont="1" applyFill="1" applyBorder="1" applyAlignment="1">
      <alignment horizontal="center" vertical="center" wrapText="1"/>
    </xf>
    <xf numFmtId="0" fontId="8" fillId="2" borderId="23" xfId="0" applyNumberFormat="1" applyFont="1" applyFill="1" applyBorder="1"/>
    <xf numFmtId="0" fontId="8" fillId="0" borderId="11" xfId="2" applyNumberFormat="1" applyFont="1" applyFill="1" applyBorder="1" applyAlignment="1">
      <alignment horizontal="center" vertical="center"/>
    </xf>
    <xf numFmtId="9" fontId="8" fillId="0" borderId="11" xfId="0" applyNumberFormat="1" applyFont="1" applyFill="1" applyBorder="1" applyAlignment="1">
      <alignment horizontal="center" vertical="center"/>
    </xf>
    <xf numFmtId="0" fontId="8" fillId="0" borderId="11" xfId="0" applyNumberFormat="1" applyFont="1" applyFill="1" applyBorder="1" applyAlignment="1">
      <alignment horizontal="center" vertical="center" wrapText="1"/>
    </xf>
    <xf numFmtId="0" fontId="8" fillId="2" borderId="11" xfId="2" applyNumberFormat="1" applyFont="1" applyFill="1" applyBorder="1" applyAlignment="1">
      <alignment vertical="center" wrapText="1"/>
    </xf>
    <xf numFmtId="0" fontId="11" fillId="0" borderId="2" xfId="0" applyNumberFormat="1" applyFont="1" applyBorder="1"/>
    <xf numFmtId="0" fontId="3" fillId="0" borderId="0" xfId="7" applyNumberFormat="1" applyFont="1" applyFill="1" applyBorder="1" applyAlignment="1">
      <alignment vertical="center"/>
    </xf>
    <xf numFmtId="0" fontId="3" fillId="4" borderId="33" xfId="7" applyNumberFormat="1" applyFont="1" applyFill="1" applyBorder="1" applyAlignment="1">
      <alignment horizontal="center" vertical="center"/>
    </xf>
    <xf numFmtId="0" fontId="3" fillId="0" borderId="33" xfId="7" applyNumberFormat="1" applyFont="1" applyFill="1" applyBorder="1" applyAlignment="1">
      <alignment horizontal="center" vertical="center" wrapText="1" shrinkToFit="1"/>
    </xf>
    <xf numFmtId="0" fontId="3" fillId="0" borderId="33" xfId="0" applyNumberFormat="1" applyFont="1" applyFill="1" applyBorder="1" applyAlignment="1">
      <alignment horizontal="center" vertical="center"/>
    </xf>
    <xf numFmtId="0" fontId="3" fillId="3" borderId="33" xfId="2" applyNumberFormat="1" applyFont="1" applyFill="1" applyBorder="1" applyAlignment="1">
      <alignment horizontal="center" vertical="center" wrapText="1"/>
    </xf>
    <xf numFmtId="0" fontId="5" fillId="2" borderId="23" xfId="7" applyNumberFormat="1" applyFont="1" applyFill="1" applyBorder="1" applyAlignment="1">
      <alignment horizontal="center" vertical="center"/>
    </xf>
    <xf numFmtId="0" fontId="5" fillId="4" borderId="23" xfId="7" applyNumberFormat="1" applyFont="1" applyFill="1" applyBorder="1" applyAlignment="1">
      <alignment horizontal="left" vertical="center" wrapText="1"/>
    </xf>
    <xf numFmtId="0" fontId="5" fillId="4" borderId="11" xfId="7" applyNumberFormat="1" applyFont="1" applyFill="1" applyBorder="1" applyAlignment="1">
      <alignment horizontal="center" vertical="center"/>
    </xf>
    <xf numFmtId="0" fontId="8" fillId="2" borderId="23" xfId="7" applyNumberFormat="1" applyFont="1" applyFill="1" applyBorder="1" applyAlignment="1">
      <alignment horizontal="center" vertical="center"/>
    </xf>
    <xf numFmtId="0" fontId="3" fillId="4" borderId="33" xfId="7" applyNumberFormat="1" applyFont="1" applyFill="1" applyBorder="1" applyAlignment="1">
      <alignment horizontal="center" vertical="center" wrapText="1"/>
    </xf>
    <xf numFmtId="0" fontId="3" fillId="0" borderId="33" xfId="7" applyNumberFormat="1" applyFont="1" applyFill="1" applyBorder="1" applyAlignment="1">
      <alignment horizontal="center" vertical="center" wrapText="1"/>
    </xf>
    <xf numFmtId="0" fontId="5" fillId="0" borderId="23" xfId="7" applyNumberFormat="1" applyFont="1" applyFill="1" applyBorder="1" applyAlignment="1">
      <alignment vertical="center" wrapText="1"/>
    </xf>
    <xf numFmtId="0" fontId="5" fillId="0" borderId="23" xfId="8" applyNumberFormat="1" applyFont="1" applyFill="1" applyBorder="1" applyAlignment="1">
      <alignment vertical="center"/>
    </xf>
    <xf numFmtId="0" fontId="5" fillId="0" borderId="23" xfId="8" applyNumberFormat="1" applyFont="1" applyFill="1" applyBorder="1" applyAlignment="1">
      <alignment horizontal="left" vertical="center"/>
    </xf>
    <xf numFmtId="1" fontId="5" fillId="4" borderId="23" xfId="7" applyNumberFormat="1" applyFont="1" applyFill="1" applyBorder="1" applyAlignment="1">
      <alignment horizontal="center" vertical="center"/>
    </xf>
    <xf numFmtId="0" fontId="5" fillId="4" borderId="23" xfId="7" applyNumberFormat="1" applyFont="1" applyFill="1" applyBorder="1" applyAlignment="1">
      <alignment horizontal="center" vertical="center"/>
    </xf>
    <xf numFmtId="1" fontId="5" fillId="2" borderId="23" xfId="7" applyNumberFormat="1" applyFont="1" applyFill="1" applyBorder="1" applyAlignment="1">
      <alignment horizontal="center" vertical="center"/>
    </xf>
    <xf numFmtId="1" fontId="5" fillId="3" borderId="23" xfId="7" applyNumberFormat="1" applyFont="1" applyFill="1" applyBorder="1" applyAlignment="1">
      <alignment horizontal="center" vertical="center"/>
    </xf>
    <xf numFmtId="0" fontId="3" fillId="0" borderId="33" xfId="8" applyNumberFormat="1" applyFont="1" applyFill="1" applyBorder="1" applyAlignment="1">
      <alignment horizontal="center" vertical="center" wrapText="1"/>
    </xf>
    <xf numFmtId="0" fontId="3" fillId="0" borderId="33" xfId="0" applyNumberFormat="1" applyFont="1" applyBorder="1" applyAlignment="1">
      <alignment horizontal="center" vertical="center" wrapText="1"/>
    </xf>
    <xf numFmtId="0" fontId="3" fillId="2" borderId="33" xfId="0" applyNumberFormat="1" applyFont="1" applyFill="1" applyBorder="1" applyAlignment="1">
      <alignment vertical="center" wrapText="1"/>
    </xf>
    <xf numFmtId="0" fontId="3" fillId="0" borderId="0" xfId="0" applyNumberFormat="1" applyFont="1"/>
    <xf numFmtId="0" fontId="3" fillId="0" borderId="33" xfId="7" applyNumberFormat="1" applyFont="1" applyFill="1" applyBorder="1" applyAlignment="1">
      <alignment horizontal="center" vertical="center"/>
    </xf>
    <xf numFmtId="0" fontId="3" fillId="2" borderId="9" xfId="2" applyNumberFormat="1" applyFont="1" applyFill="1" applyBorder="1" applyAlignment="1">
      <alignment horizontal="center" vertical="center" wrapText="1"/>
    </xf>
    <xf numFmtId="0" fontId="5" fillId="0" borderId="23" xfId="0" applyNumberFormat="1" applyFont="1" applyBorder="1" applyAlignment="1">
      <alignment horizontal="left" vertical="top"/>
    </xf>
    <xf numFmtId="0" fontId="5" fillId="0" borderId="23" xfId="0" applyNumberFormat="1" applyFont="1" applyBorder="1" applyAlignment="1">
      <alignment horizontal="center" vertical="top"/>
    </xf>
    <xf numFmtId="0" fontId="3" fillId="0" borderId="13" xfId="0" applyNumberFormat="1" applyFont="1" applyFill="1" applyBorder="1" applyAlignment="1">
      <alignment horizontal="left" vertical="center"/>
    </xf>
    <xf numFmtId="0" fontId="11" fillId="0" borderId="0" xfId="10" applyNumberFormat="1" applyFont="1" applyFill="1" applyBorder="1" applyAlignment="1">
      <alignment horizontal="left"/>
    </xf>
    <xf numFmtId="0" fontId="8" fillId="0" borderId="0" xfId="9" applyNumberFormat="1" applyFont="1" applyBorder="1"/>
    <xf numFmtId="0" fontId="5" fillId="0" borderId="0" xfId="9" applyNumberFormat="1" applyFont="1" applyFill="1" applyBorder="1" applyAlignment="1">
      <alignment horizontal="center"/>
    </xf>
    <xf numFmtId="0" fontId="5" fillId="0" borderId="4" xfId="9" applyNumberFormat="1" applyFont="1" applyFill="1" applyBorder="1" applyAlignment="1">
      <alignment horizontal="center"/>
    </xf>
    <xf numFmtId="0" fontId="5" fillId="2" borderId="11" xfId="9" applyNumberFormat="1" applyFont="1" applyFill="1" applyBorder="1"/>
    <xf numFmtId="0" fontId="16" fillId="4" borderId="33" xfId="11" applyNumberFormat="1" applyFont="1" applyFill="1" applyBorder="1" applyAlignment="1">
      <alignment horizontal="center" vertical="center"/>
    </xf>
    <xf numFmtId="0" fontId="16" fillId="4" borderId="33" xfId="11" applyNumberFormat="1" applyFont="1" applyFill="1" applyBorder="1" applyAlignment="1">
      <alignment horizontal="center" vertical="center" wrapText="1"/>
    </xf>
    <xf numFmtId="0" fontId="16" fillId="4" borderId="33" xfId="11" applyNumberFormat="1" applyFont="1" applyFill="1" applyBorder="1" applyAlignment="1">
      <alignment horizontal="center" vertical="center" wrapText="1" shrinkToFit="1"/>
    </xf>
    <xf numFmtId="0" fontId="4" fillId="4" borderId="33" xfId="11" applyNumberFormat="1" applyFont="1" applyFill="1" applyBorder="1" applyAlignment="1">
      <alignment horizontal="center" vertical="center" wrapText="1"/>
    </xf>
    <xf numFmtId="0" fontId="4" fillId="2" borderId="33" xfId="11" applyNumberFormat="1" applyFont="1" applyFill="1" applyBorder="1" applyAlignment="1">
      <alignment horizontal="center" vertical="center" wrapText="1"/>
    </xf>
    <xf numFmtId="0" fontId="4" fillId="3" borderId="33" xfId="11" applyNumberFormat="1" applyFont="1" applyFill="1" applyBorder="1" applyAlignment="1">
      <alignment horizontal="center" vertical="center" wrapText="1"/>
    </xf>
    <xf numFmtId="0" fontId="11" fillId="0" borderId="0" xfId="10" applyFont="1" applyFill="1" applyBorder="1" applyAlignment="1">
      <alignment horizontal="left"/>
    </xf>
    <xf numFmtId="0" fontId="8" fillId="0" borderId="0" xfId="10" applyFont="1" applyBorder="1"/>
    <xf numFmtId="0" fontId="8" fillId="0" borderId="0" xfId="10" applyFont="1"/>
    <xf numFmtId="0" fontId="8" fillId="0" borderId="0" xfId="10" applyFont="1" applyBorder="1" applyAlignment="1"/>
    <xf numFmtId="0" fontId="3" fillId="0" borderId="27" xfId="0" applyFont="1" applyFill="1" applyBorder="1" applyAlignment="1">
      <alignment horizontal="left" vertical="center"/>
    </xf>
    <xf numFmtId="0" fontId="10" fillId="0" borderId="33" xfId="0" applyFont="1" applyFill="1" applyBorder="1" applyAlignment="1">
      <alignment horizontal="center" vertical="center" wrapText="1"/>
    </xf>
    <xf numFmtId="0" fontId="3" fillId="0" borderId="33" xfId="0" applyFont="1" applyFill="1" applyBorder="1" applyAlignment="1">
      <alignment horizontal="center" vertical="center" wrapText="1"/>
    </xf>
    <xf numFmtId="0" fontId="8" fillId="0" borderId="0" xfId="0" applyFont="1" applyBorder="1" applyAlignment="1"/>
    <xf numFmtId="0" fontId="8" fillId="0" borderId="15" xfId="0" applyFont="1" applyBorder="1" applyAlignment="1"/>
    <xf numFmtId="0" fontId="8" fillId="0" borderId="4" xfId="0" applyFont="1" applyBorder="1" applyAlignment="1"/>
    <xf numFmtId="0" fontId="11" fillId="0" borderId="2" xfId="0" applyFont="1" applyBorder="1"/>
    <xf numFmtId="0" fontId="11" fillId="0" borderId="3" xfId="0" applyFont="1" applyBorder="1" applyAlignment="1">
      <alignment horizontal="right"/>
    </xf>
    <xf numFmtId="0" fontId="11" fillId="2" borderId="6" xfId="0" applyFont="1" applyFill="1" applyBorder="1"/>
    <xf numFmtId="0" fontId="3" fillId="0" borderId="0" xfId="0" applyNumberFormat="1" applyFont="1" applyBorder="1"/>
    <xf numFmtId="0" fontId="8" fillId="0" borderId="0" xfId="10" applyNumberFormat="1" applyFont="1" applyBorder="1"/>
    <xf numFmtId="0" fontId="8" fillId="0" borderId="0" xfId="10" applyNumberFormat="1" applyFont="1"/>
    <xf numFmtId="0" fontId="8" fillId="0" borderId="0" xfId="10" applyNumberFormat="1" applyFont="1" applyBorder="1" applyAlignment="1"/>
    <xf numFmtId="0" fontId="3" fillId="0" borderId="33" xfId="0" applyNumberFormat="1" applyFont="1" applyFill="1" applyBorder="1" applyAlignment="1">
      <alignment horizontal="center" vertical="center" wrapText="1" shrinkToFit="1"/>
    </xf>
    <xf numFmtId="0" fontId="8" fillId="0" borderId="35" xfId="0" applyNumberFormat="1" applyFont="1" applyBorder="1" applyAlignment="1"/>
    <xf numFmtId="0" fontId="11" fillId="2" borderId="11" xfId="0" applyNumberFormat="1" applyFont="1" applyFill="1" applyBorder="1"/>
    <xf numFmtId="0" fontId="11" fillId="0" borderId="33" xfId="0" applyNumberFormat="1" applyFont="1" applyFill="1" applyBorder="1" applyAlignment="1">
      <alignment horizontal="center" vertical="center" wrapText="1"/>
    </xf>
    <xf numFmtId="0" fontId="3" fillId="0" borderId="47" xfId="0" applyNumberFormat="1" applyFont="1" applyBorder="1" applyAlignment="1"/>
    <xf numFmtId="0" fontId="5" fillId="0" borderId="55" xfId="0" applyNumberFormat="1" applyFont="1" applyBorder="1" applyAlignment="1"/>
    <xf numFmtId="0" fontId="4" fillId="2" borderId="33" xfId="0" applyNumberFormat="1" applyFont="1" applyFill="1" applyBorder="1" applyAlignment="1">
      <alignment horizontal="left" vertical="center" wrapText="1"/>
    </xf>
    <xf numFmtId="0" fontId="15" fillId="2" borderId="33" xfId="0" applyNumberFormat="1" applyFont="1" applyFill="1" applyBorder="1"/>
    <xf numFmtId="0" fontId="4" fillId="2" borderId="33" xfId="0" applyNumberFormat="1" applyFont="1" applyFill="1" applyBorder="1" applyAlignment="1">
      <alignment horizontal="center" vertical="center"/>
    </xf>
    <xf numFmtId="0" fontId="3" fillId="0" borderId="54" xfId="0" applyNumberFormat="1" applyFont="1" applyBorder="1"/>
    <xf numFmtId="0" fontId="11" fillId="0" borderId="54" xfId="0" applyNumberFormat="1" applyFont="1" applyBorder="1" applyAlignment="1">
      <alignment horizontal="right"/>
    </xf>
    <xf numFmtId="0" fontId="3" fillId="2" borderId="13" xfId="0" applyNumberFormat="1" applyFont="1" applyFill="1" applyBorder="1"/>
    <xf numFmtId="0" fontId="3" fillId="0" borderId="0" xfId="0" applyFont="1"/>
    <xf numFmtId="0" fontId="11" fillId="0" borderId="0" xfId="0" applyFont="1" applyFill="1" applyBorder="1" applyAlignment="1">
      <alignment wrapText="1"/>
    </xf>
    <xf numFmtId="0" fontId="11" fillId="0" borderId="55" xfId="0" applyFont="1" applyFill="1" applyBorder="1" applyAlignment="1">
      <alignment wrapText="1"/>
    </xf>
    <xf numFmtId="0" fontId="5" fillId="0" borderId="54" xfId="0" applyFont="1" applyBorder="1"/>
    <xf numFmtId="0" fontId="3" fillId="0" borderId="56" xfId="0" applyFont="1" applyFill="1" applyBorder="1" applyAlignment="1">
      <alignment horizontal="left" vertical="center"/>
    </xf>
    <xf numFmtId="0" fontId="5" fillId="2" borderId="56" xfId="0" applyFont="1" applyFill="1" applyBorder="1"/>
    <xf numFmtId="0" fontId="8" fillId="0" borderId="54" xfId="0" applyFont="1" applyBorder="1" applyAlignment="1">
      <alignment horizontal="right"/>
    </xf>
    <xf numFmtId="0" fontId="20" fillId="0" borderId="0" xfId="0" applyNumberFormat="1" applyFont="1" applyFill="1" applyBorder="1" applyAlignment="1">
      <alignment vertical="center"/>
    </xf>
    <xf numFmtId="0" fontId="3" fillId="0" borderId="0" xfId="0" applyNumberFormat="1" applyFont="1" applyAlignment="1">
      <alignment vertical="top"/>
    </xf>
    <xf numFmtId="0" fontId="21" fillId="0" borderId="61" xfId="0" applyFont="1" applyFill="1" applyBorder="1" applyAlignment="1" applyProtection="1">
      <alignment horizontal="center" vertical="center" wrapText="1"/>
    </xf>
    <xf numFmtId="49" fontId="22" fillId="0" borderId="61" xfId="0" applyNumberFormat="1" applyFont="1" applyFill="1" applyBorder="1" applyAlignment="1">
      <alignment horizontal="center" vertical="center" wrapText="1"/>
    </xf>
    <xf numFmtId="49" fontId="23" fillId="0" borderId="61" xfId="0" applyNumberFormat="1" applyFont="1" applyFill="1" applyBorder="1" applyAlignment="1">
      <alignment horizontal="center" vertical="center" wrapText="1"/>
    </xf>
    <xf numFmtId="0" fontId="22" fillId="0" borderId="61" xfId="0" applyFont="1" applyFill="1" applyBorder="1" applyAlignment="1">
      <alignment horizontal="center" vertical="center" wrapText="1"/>
    </xf>
    <xf numFmtId="3" fontId="21" fillId="0" borderId="61" xfId="0" applyNumberFormat="1" applyFont="1" applyFill="1" applyBorder="1" applyAlignment="1">
      <alignment horizontal="center" vertical="center" wrapText="1"/>
    </xf>
    <xf numFmtId="49" fontId="22" fillId="0" borderId="61" xfId="0" applyNumberFormat="1" applyFont="1" applyFill="1" applyBorder="1" applyAlignment="1">
      <alignment horizontal="left" vertical="center" wrapText="1"/>
    </xf>
    <xf numFmtId="0" fontId="21" fillId="0" borderId="62" xfId="0" applyFont="1" applyFill="1" applyBorder="1" applyAlignment="1" applyProtection="1">
      <alignment horizontal="center" vertical="center" wrapText="1"/>
    </xf>
    <xf numFmtId="49" fontId="22" fillId="0" borderId="62" xfId="0" applyNumberFormat="1" applyFont="1" applyFill="1" applyBorder="1" applyAlignment="1">
      <alignment horizontal="center" vertical="center" wrapText="1"/>
    </xf>
    <xf numFmtId="49" fontId="23" fillId="0" borderId="62" xfId="0" applyNumberFormat="1" applyFont="1" applyFill="1" applyBorder="1" applyAlignment="1">
      <alignment horizontal="center" vertical="center" wrapText="1"/>
    </xf>
    <xf numFmtId="0" fontId="22" fillId="0" borderId="62" xfId="0" applyFont="1" applyFill="1" applyBorder="1" applyAlignment="1">
      <alignment horizontal="center" vertical="center" wrapText="1"/>
    </xf>
    <xf numFmtId="3" fontId="22" fillId="0" borderId="62" xfId="0" applyNumberFormat="1" applyFont="1" applyFill="1" applyBorder="1" applyAlignment="1">
      <alignment horizontal="center" vertical="center" wrapText="1"/>
    </xf>
    <xf numFmtId="49" fontId="22" fillId="0" borderId="62" xfId="0" applyNumberFormat="1" applyFont="1" applyFill="1" applyBorder="1" applyAlignment="1">
      <alignment horizontal="left" vertical="center" wrapText="1"/>
    </xf>
    <xf numFmtId="0" fontId="22" fillId="0" borderId="62" xfId="0" applyNumberFormat="1" applyFont="1" applyFill="1" applyBorder="1" applyAlignment="1">
      <alignment horizontal="center" vertical="center" wrapText="1"/>
    </xf>
    <xf numFmtId="49" fontId="24" fillId="0" borderId="62" xfId="0" applyNumberFormat="1" applyFont="1" applyFill="1" applyBorder="1" applyAlignment="1">
      <alignment horizontal="center" vertical="center" wrapText="1"/>
    </xf>
    <xf numFmtId="49" fontId="25" fillId="0" borderId="62" xfId="0" applyNumberFormat="1" applyFont="1" applyFill="1" applyBorder="1" applyAlignment="1">
      <alignment horizontal="center" vertical="center" wrapText="1"/>
    </xf>
    <xf numFmtId="49" fontId="21" fillId="0" borderId="62" xfId="0" applyNumberFormat="1" applyFont="1" applyFill="1" applyBorder="1" applyAlignment="1">
      <alignment horizontal="center" vertical="center" wrapText="1"/>
    </xf>
    <xf numFmtId="3" fontId="21" fillId="0" borderId="62" xfId="0" applyNumberFormat="1" applyFont="1" applyFill="1" applyBorder="1" applyAlignment="1">
      <alignment horizontal="center" vertical="center" wrapText="1"/>
    </xf>
    <xf numFmtId="164" fontId="21" fillId="0" borderId="62" xfId="0" applyNumberFormat="1" applyFont="1" applyFill="1" applyBorder="1" applyAlignment="1">
      <alignment horizontal="center" vertical="center" wrapText="1"/>
    </xf>
    <xf numFmtId="0" fontId="21" fillId="0" borderId="62" xfId="0" applyFont="1" applyFill="1" applyBorder="1" applyAlignment="1">
      <alignment horizontal="center" vertical="center" wrapText="1"/>
    </xf>
    <xf numFmtId="49" fontId="21" fillId="0" borderId="62" xfId="0" applyNumberFormat="1" applyFont="1" applyFill="1" applyBorder="1" applyAlignment="1">
      <alignment horizontal="left" vertical="center" wrapText="1"/>
    </xf>
    <xf numFmtId="0" fontId="21" fillId="0" borderId="62" xfId="0" applyNumberFormat="1" applyFont="1" applyFill="1" applyBorder="1" applyAlignment="1">
      <alignment horizontal="center" vertical="center" wrapText="1"/>
    </xf>
    <xf numFmtId="0" fontId="25" fillId="0" borderId="62" xfId="0" applyFont="1" applyFill="1" applyBorder="1" applyAlignment="1">
      <alignment horizontal="center" vertical="center" wrapText="1"/>
    </xf>
    <xf numFmtId="0" fontId="0" fillId="0" borderId="62" xfId="0" applyFont="1" applyFill="1" applyBorder="1" applyAlignment="1">
      <alignment horizontal="left" vertical="center" wrapText="1"/>
    </xf>
    <xf numFmtId="0" fontId="0" fillId="0" borderId="62" xfId="0" applyFont="1" applyFill="1" applyBorder="1" applyAlignment="1">
      <alignment horizontal="center" vertical="center" wrapText="1"/>
    </xf>
    <xf numFmtId="0" fontId="0" fillId="0" borderId="62" xfId="0" applyFill="1" applyBorder="1" applyAlignment="1">
      <alignment horizontal="left" vertical="center" wrapText="1"/>
    </xf>
    <xf numFmtId="3" fontId="0" fillId="0" borderId="62" xfId="0" applyNumberFormat="1" applyFont="1" applyFill="1" applyBorder="1" applyAlignment="1">
      <alignment horizontal="center" vertical="center" wrapText="1"/>
    </xf>
    <xf numFmtId="3" fontId="0" fillId="0" borderId="63" xfId="0" applyNumberFormat="1" applyFont="1" applyFill="1" applyBorder="1" applyAlignment="1">
      <alignment horizontal="center" vertical="center" wrapText="1"/>
    </xf>
    <xf numFmtId="0" fontId="0" fillId="0" borderId="64" xfId="0" applyFont="1" applyFill="1" applyBorder="1" applyAlignment="1">
      <alignment horizontal="center" vertical="center" wrapText="1"/>
    </xf>
    <xf numFmtId="1" fontId="0" fillId="0" borderId="65" xfId="0" applyNumberFormat="1" applyFill="1" applyBorder="1" applyAlignment="1">
      <alignment horizontal="center" vertical="center"/>
    </xf>
    <xf numFmtId="0" fontId="0" fillId="0" borderId="66" xfId="0" applyFont="1" applyFill="1" applyBorder="1" applyAlignment="1">
      <alignment horizontal="center" vertical="center" wrapText="1"/>
    </xf>
    <xf numFmtId="3" fontId="0" fillId="0" borderId="61" xfId="0" applyNumberFormat="1" applyFont="1" applyFill="1" applyBorder="1" applyAlignment="1">
      <alignment horizontal="center" vertical="center" wrapText="1"/>
    </xf>
    <xf numFmtId="1" fontId="0" fillId="0" borderId="0" xfId="0" applyNumberFormat="1" applyFill="1" applyBorder="1" applyAlignment="1">
      <alignment horizontal="center" vertical="center"/>
    </xf>
    <xf numFmtId="49" fontId="7" fillId="0" borderId="65" xfId="0" applyNumberFormat="1" applyFont="1" applyFill="1" applyBorder="1" applyAlignment="1">
      <alignment horizontal="center" vertical="center" wrapText="1"/>
    </xf>
    <xf numFmtId="49" fontId="0" fillId="0" borderId="65" xfId="0" applyNumberFormat="1" applyFont="1" applyFill="1" applyBorder="1" applyAlignment="1">
      <alignment horizontal="center" vertical="center" wrapText="1"/>
    </xf>
    <xf numFmtId="49" fontId="0" fillId="0" borderId="23" xfId="0" applyNumberFormat="1" applyFont="1" applyFill="1" applyBorder="1" applyAlignment="1">
      <alignment horizontal="center" vertical="center" wrapText="1"/>
    </xf>
    <xf numFmtId="49" fontId="0" fillId="0" borderId="65" xfId="0" applyNumberFormat="1" applyFont="1" applyFill="1" applyBorder="1" applyAlignment="1">
      <alignment horizontal="left" vertical="center" wrapText="1"/>
    </xf>
    <xf numFmtId="0" fontId="0" fillId="0" borderId="65" xfId="0" applyNumberFormat="1" applyFont="1" applyFill="1" applyBorder="1" applyAlignment="1">
      <alignment horizontal="center" vertical="center" wrapText="1"/>
    </xf>
    <xf numFmtId="0" fontId="27" fillId="0" borderId="64" xfId="0" applyFont="1" applyFill="1" applyBorder="1" applyAlignment="1">
      <alignment horizontal="center" vertical="center" wrapText="1"/>
    </xf>
    <xf numFmtId="0" fontId="27" fillId="0" borderId="11" xfId="0" applyFont="1" applyFill="1" applyBorder="1" applyAlignment="1">
      <alignment horizontal="center" vertical="center"/>
    </xf>
    <xf numFmtId="0" fontId="28" fillId="0" borderId="62" xfId="0" applyFont="1" applyFill="1" applyBorder="1" applyAlignment="1">
      <alignment horizontal="center" vertical="center"/>
    </xf>
    <xf numFmtId="0" fontId="0" fillId="0" borderId="62" xfId="0" applyFont="1" applyFill="1" applyBorder="1" applyAlignment="1">
      <alignment horizontal="center" vertical="center"/>
    </xf>
    <xf numFmtId="0" fontId="0" fillId="0" borderId="62" xfId="0" applyFont="1" applyFill="1" applyBorder="1" applyAlignment="1">
      <alignment horizontal="left" vertical="center"/>
    </xf>
    <xf numFmtId="3" fontId="0" fillId="0" borderId="62" xfId="0" applyNumberFormat="1" applyFont="1" applyFill="1" applyBorder="1" applyAlignment="1">
      <alignment horizontal="center" vertical="center"/>
    </xf>
    <xf numFmtId="0" fontId="27" fillId="0" borderId="62" xfId="0" applyFont="1" applyFill="1" applyBorder="1" applyAlignment="1">
      <alignment horizontal="center" vertical="center"/>
    </xf>
    <xf numFmtId="0" fontId="30" fillId="0" borderId="64" xfId="0" applyFont="1" applyFill="1" applyBorder="1" applyAlignment="1">
      <alignment horizontal="center" vertical="center" wrapText="1"/>
    </xf>
    <xf numFmtId="0" fontId="21" fillId="0" borderId="61" xfId="0" applyFont="1" applyBorder="1" applyAlignment="1" applyProtection="1">
      <alignment horizontal="center" vertical="center" wrapText="1"/>
    </xf>
    <xf numFmtId="49" fontId="25" fillId="0" borderId="61" xfId="0" applyNumberFormat="1" applyFont="1" applyFill="1" applyBorder="1" applyAlignment="1">
      <alignment horizontal="center" vertical="center" wrapText="1"/>
    </xf>
    <xf numFmtId="49" fontId="0" fillId="0" borderId="67" xfId="0" applyNumberFormat="1" applyFont="1" applyBorder="1" applyAlignment="1">
      <alignment horizontal="center" vertical="center" wrapText="1"/>
    </xf>
    <xf numFmtId="0" fontId="0" fillId="0" borderId="67" xfId="0" applyFont="1" applyBorder="1" applyAlignment="1">
      <alignment horizontal="center" vertical="center" wrapText="1"/>
    </xf>
    <xf numFmtId="49" fontId="21" fillId="4" borderId="68" xfId="0" applyNumberFormat="1" applyFont="1" applyFill="1" applyBorder="1" applyAlignment="1">
      <alignment horizontal="center" vertical="center" wrapText="1"/>
    </xf>
    <xf numFmtId="0" fontId="21" fillId="0" borderId="52" xfId="0" applyFont="1" applyBorder="1" applyAlignment="1">
      <alignment horizontal="center" vertical="center" wrapText="1"/>
    </xf>
    <xf numFmtId="0" fontId="21" fillId="0" borderId="62" xfId="0" applyFont="1" applyBorder="1" applyAlignment="1" applyProtection="1">
      <alignment horizontal="center" vertical="center" wrapText="1"/>
    </xf>
    <xf numFmtId="49" fontId="0" fillId="0" borderId="69" xfId="0" applyNumberFormat="1" applyFont="1" applyBorder="1" applyAlignment="1">
      <alignment horizontal="center" vertical="center" wrapText="1"/>
    </xf>
    <xf numFmtId="49" fontId="22" fillId="0" borderId="70" xfId="0" applyNumberFormat="1" applyFont="1" applyFill="1" applyBorder="1" applyAlignment="1">
      <alignment horizontal="center" vertical="center" wrapText="1"/>
    </xf>
    <xf numFmtId="0" fontId="0" fillId="0" borderId="69" xfId="0" applyFont="1" applyBorder="1" applyAlignment="1">
      <alignment horizontal="center" vertical="center" wrapText="1"/>
    </xf>
    <xf numFmtId="0" fontId="22" fillId="0" borderId="70" xfId="0" applyFont="1" applyFill="1" applyBorder="1" applyAlignment="1">
      <alignment horizontal="center" vertical="center" wrapText="1"/>
    </xf>
    <xf numFmtId="49" fontId="22" fillId="0" borderId="71" xfId="0" applyNumberFormat="1" applyFont="1" applyFill="1" applyBorder="1" applyAlignment="1">
      <alignment horizontal="center" vertical="center" wrapText="1"/>
    </xf>
    <xf numFmtId="49" fontId="8" fillId="0" borderId="72" xfId="0" applyNumberFormat="1" applyFont="1" applyFill="1" applyBorder="1" applyAlignment="1">
      <alignment horizontal="center"/>
    </xf>
    <xf numFmtId="0" fontId="22" fillId="0" borderId="73" xfId="0" applyFont="1" applyFill="1" applyBorder="1" applyAlignment="1">
      <alignment horizontal="center" vertical="center" wrapText="1"/>
    </xf>
    <xf numFmtId="0" fontId="21" fillId="0" borderId="70" xfId="0" applyFont="1" applyBorder="1" applyAlignment="1" applyProtection="1">
      <alignment horizontal="center" vertical="center" wrapText="1"/>
    </xf>
    <xf numFmtId="49" fontId="24" fillId="0" borderId="70" xfId="0" applyNumberFormat="1" applyFont="1" applyFill="1" applyBorder="1" applyAlignment="1">
      <alignment horizontal="center" vertical="center" wrapText="1"/>
    </xf>
    <xf numFmtId="49" fontId="6" fillId="0" borderId="72" xfId="0" applyNumberFormat="1" applyFont="1" applyFill="1" applyBorder="1" applyAlignment="1">
      <alignment horizontal="center"/>
    </xf>
    <xf numFmtId="0" fontId="21" fillId="0" borderId="73" xfId="0" applyFont="1" applyBorder="1" applyAlignment="1">
      <alignment horizontal="center" vertical="center" wrapText="1"/>
    </xf>
    <xf numFmtId="49" fontId="25" fillId="0" borderId="70" xfId="0" applyNumberFormat="1" applyFont="1" applyFill="1" applyBorder="1" applyAlignment="1">
      <alignment horizontal="center" vertical="center" wrapText="1"/>
    </xf>
    <xf numFmtId="49" fontId="21" fillId="0" borderId="70" xfId="0" applyNumberFormat="1" applyFont="1" applyFill="1" applyBorder="1" applyAlignment="1">
      <alignment horizontal="center" vertical="center" wrapText="1"/>
    </xf>
    <xf numFmtId="49" fontId="31" fillId="0" borderId="69" xfId="0" applyNumberFormat="1" applyFont="1" applyBorder="1" applyAlignment="1">
      <alignment horizontal="center" vertical="center" wrapText="1"/>
    </xf>
    <xf numFmtId="0" fontId="21" fillId="0" borderId="73" xfId="0" applyFont="1" applyFill="1" applyBorder="1" applyAlignment="1">
      <alignment horizontal="center" vertical="center" wrapText="1"/>
    </xf>
    <xf numFmtId="49" fontId="21" fillId="4" borderId="70" xfId="0" applyNumberFormat="1" applyFont="1" applyFill="1" applyBorder="1" applyAlignment="1">
      <alignment horizontal="center" vertical="center" wrapText="1"/>
    </xf>
    <xf numFmtId="49" fontId="21" fillId="4" borderId="71" xfId="0" applyNumberFormat="1" applyFont="1" applyFill="1" applyBorder="1" applyAlignment="1">
      <alignment horizontal="center" vertical="center" wrapText="1"/>
    </xf>
    <xf numFmtId="0" fontId="21" fillId="4" borderId="70" xfId="0" applyFont="1" applyFill="1" applyBorder="1" applyAlignment="1" applyProtection="1">
      <alignment horizontal="center" vertical="center" wrapText="1"/>
    </xf>
    <xf numFmtId="49" fontId="25" fillId="4" borderId="70" xfId="0" applyNumberFormat="1" applyFont="1" applyFill="1" applyBorder="1" applyAlignment="1">
      <alignment horizontal="center" vertical="center" wrapText="1"/>
    </xf>
    <xf numFmtId="49" fontId="31" fillId="8" borderId="69" xfId="0" applyNumberFormat="1" applyFont="1" applyFill="1" applyBorder="1" applyAlignment="1">
      <alignment horizontal="center" vertical="center" wrapText="1"/>
    </xf>
    <xf numFmtId="0" fontId="21" fillId="4" borderId="73" xfId="0" applyFont="1" applyFill="1" applyBorder="1" applyAlignment="1">
      <alignment horizontal="center" vertical="center" wrapText="1"/>
    </xf>
    <xf numFmtId="0" fontId="21" fillId="4" borderId="70" xfId="0" applyNumberFormat="1" applyFont="1" applyFill="1" applyBorder="1" applyAlignment="1">
      <alignment horizontal="center" vertical="center" wrapText="1"/>
    </xf>
    <xf numFmtId="49" fontId="21" fillId="0" borderId="71" xfId="0" applyNumberFormat="1" applyFont="1" applyFill="1" applyBorder="1" applyAlignment="1">
      <alignment horizontal="center" vertical="center" wrapText="1"/>
    </xf>
    <xf numFmtId="0" fontId="25" fillId="0" borderId="70" xfId="0" applyFont="1" applyBorder="1" applyAlignment="1">
      <alignment horizontal="center" vertical="center" wrapText="1"/>
    </xf>
    <xf numFmtId="0" fontId="0" fillId="0" borderId="70" xfId="0" applyBorder="1" applyAlignment="1">
      <alignment horizontal="center" vertical="center" wrapText="1"/>
    </xf>
    <xf numFmtId="0" fontId="21" fillId="0" borderId="70" xfId="0" applyFont="1" applyFill="1" applyBorder="1" applyAlignment="1" applyProtection="1">
      <alignment horizontal="center" vertical="center" wrapText="1"/>
    </xf>
    <xf numFmtId="0" fontId="25" fillId="0" borderId="70" xfId="0" applyFont="1" applyFill="1" applyBorder="1" applyAlignment="1">
      <alignment horizontal="center" vertical="center" wrapText="1"/>
    </xf>
    <xf numFmtId="0" fontId="0" fillId="0" borderId="70" xfId="0" applyFont="1" applyFill="1" applyBorder="1" applyAlignment="1">
      <alignment horizontal="center" vertical="center" wrapText="1"/>
    </xf>
    <xf numFmtId="0" fontId="21" fillId="0" borderId="11" xfId="0" applyFont="1" applyFill="1" applyBorder="1" applyAlignment="1">
      <alignment horizontal="center" vertical="center"/>
    </xf>
    <xf numFmtId="0" fontId="21" fillId="0" borderId="74" xfId="0" applyFont="1" applyFill="1" applyBorder="1" applyAlignment="1">
      <alignment horizontal="center" vertical="center"/>
    </xf>
    <xf numFmtId="49" fontId="8" fillId="0" borderId="11" xfId="0" applyNumberFormat="1" applyFont="1" applyFill="1" applyBorder="1" applyAlignment="1">
      <alignment horizontal="center"/>
    </xf>
    <xf numFmtId="0" fontId="21" fillId="0" borderId="75" xfId="0" applyFont="1" applyFill="1" applyBorder="1" applyAlignment="1">
      <alignment horizontal="center" vertical="center"/>
    </xf>
    <xf numFmtId="0" fontId="21" fillId="4" borderId="62" xfId="0" applyFont="1" applyFill="1" applyBorder="1" applyAlignment="1" applyProtection="1">
      <alignment horizontal="center" vertical="center" wrapText="1"/>
    </xf>
    <xf numFmtId="0" fontId="27" fillId="0" borderId="11" xfId="0" applyFont="1" applyBorder="1" applyAlignment="1">
      <alignment horizontal="center" vertical="center"/>
    </xf>
    <xf numFmtId="0" fontId="0" fillId="4" borderId="62" xfId="0" applyFont="1" applyFill="1" applyBorder="1" applyAlignment="1">
      <alignment horizontal="center" vertical="center" wrapText="1"/>
    </xf>
    <xf numFmtId="49" fontId="21" fillId="0" borderId="64" xfId="0" applyNumberFormat="1" applyFont="1" applyFill="1" applyBorder="1" applyAlignment="1">
      <alignment horizontal="center" vertical="center" wrapText="1"/>
    </xf>
    <xf numFmtId="0" fontId="0" fillId="4" borderId="66" xfId="0" applyFont="1" applyFill="1" applyBorder="1" applyAlignment="1">
      <alignment horizontal="center" vertical="center" wrapText="1"/>
    </xf>
    <xf numFmtId="0" fontId="0" fillId="4" borderId="66" xfId="0" applyFont="1" applyFill="1" applyBorder="1" applyAlignment="1">
      <alignment horizontal="center" vertical="top" wrapText="1"/>
    </xf>
    <xf numFmtId="0" fontId="28" fillId="4" borderId="62" xfId="0" applyFont="1" applyFill="1" applyBorder="1" applyAlignment="1">
      <alignment horizontal="center" vertical="center"/>
    </xf>
    <xf numFmtId="0" fontId="27" fillId="4" borderId="62" xfId="0" applyFont="1" applyFill="1" applyBorder="1" applyAlignment="1">
      <alignment horizontal="center"/>
    </xf>
    <xf numFmtId="0" fontId="21" fillId="4" borderId="76" xfId="0" applyFont="1" applyFill="1" applyBorder="1" applyAlignment="1" applyProtection="1">
      <alignment horizontal="center" vertical="center" wrapText="1"/>
    </xf>
    <xf numFmtId="0" fontId="0" fillId="4" borderId="76" xfId="0" applyFont="1" applyFill="1" applyBorder="1" applyAlignment="1">
      <alignment horizontal="center" vertical="center" wrapText="1"/>
    </xf>
    <xf numFmtId="0" fontId="27" fillId="4" borderId="76" xfId="0" applyFont="1" applyFill="1" applyBorder="1" applyAlignment="1">
      <alignment horizontal="center" vertical="center"/>
    </xf>
    <xf numFmtId="49" fontId="21" fillId="0" borderId="76" xfId="0" applyNumberFormat="1" applyFont="1" applyFill="1" applyBorder="1" applyAlignment="1">
      <alignment horizontal="center" vertical="center" wrapText="1"/>
    </xf>
    <xf numFmtId="49" fontId="21" fillId="0" borderId="77" xfId="0" applyNumberFormat="1" applyFont="1" applyFill="1" applyBorder="1" applyAlignment="1">
      <alignment horizontal="center" vertical="center" wrapText="1"/>
    </xf>
    <xf numFmtId="0" fontId="0" fillId="4" borderId="78" xfId="0" applyFont="1" applyFill="1" applyBorder="1" applyAlignment="1">
      <alignment horizontal="center" vertical="center"/>
    </xf>
    <xf numFmtId="0" fontId="24" fillId="0" borderId="61" xfId="0" applyFont="1" applyFill="1" applyBorder="1" applyAlignment="1">
      <alignment horizontal="center" vertical="center" wrapText="1"/>
    </xf>
    <xf numFmtId="49" fontId="32" fillId="0" borderId="61" xfId="0" applyNumberFormat="1" applyFont="1" applyFill="1" applyBorder="1" applyAlignment="1">
      <alignment horizontal="center" vertical="center" wrapText="1"/>
    </xf>
    <xf numFmtId="0" fontId="24" fillId="0" borderId="62" xfId="0" applyFont="1" applyFill="1" applyBorder="1" applyAlignment="1">
      <alignment horizontal="center" vertical="center" wrapText="1"/>
    </xf>
    <xf numFmtId="49" fontId="32" fillId="0" borderId="62" xfId="0" applyNumberFormat="1" applyFont="1" applyFill="1" applyBorder="1" applyAlignment="1">
      <alignment horizontal="center" vertical="center" wrapText="1"/>
    </xf>
    <xf numFmtId="0" fontId="22" fillId="0" borderId="62" xfId="0" applyFont="1" applyBorder="1" applyAlignment="1">
      <alignment horizontal="center" vertical="center" wrapText="1"/>
    </xf>
    <xf numFmtId="0" fontId="31" fillId="0" borderId="62" xfId="0" applyFont="1" applyBorder="1" applyAlignment="1">
      <alignment horizontal="center" vertical="center" wrapText="1"/>
    </xf>
    <xf numFmtId="0" fontId="25" fillId="0" borderId="62" xfId="0" applyFont="1" applyBorder="1" applyAlignment="1">
      <alignment horizontal="center" vertical="center" wrapText="1"/>
    </xf>
    <xf numFmtId="0" fontId="33" fillId="0" borderId="62" xfId="0" applyFont="1" applyBorder="1" applyAlignment="1">
      <alignment horizontal="center" vertical="center" wrapText="1"/>
    </xf>
    <xf numFmtId="0" fontId="21" fillId="0" borderId="62" xfId="0" applyFont="1" applyBorder="1" applyAlignment="1">
      <alignment horizontal="center" vertical="center" wrapText="1"/>
    </xf>
    <xf numFmtId="0" fontId="33" fillId="0" borderId="62" xfId="0" applyFont="1" applyFill="1" applyBorder="1" applyAlignment="1">
      <alignment horizontal="center" vertical="center" wrapText="1"/>
    </xf>
    <xf numFmtId="0" fontId="21" fillId="4" borderId="62" xfId="0" applyFont="1" applyFill="1" applyBorder="1" applyAlignment="1">
      <alignment horizontal="center" vertical="center" wrapText="1"/>
    </xf>
    <xf numFmtId="0" fontId="22" fillId="4" borderId="62" xfId="0" applyFont="1" applyFill="1" applyBorder="1" applyAlignment="1">
      <alignment horizontal="center" vertical="center" wrapText="1"/>
    </xf>
    <xf numFmtId="0" fontId="25" fillId="4" borderId="62" xfId="0" applyFont="1" applyFill="1" applyBorder="1" applyAlignment="1">
      <alignment horizontal="center" vertical="center" wrapText="1"/>
    </xf>
    <xf numFmtId="0" fontId="33" fillId="4" borderId="62" xfId="0" applyFont="1" applyFill="1" applyBorder="1" applyAlignment="1">
      <alignment horizontal="center" vertical="center" wrapText="1"/>
    </xf>
    <xf numFmtId="0" fontId="21" fillId="6" borderId="62" xfId="0" applyFont="1" applyFill="1" applyBorder="1" applyAlignment="1">
      <alignment horizontal="center" vertical="center" wrapText="1"/>
    </xf>
    <xf numFmtId="0" fontId="34" fillId="0" borderId="62" xfId="0" applyFont="1" applyBorder="1" applyAlignment="1">
      <alignment horizontal="center" vertical="center" wrapText="1"/>
    </xf>
    <xf numFmtId="0" fontId="0" fillId="0" borderId="62" xfId="0" applyBorder="1" applyAlignment="1">
      <alignment horizontal="center" vertical="center" wrapText="1"/>
    </xf>
    <xf numFmtId="0" fontId="21" fillId="0" borderId="64" xfId="0" applyFont="1" applyBorder="1" applyAlignment="1">
      <alignment horizontal="center" vertical="center" wrapText="1"/>
    </xf>
    <xf numFmtId="0" fontId="21" fillId="0" borderId="11" xfId="0" applyFont="1" applyBorder="1" applyAlignment="1">
      <alignment horizontal="center" vertical="center" wrapText="1"/>
    </xf>
    <xf numFmtId="0" fontId="21" fillId="0" borderId="11" xfId="0" applyFont="1" applyBorder="1"/>
    <xf numFmtId="0" fontId="21" fillId="0" borderId="11" xfId="0" applyFont="1" applyFill="1" applyBorder="1" applyAlignment="1">
      <alignment horizontal="center" vertical="center" wrapText="1"/>
    </xf>
    <xf numFmtId="0" fontId="21" fillId="0" borderId="11" xfId="0" applyFont="1" applyFill="1" applyBorder="1"/>
    <xf numFmtId="0" fontId="34" fillId="0" borderId="62" xfId="0" applyFont="1" applyFill="1" applyBorder="1" applyAlignment="1">
      <alignment horizontal="center" vertical="center" wrapText="1"/>
    </xf>
    <xf numFmtId="0" fontId="21" fillId="0" borderId="64" xfId="0" applyFont="1" applyFill="1" applyBorder="1" applyAlignment="1">
      <alignment horizontal="center" vertical="center" wrapText="1"/>
    </xf>
    <xf numFmtId="0" fontId="35" fillId="0" borderId="11" xfId="0" applyFont="1" applyBorder="1" applyAlignment="1">
      <alignment horizontal="center" vertical="center" wrapText="1"/>
    </xf>
    <xf numFmtId="0" fontId="21" fillId="0" borderId="63" xfId="0" applyFont="1" applyBorder="1" applyAlignment="1">
      <alignment horizontal="center" vertical="center" wrapText="1"/>
    </xf>
    <xf numFmtId="0" fontId="21" fillId="0" borderId="63" xfId="0" applyFont="1" applyFill="1" applyBorder="1" applyAlignment="1">
      <alignment horizontal="center" vertical="center" wrapText="1"/>
    </xf>
    <xf numFmtId="0" fontId="27" fillId="4" borderId="62" xfId="0" applyFont="1" applyFill="1" applyBorder="1" applyAlignment="1">
      <alignment horizontal="center" wrapText="1"/>
    </xf>
    <xf numFmtId="0" fontId="27" fillId="4" borderId="62" xfId="0" applyFont="1" applyFill="1" applyBorder="1" applyAlignment="1">
      <alignment horizontal="center" vertical="center"/>
    </xf>
    <xf numFmtId="0" fontId="0" fillId="4" borderId="62" xfId="0" applyFont="1" applyFill="1" applyBorder="1" applyAlignment="1">
      <alignment horizontal="left" wrapText="1"/>
    </xf>
    <xf numFmtId="0" fontId="27" fillId="4" borderId="62" xfId="0" applyFont="1" applyFill="1" applyBorder="1" applyAlignment="1">
      <alignment horizontal="center" vertical="center" wrapText="1"/>
    </xf>
    <xf numFmtId="0" fontId="21" fillId="0" borderId="23" xfId="0" applyFont="1" applyBorder="1"/>
    <xf numFmtId="0" fontId="21" fillId="2" borderId="62" xfId="0" applyFont="1" applyFill="1" applyBorder="1" applyAlignment="1">
      <alignment horizontal="center" vertical="center" wrapText="1"/>
    </xf>
    <xf numFmtId="0" fontId="36" fillId="2" borderId="62" xfId="0" applyFont="1" applyFill="1" applyBorder="1" applyAlignment="1">
      <alignment horizontal="center" vertical="center" wrapText="1"/>
    </xf>
    <xf numFmtId="0" fontId="37" fillId="2" borderId="62" xfId="0" applyFont="1" applyFill="1" applyBorder="1" applyAlignment="1">
      <alignment horizontal="center" vertical="center" wrapText="1"/>
    </xf>
    <xf numFmtId="0" fontId="38" fillId="2" borderId="62" xfId="0" applyFont="1" applyFill="1" applyBorder="1" applyAlignment="1">
      <alignment horizontal="center" vertical="center" wrapText="1"/>
    </xf>
    <xf numFmtId="0" fontId="36" fillId="2" borderId="64" xfId="0" applyFont="1" applyFill="1" applyBorder="1" applyAlignment="1">
      <alignment horizontal="center" vertical="center" wrapText="1"/>
    </xf>
    <xf numFmtId="0" fontId="36" fillId="2" borderId="11" xfId="0" applyFont="1" applyFill="1" applyBorder="1" applyAlignment="1">
      <alignment horizontal="center" vertical="center" wrapText="1"/>
    </xf>
    <xf numFmtId="0" fontId="8" fillId="2" borderId="11" xfId="0" applyNumberFormat="1" applyFont="1" applyFill="1" applyBorder="1" applyAlignment="1" applyProtection="1">
      <alignment horizontal="center"/>
    </xf>
    <xf numFmtId="49" fontId="22" fillId="0" borderId="11" xfId="2" applyNumberFormat="1" applyFont="1" applyFill="1" applyBorder="1" applyAlignment="1">
      <alignment horizontal="center" vertical="center" wrapText="1"/>
    </xf>
    <xf numFmtId="49" fontId="22" fillId="0" borderId="53" xfId="2" applyNumberFormat="1" applyFont="1" applyFill="1" applyBorder="1" applyAlignment="1">
      <alignment horizontal="center" vertical="center" wrapText="1"/>
    </xf>
    <xf numFmtId="0" fontId="0" fillId="0" borderId="26" xfId="0" applyBorder="1" applyAlignment="1">
      <alignment wrapText="1"/>
    </xf>
    <xf numFmtId="0" fontId="21" fillId="0" borderId="79" xfId="0" applyFont="1" applyBorder="1" applyAlignment="1" applyProtection="1">
      <alignment horizontal="center" vertical="center" wrapText="1"/>
    </xf>
    <xf numFmtId="0" fontId="22" fillId="0" borderId="79" xfId="0" applyFont="1" applyFill="1" applyBorder="1" applyAlignment="1">
      <alignment horizontal="center" vertical="center" wrapText="1"/>
    </xf>
    <xf numFmtId="0" fontId="22" fillId="0" borderId="80" xfId="0" applyFont="1" applyFill="1" applyBorder="1" applyAlignment="1">
      <alignment horizontal="center" vertical="center" wrapText="1"/>
    </xf>
    <xf numFmtId="49" fontId="22" fillId="0" borderId="81" xfId="2" applyNumberFormat="1" applyFont="1" applyFill="1" applyBorder="1" applyAlignment="1">
      <alignment horizontal="center" vertical="center" wrapText="1"/>
    </xf>
    <xf numFmtId="0" fontId="0" fillId="0" borderId="82" xfId="0" applyBorder="1" applyAlignment="1">
      <alignment wrapText="1"/>
    </xf>
    <xf numFmtId="0" fontId="21" fillId="0" borderId="79" xfId="0" applyFont="1" applyFill="1" applyBorder="1" applyAlignment="1" applyProtection="1">
      <alignment horizontal="center" vertical="center" wrapText="1"/>
    </xf>
    <xf numFmtId="0" fontId="22" fillId="0" borderId="81" xfId="0" applyFont="1" applyFill="1" applyBorder="1" applyAlignment="1">
      <alignment horizontal="center" vertical="center" wrapText="1"/>
    </xf>
    <xf numFmtId="0" fontId="22" fillId="0" borderId="83" xfId="0" applyFont="1" applyFill="1" applyBorder="1" applyAlignment="1">
      <alignment horizontal="center" vertical="center" wrapText="1"/>
    </xf>
    <xf numFmtId="49" fontId="22" fillId="0" borderId="79" xfId="2" applyNumberFormat="1" applyFont="1" applyFill="1" applyBorder="1" applyAlignment="1">
      <alignment horizontal="center" vertical="center" wrapText="1"/>
    </xf>
    <xf numFmtId="49" fontId="22" fillId="0" borderId="80" xfId="2" applyNumberFormat="1" applyFont="1" applyFill="1" applyBorder="1" applyAlignment="1">
      <alignment horizontal="center" vertical="center" wrapText="1"/>
    </xf>
    <xf numFmtId="0" fontId="0" fillId="0" borderId="84" xfId="0" applyBorder="1" applyAlignment="1">
      <alignment wrapText="1"/>
    </xf>
    <xf numFmtId="0" fontId="22" fillId="0" borderId="61" xfId="4" applyFont="1" applyBorder="1" applyAlignment="1">
      <alignment horizontal="center" vertical="center" wrapText="1"/>
    </xf>
    <xf numFmtId="0" fontId="24" fillId="0" borderId="61" xfId="4" applyFont="1" applyBorder="1" applyAlignment="1">
      <alignment horizontal="center" vertical="center" wrapText="1"/>
    </xf>
    <xf numFmtId="0" fontId="22" fillId="0" borderId="61" xfId="4" applyFont="1" applyFill="1" applyBorder="1" applyAlignment="1">
      <alignment horizontal="center" vertical="center" wrapText="1"/>
    </xf>
    <xf numFmtId="0" fontId="22" fillId="6" borderId="61" xfId="4" applyFont="1" applyFill="1" applyBorder="1" applyAlignment="1">
      <alignment horizontal="center" vertical="center" wrapText="1"/>
    </xf>
    <xf numFmtId="0" fontId="22" fillId="0" borderId="61" xfId="4" applyFont="1" applyFill="1" applyBorder="1" applyAlignment="1">
      <alignment horizontal="left" vertical="center" wrapText="1"/>
    </xf>
    <xf numFmtId="0" fontId="22" fillId="0" borderId="79" xfId="4" applyFont="1" applyBorder="1" applyAlignment="1">
      <alignment horizontal="center" vertical="center" wrapText="1"/>
    </xf>
    <xf numFmtId="0" fontId="24" fillId="0" borderId="79" xfId="4" applyFont="1" applyBorder="1" applyAlignment="1">
      <alignment horizontal="center" vertical="center" wrapText="1"/>
    </xf>
    <xf numFmtId="0" fontId="22" fillId="0" borderId="79" xfId="4" applyFont="1" applyFill="1" applyBorder="1" applyAlignment="1">
      <alignment horizontal="center" vertical="center" wrapText="1"/>
    </xf>
    <xf numFmtId="0" fontId="22" fillId="6" borderId="79" xfId="4" applyFont="1" applyFill="1" applyBorder="1" applyAlignment="1">
      <alignment horizontal="center" vertical="center" wrapText="1"/>
    </xf>
    <xf numFmtId="0" fontId="21" fillId="0" borderId="79" xfId="4" applyFont="1" applyFill="1" applyBorder="1" applyAlignment="1">
      <alignment horizontal="center" vertical="center" wrapText="1"/>
    </xf>
    <xf numFmtId="0" fontId="39" fillId="0" borderId="79" xfId="4" applyFont="1" applyFill="1" applyBorder="1" applyAlignment="1">
      <alignment horizontal="center" vertical="center" wrapText="1"/>
    </xf>
    <xf numFmtId="0" fontId="21" fillId="0" borderId="61" xfId="12" applyFont="1" applyBorder="1" applyAlignment="1" applyProtection="1">
      <alignment horizontal="center" vertical="center" wrapText="1"/>
    </xf>
    <xf numFmtId="0" fontId="21" fillId="0" borderId="79" xfId="4" applyFont="1" applyBorder="1" applyAlignment="1">
      <alignment horizontal="center" vertical="center" wrapText="1"/>
    </xf>
    <xf numFmtId="0" fontId="39" fillId="0" borderId="79" xfId="4" applyFont="1" applyBorder="1" applyAlignment="1">
      <alignment horizontal="center" vertical="center" wrapText="1"/>
    </xf>
    <xf numFmtId="0" fontId="21" fillId="4" borderId="79" xfId="4" applyFont="1" applyFill="1" applyBorder="1" applyAlignment="1">
      <alignment horizontal="center" vertical="center" wrapText="1"/>
    </xf>
    <xf numFmtId="0" fontId="21" fillId="0" borderId="79" xfId="4" applyFont="1" applyFill="1" applyBorder="1" applyAlignment="1">
      <alignment horizontal="left" vertical="center" wrapText="1"/>
    </xf>
    <xf numFmtId="0" fontId="40" fillId="0" borderId="61" xfId="0" applyFont="1" applyFill="1" applyBorder="1" applyAlignment="1" applyProtection="1">
      <alignment horizontal="center" vertical="center" wrapText="1"/>
    </xf>
    <xf numFmtId="49" fontId="41" fillId="0" borderId="61" xfId="2" applyNumberFormat="1" applyFont="1" applyFill="1" applyBorder="1" applyAlignment="1">
      <alignment horizontal="center" vertical="center" wrapText="1"/>
    </xf>
    <xf numFmtId="0" fontId="41" fillId="0" borderId="61" xfId="2" applyNumberFormat="1" applyFont="1" applyFill="1" applyBorder="1" applyAlignment="1">
      <alignment horizontal="center" vertical="center" wrapText="1"/>
    </xf>
    <xf numFmtId="49" fontId="22" fillId="0" borderId="61" xfId="2" applyNumberFormat="1" applyFont="1" applyFill="1" applyBorder="1" applyAlignment="1">
      <alignment horizontal="center" vertical="center" wrapText="1"/>
    </xf>
    <xf numFmtId="0" fontId="40" fillId="0" borderId="79" xfId="0" applyFont="1" applyFill="1" applyBorder="1" applyAlignment="1" applyProtection="1">
      <alignment horizontal="center" vertical="center" wrapText="1"/>
    </xf>
    <xf numFmtId="49" fontId="41" fillId="0" borderId="79" xfId="2" applyNumberFormat="1" applyFont="1" applyFill="1" applyBorder="1" applyAlignment="1">
      <alignment horizontal="center" vertical="center" wrapText="1"/>
    </xf>
    <xf numFmtId="0" fontId="41" fillId="0" borderId="79" xfId="2" applyNumberFormat="1" applyFont="1" applyFill="1" applyBorder="1" applyAlignment="1">
      <alignment horizontal="center" vertical="center" wrapText="1"/>
    </xf>
    <xf numFmtId="0" fontId="41" fillId="0" borderId="79" xfId="4" applyFont="1" applyFill="1" applyBorder="1" applyAlignment="1">
      <alignment horizontal="center" vertical="center" wrapText="1"/>
    </xf>
    <xf numFmtId="0" fontId="42" fillId="0" borderId="79" xfId="4" applyFont="1" applyFill="1" applyBorder="1"/>
    <xf numFmtId="0" fontId="40" fillId="0" borderId="79" xfId="0" applyFont="1" applyFill="1" applyBorder="1" applyAlignment="1">
      <alignment horizontal="center" vertical="center" wrapText="1"/>
    </xf>
    <xf numFmtId="0" fontId="0" fillId="0" borderId="79" xfId="0" applyFill="1" applyBorder="1"/>
    <xf numFmtId="0" fontId="0" fillId="0" borderId="79" xfId="0" applyFill="1" applyBorder="1" applyAlignment="1">
      <alignment wrapText="1"/>
    </xf>
    <xf numFmtId="0" fontId="22" fillId="0" borderId="79" xfId="10" applyFont="1" applyFill="1" applyBorder="1" applyAlignment="1">
      <alignment horizontal="center" vertical="center" wrapText="1"/>
    </xf>
    <xf numFmtId="0" fontId="40" fillId="0" borderId="83" xfId="0" applyFont="1" applyFill="1" applyBorder="1" applyAlignment="1">
      <alignment horizontal="center" vertical="center" wrapText="1"/>
    </xf>
    <xf numFmtId="0" fontId="4" fillId="4" borderId="33" xfId="0" applyNumberFormat="1" applyFont="1" applyFill="1" applyBorder="1" applyAlignment="1">
      <alignment horizontal="center" vertical="center" wrapText="1"/>
    </xf>
    <xf numFmtId="0" fontId="4" fillId="4" borderId="33" xfId="4" applyNumberFormat="1" applyFont="1" applyFill="1" applyBorder="1" applyAlignment="1">
      <alignment horizontal="center" vertical="center" wrapText="1"/>
    </xf>
    <xf numFmtId="0" fontId="11" fillId="0" borderId="33" xfId="3" applyNumberFormat="1" applyFont="1" applyFill="1" applyBorder="1" applyAlignment="1">
      <alignment horizontal="center" vertical="center" wrapText="1"/>
    </xf>
    <xf numFmtId="0" fontId="11" fillId="0" borderId="33" xfId="4" applyNumberFormat="1" applyFont="1" applyFill="1" applyBorder="1" applyAlignment="1">
      <alignment horizontal="center" vertical="center" wrapText="1"/>
    </xf>
    <xf numFmtId="0" fontId="40" fillId="0" borderId="23" xfId="0" applyFont="1" applyFill="1" applyBorder="1" applyAlignment="1" applyProtection="1">
      <alignment horizontal="center" vertical="center" wrapText="1"/>
    </xf>
    <xf numFmtId="0" fontId="31" fillId="0" borderId="23" xfId="0" applyFont="1" applyBorder="1" applyAlignment="1">
      <alignment horizontal="left" vertical="center" wrapText="1"/>
    </xf>
    <xf numFmtId="0" fontId="40" fillId="0" borderId="23" xfId="0" applyFont="1" applyBorder="1" applyAlignment="1">
      <alignment horizontal="center" vertical="center" wrapText="1"/>
    </xf>
    <xf numFmtId="49" fontId="41" fillId="0" borderId="23" xfId="0" applyNumberFormat="1" applyFont="1" applyFill="1" applyBorder="1" applyAlignment="1">
      <alignment horizontal="center" vertical="center" wrapText="1"/>
    </xf>
    <xf numFmtId="0" fontId="40" fillId="0" borderId="11" xfId="0" applyFont="1" applyFill="1" applyBorder="1" applyAlignment="1" applyProtection="1">
      <alignment horizontal="center" vertical="center" wrapText="1"/>
    </xf>
    <xf numFmtId="0" fontId="31" fillId="0" borderId="11" xfId="0" applyFont="1" applyBorder="1" applyAlignment="1">
      <alignment horizontal="left" vertical="center" wrapText="1"/>
    </xf>
    <xf numFmtId="0" fontId="40" fillId="0" borderId="11" xfId="0" applyFont="1" applyBorder="1" applyAlignment="1">
      <alignment horizontal="center" vertical="center" wrapText="1"/>
    </xf>
    <xf numFmtId="49" fontId="41" fillId="0" borderId="11" xfId="0" applyNumberFormat="1" applyFont="1" applyFill="1" applyBorder="1" applyAlignment="1">
      <alignment horizontal="center" vertical="center" wrapText="1"/>
    </xf>
    <xf numFmtId="0" fontId="40" fillId="6" borderId="11" xfId="0" applyFont="1" applyFill="1" applyBorder="1" applyAlignment="1">
      <alignment horizontal="center" vertical="center" wrapText="1"/>
    </xf>
    <xf numFmtId="49" fontId="31" fillId="0" borderId="11" xfId="0" applyNumberFormat="1" applyFont="1" applyFill="1" applyBorder="1" applyAlignment="1">
      <alignment horizontal="left" vertical="center" wrapText="1"/>
    </xf>
    <xf numFmtId="49" fontId="40" fillId="0" borderId="11" xfId="0" applyNumberFormat="1" applyFont="1" applyFill="1" applyBorder="1" applyAlignment="1">
      <alignment horizontal="center" vertical="center" wrapText="1"/>
    </xf>
    <xf numFmtId="0" fontId="40" fillId="0" borderId="11" xfId="0" applyFont="1" applyFill="1" applyBorder="1" applyAlignment="1">
      <alignment horizontal="center" vertical="center" wrapText="1"/>
    </xf>
    <xf numFmtId="0" fontId="43" fillId="0" borderId="11" xfId="0" applyFont="1" applyBorder="1" applyAlignment="1">
      <alignment horizontal="center" vertical="center" wrapText="1"/>
    </xf>
    <xf numFmtId="0" fontId="0" fillId="0" borderId="11" xfId="0" applyBorder="1" applyAlignment="1">
      <alignment horizontal="center" vertical="center" wrapText="1"/>
    </xf>
    <xf numFmtId="49" fontId="44" fillId="0" borderId="11" xfId="0" applyNumberFormat="1" applyFont="1" applyFill="1" applyBorder="1" applyAlignment="1">
      <alignment horizontal="left" vertical="center" wrapText="1"/>
    </xf>
    <xf numFmtId="0" fontId="41" fillId="0" borderId="11" xfId="0" applyFont="1" applyFill="1" applyBorder="1" applyAlignment="1">
      <alignment horizontal="center" vertical="center" wrapText="1"/>
    </xf>
    <xf numFmtId="1" fontId="41" fillId="0" borderId="11" xfId="0" applyNumberFormat="1" applyFont="1" applyFill="1" applyBorder="1" applyAlignment="1">
      <alignment horizontal="center" vertical="center" wrapText="1"/>
    </xf>
    <xf numFmtId="0" fontId="22" fillId="0" borderId="11" xfId="0" applyFont="1" applyFill="1" applyBorder="1"/>
    <xf numFmtId="1" fontId="40" fillId="0" borderId="11" xfId="0" applyNumberFormat="1" applyFont="1" applyFill="1" applyBorder="1" applyAlignment="1">
      <alignment horizontal="center" vertical="center" wrapText="1"/>
    </xf>
    <xf numFmtId="0" fontId="40" fillId="4" borderId="11" xfId="0" applyFont="1" applyFill="1" applyBorder="1" applyAlignment="1" applyProtection="1">
      <alignment horizontal="center" vertical="center" wrapText="1"/>
    </xf>
    <xf numFmtId="0" fontId="31" fillId="4" borderId="11" xfId="0" applyFont="1" applyFill="1" applyBorder="1" applyAlignment="1">
      <alignment horizontal="left" vertical="center" wrapText="1"/>
    </xf>
    <xf numFmtId="0" fontId="40" fillId="4" borderId="11" xfId="0" applyFont="1" applyFill="1" applyBorder="1" applyAlignment="1">
      <alignment horizontal="center" vertical="center" wrapText="1"/>
    </xf>
    <xf numFmtId="49" fontId="41" fillId="4" borderId="11" xfId="0" applyNumberFormat="1" applyFont="1" applyFill="1" applyBorder="1" applyAlignment="1">
      <alignment horizontal="center" vertical="center" wrapText="1"/>
    </xf>
    <xf numFmtId="0" fontId="40" fillId="0" borderId="61" xfId="0" applyFont="1" applyBorder="1" applyAlignment="1" applyProtection="1">
      <alignment horizontal="center" vertical="center" wrapText="1"/>
    </xf>
    <xf numFmtId="49" fontId="44" fillId="0" borderId="61" xfId="0" applyNumberFormat="1" applyFont="1" applyFill="1" applyBorder="1" applyAlignment="1">
      <alignment horizontal="center" vertical="center" wrapText="1"/>
    </xf>
    <xf numFmtId="49" fontId="41" fillId="0" borderId="61" xfId="0" applyNumberFormat="1" applyFont="1" applyFill="1" applyBorder="1" applyAlignment="1">
      <alignment horizontal="center" vertical="center" wrapText="1"/>
    </xf>
    <xf numFmtId="0" fontId="40" fillId="0" borderId="61" xfId="0" applyFont="1" applyFill="1" applyBorder="1" applyAlignment="1">
      <alignment horizontal="center" vertical="center" wrapText="1"/>
    </xf>
    <xf numFmtId="0" fontId="40" fillId="0" borderId="61" xfId="0" applyFont="1" applyBorder="1" applyAlignment="1">
      <alignment horizontal="center" vertical="center" wrapText="1"/>
    </xf>
    <xf numFmtId="0" fontId="40" fillId="0" borderId="79" xfId="0" applyFont="1" applyBorder="1" applyAlignment="1" applyProtection="1">
      <alignment horizontal="center" vertical="center" wrapText="1"/>
    </xf>
    <xf numFmtId="49" fontId="44" fillId="0" borderId="79" xfId="0" applyNumberFormat="1" applyFont="1" applyFill="1" applyBorder="1" applyAlignment="1">
      <alignment horizontal="center" vertical="center" wrapText="1"/>
    </xf>
    <xf numFmtId="49" fontId="41" fillId="0" borderId="79" xfId="0" applyNumberFormat="1" applyFont="1" applyFill="1" applyBorder="1" applyAlignment="1">
      <alignment horizontal="center" vertical="center" wrapText="1"/>
    </xf>
    <xf numFmtId="0" fontId="40" fillId="0" borderId="79" xfId="0" applyFont="1" applyBorder="1" applyAlignment="1">
      <alignment horizontal="center" vertical="center" wrapText="1"/>
    </xf>
    <xf numFmtId="0" fontId="31" fillId="0" borderId="79" xfId="0" applyFont="1" applyBorder="1" applyAlignment="1">
      <alignment horizontal="center" vertical="center" wrapText="1"/>
    </xf>
    <xf numFmtId="0" fontId="40" fillId="6" borderId="79" xfId="0" applyFont="1" applyFill="1" applyBorder="1" applyAlignment="1">
      <alignment horizontal="center" vertical="center" wrapText="1"/>
    </xf>
    <xf numFmtId="49" fontId="31" fillId="0" borderId="79" xfId="0" applyNumberFormat="1" applyFont="1" applyFill="1" applyBorder="1" applyAlignment="1">
      <alignment horizontal="center" vertical="center" wrapText="1"/>
    </xf>
    <xf numFmtId="49" fontId="40" fillId="0" borderId="79" xfId="0" applyNumberFormat="1" applyFont="1" applyFill="1" applyBorder="1" applyAlignment="1">
      <alignment horizontal="center" vertical="center" wrapText="1"/>
    </xf>
    <xf numFmtId="49" fontId="44" fillId="0" borderId="80" xfId="0" applyNumberFormat="1" applyFont="1" applyFill="1" applyBorder="1" applyAlignment="1">
      <alignment horizontal="center" vertical="center" wrapText="1"/>
    </xf>
    <xf numFmtId="0" fontId="40" fillId="0" borderId="81" xfId="0" applyFont="1" applyBorder="1" applyAlignment="1" applyProtection="1">
      <alignment horizontal="center" vertical="center" wrapText="1"/>
    </xf>
    <xf numFmtId="0" fontId="31" fillId="0" borderId="11" xfId="0" applyFont="1" applyBorder="1" applyAlignment="1">
      <alignment horizontal="center" wrapText="1"/>
    </xf>
    <xf numFmtId="49" fontId="41" fillId="0" borderId="83" xfId="0" applyNumberFormat="1" applyFont="1" applyFill="1" applyBorder="1" applyAlignment="1">
      <alignment horizontal="center" vertical="center" wrapText="1"/>
    </xf>
    <xf numFmtId="0" fontId="31" fillId="0" borderId="61" xfId="0" applyFont="1" applyBorder="1" applyAlignment="1">
      <alignment horizontal="center" vertical="center" wrapText="1"/>
    </xf>
    <xf numFmtId="0" fontId="40" fillId="6" borderId="79" xfId="0" applyFont="1" applyFill="1" applyBorder="1" applyAlignment="1" applyProtection="1">
      <alignment horizontal="center" vertical="center" wrapText="1"/>
    </xf>
    <xf numFmtId="0" fontId="31" fillId="6" borderId="79" xfId="0" applyFont="1" applyFill="1" applyBorder="1" applyAlignment="1">
      <alignment horizontal="center" vertical="center" wrapText="1"/>
    </xf>
    <xf numFmtId="0" fontId="0" fillId="2" borderId="85" xfId="7" applyFont="1" applyFill="1" applyBorder="1" applyAlignment="1">
      <alignment horizontal="center" vertical="center" wrapText="1"/>
    </xf>
    <xf numFmtId="49" fontId="0" fillId="0" borderId="85" xfId="13" applyNumberFormat="1" applyFont="1" applyFill="1" applyBorder="1" applyAlignment="1">
      <alignment horizontal="center" vertical="center" wrapText="1"/>
    </xf>
    <xf numFmtId="49" fontId="0" fillId="0" borderId="85" xfId="14" applyNumberFormat="1" applyFont="1" applyFill="1" applyBorder="1" applyAlignment="1">
      <alignment vertical="top" wrapText="1"/>
    </xf>
    <xf numFmtId="49" fontId="0" fillId="0" borderId="85" xfId="15" applyNumberFormat="1" applyFont="1" applyFill="1" applyBorder="1" applyAlignment="1">
      <alignment horizontal="left" vertical="center" wrapText="1"/>
    </xf>
    <xf numFmtId="49" fontId="0" fillId="0" borderId="85" xfId="13" applyNumberFormat="1" applyFont="1" applyFill="1" applyBorder="1" applyAlignment="1">
      <alignment horizontal="left" vertical="center" wrapText="1"/>
    </xf>
    <xf numFmtId="0" fontId="5" fillId="0" borderId="85" xfId="13" applyNumberFormat="1" applyFont="1" applyFill="1" applyBorder="1" applyAlignment="1">
      <alignment horizontal="center" vertical="center"/>
    </xf>
    <xf numFmtId="0" fontId="5" fillId="0" borderId="85" xfId="0" applyFont="1" applyFill="1" applyBorder="1"/>
    <xf numFmtId="0" fontId="0" fillId="0" borderId="85" xfId="0" applyBorder="1" applyAlignment="1" applyProtection="1">
      <alignment horizontal="center" vertical="center"/>
    </xf>
    <xf numFmtId="49" fontId="0" fillId="4" borderId="85" xfId="13" applyNumberFormat="1" applyFont="1" applyFill="1" applyBorder="1" applyAlignment="1">
      <alignment vertical="center" wrapText="1"/>
    </xf>
    <xf numFmtId="49" fontId="5" fillId="4" borderId="85" xfId="13" applyNumberFormat="1" applyFont="1" applyFill="1" applyBorder="1" applyAlignment="1">
      <alignment vertical="center" wrapText="1"/>
    </xf>
    <xf numFmtId="49" fontId="0" fillId="0" borderId="85" xfId="14" applyNumberFormat="1" applyFont="1" applyFill="1" applyBorder="1" applyAlignment="1">
      <alignment vertical="center" wrapText="1"/>
    </xf>
    <xf numFmtId="0" fontId="5" fillId="0" borderId="85" xfId="0" applyFont="1" applyFill="1" applyBorder="1" applyAlignment="1">
      <alignment vertical="center"/>
    </xf>
    <xf numFmtId="0" fontId="0" fillId="0" borderId="85" xfId="0" applyFont="1" applyFill="1" applyBorder="1" applyAlignment="1">
      <alignment wrapText="1"/>
    </xf>
    <xf numFmtId="49" fontId="0" fillId="4" borderId="11" xfId="13" applyNumberFormat="1" applyFont="1" applyFill="1" applyBorder="1" applyAlignment="1">
      <alignment vertical="center" wrapText="1"/>
    </xf>
    <xf numFmtId="0" fontId="5" fillId="2" borderId="85" xfId="7" applyFill="1" applyBorder="1" applyAlignment="1">
      <alignment horizontal="center" vertical="center" wrapText="1"/>
    </xf>
    <xf numFmtId="0" fontId="0" fillId="0" borderId="85" xfId="0" applyFont="1" applyFill="1" applyBorder="1" applyAlignment="1">
      <alignment vertical="center" wrapText="1"/>
    </xf>
    <xf numFmtId="0" fontId="5" fillId="0" borderId="11" xfId="0" applyFont="1" applyFill="1" applyBorder="1"/>
    <xf numFmtId="0" fontId="5" fillId="0" borderId="11" xfId="13" applyNumberFormat="1" applyFont="1" applyFill="1" applyBorder="1" applyAlignment="1">
      <alignment horizontal="center" vertical="center"/>
    </xf>
    <xf numFmtId="0" fontId="5" fillId="0" borderId="11" xfId="0" applyFont="1" applyBorder="1" applyAlignment="1">
      <alignment horizontal="center" vertical="center"/>
    </xf>
    <xf numFmtId="0" fontId="5" fillId="0" borderId="11" xfId="0" applyFont="1" applyBorder="1" applyAlignment="1">
      <alignment vertical="center" wrapText="1"/>
    </xf>
    <xf numFmtId="0" fontId="5" fillId="4" borderId="85" xfId="7" applyNumberFormat="1" applyFont="1" applyFill="1" applyBorder="1" applyAlignment="1">
      <alignment horizontal="center" vertical="center"/>
    </xf>
    <xf numFmtId="0" fontId="21" fillId="0" borderId="61" xfId="10" applyFont="1" applyFill="1" applyBorder="1" applyAlignment="1" applyProtection="1">
      <alignment horizontal="center" vertical="center" wrapText="1"/>
    </xf>
    <xf numFmtId="0" fontId="32" fillId="0" borderId="61" xfId="10" applyFont="1" applyFill="1" applyBorder="1" applyAlignment="1">
      <alignment horizontal="center" vertical="center" wrapText="1"/>
    </xf>
    <xf numFmtId="0" fontId="22" fillId="0" borderId="61" xfId="10" applyFont="1" applyFill="1" applyBorder="1" applyAlignment="1">
      <alignment horizontal="center" vertical="center" wrapText="1"/>
    </xf>
    <xf numFmtId="3" fontId="22" fillId="0" borderId="61" xfId="10" applyNumberFormat="1" applyFont="1" applyFill="1" applyBorder="1" applyAlignment="1">
      <alignment horizontal="center" vertical="center" wrapText="1"/>
    </xf>
    <xf numFmtId="0" fontId="22" fillId="0" borderId="61" xfId="10" applyFont="1" applyFill="1" applyBorder="1" applyAlignment="1">
      <alignment horizontal="left" vertical="center" wrapText="1"/>
    </xf>
    <xf numFmtId="0" fontId="22" fillId="0" borderId="79" xfId="10" applyFont="1" applyFill="1" applyBorder="1" applyAlignment="1">
      <alignment horizontal="left" vertical="center" wrapText="1"/>
    </xf>
    <xf numFmtId="0" fontId="21" fillId="0" borderId="86" xfId="10" applyFont="1" applyFill="1" applyBorder="1" applyAlignment="1" applyProtection="1">
      <alignment horizontal="center" vertical="center" wrapText="1"/>
    </xf>
    <xf numFmtId="0" fontId="22" fillId="0" borderId="86" xfId="10" applyFont="1" applyFill="1" applyBorder="1" applyAlignment="1">
      <alignment horizontal="center" vertical="center" wrapText="1"/>
    </xf>
    <xf numFmtId="0" fontId="21" fillId="0" borderId="86" xfId="10" applyFont="1" applyFill="1" applyBorder="1" applyAlignment="1">
      <alignment horizontal="center" vertical="center" wrapText="1"/>
    </xf>
    <xf numFmtId="0" fontId="45" fillId="0" borderId="86" xfId="10" applyFont="1" applyFill="1" applyBorder="1" applyAlignment="1">
      <alignment horizontal="center" vertical="center" wrapText="1"/>
    </xf>
    <xf numFmtId="0" fontId="22" fillId="0" borderId="53" xfId="10" applyFont="1" applyFill="1" applyBorder="1" applyAlignment="1">
      <alignment horizontal="center" vertical="center" wrapText="1"/>
    </xf>
    <xf numFmtId="0" fontId="22" fillId="0" borderId="85" xfId="10" applyFont="1" applyFill="1" applyBorder="1" applyAlignment="1">
      <alignment vertical="center"/>
    </xf>
    <xf numFmtId="0" fontId="22" fillId="0" borderId="65" xfId="10" applyFont="1" applyFill="1" applyBorder="1" applyAlignment="1">
      <alignment vertical="center"/>
    </xf>
    <xf numFmtId="49" fontId="22" fillId="0" borderId="61" xfId="10" applyNumberFormat="1" applyFont="1" applyFill="1" applyBorder="1" applyAlignment="1">
      <alignment horizontal="center" vertical="center" wrapText="1"/>
    </xf>
    <xf numFmtId="0" fontId="21" fillId="0" borderId="61" xfId="10" applyFont="1" applyFill="1" applyBorder="1" applyAlignment="1">
      <alignment horizontal="center" vertical="center" wrapText="1"/>
    </xf>
    <xf numFmtId="3" fontId="21" fillId="0" borderId="61" xfId="10" applyNumberFormat="1" applyFont="1" applyFill="1" applyBorder="1" applyAlignment="1">
      <alignment horizontal="center" vertical="center" wrapText="1"/>
    </xf>
    <xf numFmtId="0" fontId="21" fillId="0" borderId="79" xfId="10" applyFont="1" applyFill="1" applyBorder="1" applyAlignment="1" applyProtection="1">
      <alignment horizontal="center" vertical="center" wrapText="1"/>
    </xf>
    <xf numFmtId="49" fontId="22" fillId="0" borderId="79" xfId="10" applyNumberFormat="1" applyFont="1" applyFill="1" applyBorder="1" applyAlignment="1">
      <alignment horizontal="center" vertical="center" wrapText="1"/>
    </xf>
    <xf numFmtId="0" fontId="21" fillId="0" borderId="79" xfId="10" applyFont="1" applyFill="1" applyBorder="1" applyAlignment="1">
      <alignment horizontal="center" vertical="center" wrapText="1"/>
    </xf>
    <xf numFmtId="3" fontId="21" fillId="0" borderId="79" xfId="10" applyNumberFormat="1" applyFont="1" applyFill="1" applyBorder="1" applyAlignment="1">
      <alignment horizontal="center" vertical="center" wrapText="1"/>
    </xf>
    <xf numFmtId="0" fontId="21" fillId="2" borderId="61" xfId="0" applyFont="1" applyFill="1" applyBorder="1" applyAlignment="1" applyProtection="1">
      <alignment horizontal="center" vertical="center" wrapText="1"/>
    </xf>
    <xf numFmtId="0" fontId="21" fillId="2" borderId="61" xfId="0" applyFont="1" applyFill="1" applyBorder="1" applyAlignment="1">
      <alignment horizontal="center" vertical="center" wrapText="1"/>
    </xf>
    <xf numFmtId="0" fontId="0" fillId="2" borderId="61" xfId="0" applyFill="1" applyBorder="1" applyAlignment="1">
      <alignment horizontal="center" vertical="center" wrapText="1"/>
    </xf>
    <xf numFmtId="0" fontId="0" fillId="2" borderId="53" xfId="0" applyFill="1" applyBorder="1" applyAlignment="1">
      <alignment horizontal="center" vertical="center" wrapText="1"/>
    </xf>
    <xf numFmtId="0" fontId="22" fillId="2" borderId="23" xfId="10" applyFont="1" applyFill="1" applyBorder="1" applyAlignment="1">
      <alignment horizontal="center" vertical="center" wrapText="1"/>
    </xf>
    <xf numFmtId="0" fontId="0" fillId="2" borderId="52" xfId="0" applyFill="1" applyBorder="1" applyAlignment="1">
      <alignment horizontal="center" vertical="center" wrapText="1"/>
    </xf>
    <xf numFmtId="0" fontId="0" fillId="2" borderId="87" xfId="0" applyFill="1" applyBorder="1" applyAlignment="1">
      <alignment horizontal="center" vertical="center" wrapText="1"/>
    </xf>
    <xf numFmtId="0" fontId="21" fillId="2" borderId="79" xfId="0" applyFont="1" applyFill="1" applyBorder="1" applyAlignment="1" applyProtection="1">
      <alignment horizontal="center" vertical="center" wrapText="1"/>
    </xf>
    <xf numFmtId="0" fontId="21" fillId="2" borderId="79" xfId="0" applyFont="1" applyFill="1" applyBorder="1" applyAlignment="1">
      <alignment horizontal="center" vertical="center" wrapText="1"/>
    </xf>
    <xf numFmtId="0" fontId="0" fillId="2" borderId="79" xfId="0" applyFill="1" applyBorder="1" applyAlignment="1">
      <alignment horizontal="center" vertical="center" wrapText="1"/>
    </xf>
    <xf numFmtId="0" fontId="22" fillId="2" borderId="79" xfId="10" applyFont="1" applyFill="1" applyBorder="1" applyAlignment="1">
      <alignment horizontal="center" vertical="center" wrapText="1"/>
    </xf>
    <xf numFmtId="0" fontId="0" fillId="2" borderId="64" xfId="0" applyFill="1" applyBorder="1" applyAlignment="1">
      <alignment horizontal="center" vertical="center" wrapText="1"/>
    </xf>
    <xf numFmtId="0" fontId="0" fillId="2" borderId="66" xfId="0" applyFill="1" applyBorder="1" applyAlignment="1">
      <alignment horizontal="center" vertical="center" wrapText="1"/>
    </xf>
    <xf numFmtId="0" fontId="0" fillId="2" borderId="88" xfId="0" applyFill="1" applyBorder="1" applyAlignment="1">
      <alignment horizontal="center" vertical="center" wrapText="1"/>
    </xf>
    <xf numFmtId="0" fontId="46" fillId="2" borderId="67" xfId="16" applyFill="1" applyBorder="1" applyAlignment="1">
      <alignment vertical="center" wrapText="1"/>
    </xf>
    <xf numFmtId="0" fontId="0" fillId="2" borderId="11" xfId="0" applyFont="1" applyFill="1" applyBorder="1" applyAlignment="1">
      <alignment horizontal="center" wrapText="1"/>
    </xf>
    <xf numFmtId="0" fontId="0" fillId="2" borderId="79" xfId="16" applyFont="1" applyFill="1" applyBorder="1" applyAlignment="1">
      <alignment horizontal="center" vertical="center" wrapText="1"/>
    </xf>
    <xf numFmtId="0" fontId="0" fillId="2" borderId="11" xfId="0" applyFont="1" applyFill="1" applyBorder="1" applyAlignment="1">
      <alignment horizontal="center" vertical="center" wrapText="1"/>
    </xf>
    <xf numFmtId="0" fontId="5" fillId="2" borderId="79" xfId="16" applyFont="1" applyFill="1" applyBorder="1" applyAlignment="1">
      <alignment horizontal="center" vertical="center" wrapText="1"/>
    </xf>
    <xf numFmtId="0" fontId="5" fillId="2" borderId="72" xfId="0" applyFont="1" applyFill="1" applyBorder="1"/>
    <xf numFmtId="0" fontId="21" fillId="2" borderId="86" xfId="0" applyFont="1" applyFill="1" applyBorder="1" applyAlignment="1" applyProtection="1">
      <alignment horizontal="center" vertical="center" wrapText="1"/>
    </xf>
    <xf numFmtId="0" fontId="21" fillId="2" borderId="86" xfId="0" applyFont="1" applyFill="1" applyBorder="1" applyAlignment="1">
      <alignment horizontal="center" vertical="center" wrapText="1"/>
    </xf>
    <xf numFmtId="0" fontId="27" fillId="2" borderId="86" xfId="0" applyFont="1" applyFill="1" applyBorder="1" applyAlignment="1">
      <alignment horizontal="center" vertical="center" wrapText="1"/>
    </xf>
    <xf numFmtId="0" fontId="22" fillId="2" borderId="86" xfId="10" applyFont="1" applyFill="1" applyBorder="1" applyAlignment="1">
      <alignment horizontal="center" vertical="center" wrapText="1"/>
    </xf>
    <xf numFmtId="0" fontId="5" fillId="2" borderId="86" xfId="16" applyFont="1" applyFill="1" applyBorder="1" applyAlignment="1">
      <alignment horizontal="center" vertical="center" wrapText="1"/>
    </xf>
    <xf numFmtId="0" fontId="22" fillId="2" borderId="61" xfId="0" applyFont="1" applyFill="1" applyBorder="1" applyAlignment="1">
      <alignment horizontal="center" vertical="center" wrapText="1"/>
    </xf>
    <xf numFmtId="0" fontId="22" fillId="2" borderId="61" xfId="4" applyFont="1" applyFill="1" applyBorder="1" applyAlignment="1">
      <alignment horizontal="center" vertical="center" wrapText="1"/>
    </xf>
    <xf numFmtId="0" fontId="24" fillId="2" borderId="79" xfId="4" applyFont="1" applyFill="1" applyBorder="1" applyAlignment="1">
      <alignment horizontal="center" vertical="center" wrapText="1"/>
    </xf>
    <xf numFmtId="0" fontId="22" fillId="2" borderId="79" xfId="17" applyFont="1" applyFill="1" applyBorder="1" applyAlignment="1">
      <alignment horizontal="center" vertical="center" wrapText="1"/>
    </xf>
    <xf numFmtId="0" fontId="22" fillId="2" borderId="79" xfId="0" applyFont="1" applyFill="1" applyBorder="1" applyAlignment="1">
      <alignment horizontal="center" vertical="center" wrapText="1"/>
    </xf>
    <xf numFmtId="0" fontId="22" fillId="2" borderId="79" xfId="4" applyFont="1" applyFill="1" applyBorder="1" applyAlignment="1">
      <alignment horizontal="center" vertical="center" wrapText="1"/>
    </xf>
    <xf numFmtId="0" fontId="21" fillId="2" borderId="61" xfId="12" applyFont="1" applyFill="1" applyBorder="1" applyAlignment="1" applyProtection="1">
      <alignment horizontal="center" vertical="center" wrapText="1"/>
    </xf>
    <xf numFmtId="0" fontId="21" fillId="2" borderId="79" xfId="4" applyFont="1" applyFill="1" applyBorder="1" applyAlignment="1">
      <alignment horizontal="center" vertical="center" wrapText="1"/>
    </xf>
    <xf numFmtId="0" fontId="39" fillId="2" borderId="79" xfId="4" applyFont="1" applyFill="1" applyBorder="1" applyAlignment="1">
      <alignment horizontal="center" vertical="center" wrapText="1"/>
    </xf>
    <xf numFmtId="0" fontId="24" fillId="2" borderId="61" xfId="4" applyFont="1" applyFill="1" applyBorder="1" applyAlignment="1">
      <alignment horizontal="center" vertical="center" wrapText="1"/>
    </xf>
    <xf numFmtId="0" fontId="34" fillId="2" borderId="23" xfId="0" applyFont="1" applyFill="1" applyBorder="1" applyAlignment="1" applyProtection="1">
      <alignment horizontal="center" vertical="center"/>
    </xf>
    <xf numFmtId="0" fontId="47" fillId="2" borderId="23" xfId="0" applyFont="1" applyFill="1" applyBorder="1" applyAlignment="1">
      <alignment vertical="center"/>
    </xf>
    <xf numFmtId="0" fontId="8" fillId="2" borderId="11" xfId="0" applyFont="1" applyFill="1" applyBorder="1" applyAlignment="1">
      <alignment vertical="center" wrapText="1"/>
    </xf>
    <xf numFmtId="0" fontId="47" fillId="2" borderId="11" xfId="0" applyFont="1" applyFill="1" applyBorder="1" applyAlignment="1">
      <alignment vertical="center"/>
    </xf>
    <xf numFmtId="0" fontId="8" fillId="2" borderId="11" xfId="0" applyFont="1" applyFill="1" applyBorder="1"/>
    <xf numFmtId="0" fontId="47" fillId="2" borderId="11" xfId="0" applyFont="1" applyFill="1" applyBorder="1" applyAlignment="1">
      <alignment vertical="center" wrapText="1"/>
    </xf>
    <xf numFmtId="0" fontId="47" fillId="2" borderId="11" xfId="0" applyFont="1" applyFill="1" applyBorder="1" applyAlignment="1">
      <alignment horizontal="center" vertical="center"/>
    </xf>
    <xf numFmtId="0" fontId="8" fillId="2" borderId="11" xfId="0" applyFont="1" applyFill="1" applyBorder="1" applyAlignment="1">
      <alignment horizontal="center" vertical="center"/>
    </xf>
    <xf numFmtId="0" fontId="46" fillId="2" borderId="11" xfId="16" applyFill="1" applyBorder="1" applyAlignment="1">
      <alignment horizontal="center" vertical="center" wrapText="1"/>
    </xf>
    <xf numFmtId="0" fontId="21" fillId="0" borderId="61" xfId="0" applyFont="1" applyFill="1" applyBorder="1" applyAlignment="1">
      <alignment horizontal="center" vertical="center" wrapText="1"/>
    </xf>
    <xf numFmtId="0" fontId="31" fillId="0" borderId="61" xfId="0" applyFont="1" applyFill="1" applyBorder="1" applyAlignment="1">
      <alignment horizontal="center" vertical="center" wrapText="1"/>
    </xf>
    <xf numFmtId="0" fontId="0" fillId="2" borderId="23" xfId="0" applyFont="1" applyFill="1" applyBorder="1" applyAlignment="1">
      <alignment vertical="center" wrapText="1"/>
    </xf>
    <xf numFmtId="0" fontId="21" fillId="0" borderId="79" xfId="0" applyFont="1" applyFill="1" applyBorder="1" applyAlignment="1">
      <alignment horizontal="center" vertical="center" wrapText="1"/>
    </xf>
    <xf numFmtId="0" fontId="0" fillId="2" borderId="65" xfId="0" applyFont="1" applyFill="1" applyBorder="1" applyAlignment="1">
      <alignment vertical="center" wrapText="1"/>
    </xf>
    <xf numFmtId="0" fontId="0" fillId="0" borderId="23" xfId="0" applyFill="1" applyBorder="1" applyAlignment="1" applyProtection="1">
      <alignment horizontal="center"/>
    </xf>
    <xf numFmtId="0" fontId="0" fillId="0" borderId="23" xfId="0" applyFont="1" applyFill="1" applyBorder="1" applyAlignment="1">
      <alignment horizontal="center"/>
    </xf>
    <xf numFmtId="0" fontId="0" fillId="0" borderId="23" xfId="0" applyFill="1" applyBorder="1" applyAlignment="1">
      <alignment horizontal="center"/>
    </xf>
    <xf numFmtId="0" fontId="0" fillId="0" borderId="23" xfId="0" applyFill="1" applyBorder="1" applyAlignment="1">
      <alignment horizontal="center" vertical="center" wrapText="1"/>
    </xf>
    <xf numFmtId="0" fontId="0" fillId="0" borderId="23" xfId="0" applyFill="1" applyBorder="1" applyAlignment="1" applyProtection="1">
      <alignment horizontal="center" vertical="center"/>
    </xf>
    <xf numFmtId="0" fontId="0" fillId="0" borderId="23" xfId="0" applyFont="1" applyFill="1" applyBorder="1" applyAlignment="1">
      <alignment horizontal="center" vertical="center"/>
    </xf>
    <xf numFmtId="0" fontId="0" fillId="0" borderId="65" xfId="0" applyFill="1" applyBorder="1" applyAlignment="1">
      <alignment horizontal="center" vertical="center"/>
    </xf>
    <xf numFmtId="0" fontId="0" fillId="0" borderId="65" xfId="0" applyFont="1" applyFill="1" applyBorder="1" applyAlignment="1">
      <alignment horizontal="center" vertical="center"/>
    </xf>
    <xf numFmtId="0" fontId="0" fillId="0" borderId="65" xfId="0" applyFont="1" applyFill="1" applyBorder="1" applyAlignment="1">
      <alignment horizontal="left" vertical="center" wrapText="1"/>
    </xf>
    <xf numFmtId="0" fontId="21" fillId="6" borderId="79" xfId="0" applyFont="1" applyFill="1" applyBorder="1" applyAlignment="1">
      <alignment horizontal="center" vertical="center" wrapText="1"/>
    </xf>
    <xf numFmtId="0" fontId="21" fillId="0" borderId="61" xfId="0" applyFont="1" applyFill="1" applyBorder="1" applyAlignment="1">
      <alignment horizontal="center" vertical="center"/>
    </xf>
    <xf numFmtId="0" fontId="21" fillId="0" borderId="61" xfId="0" applyFont="1" applyFill="1" applyBorder="1" applyAlignment="1">
      <alignment horizontal="center"/>
    </xf>
    <xf numFmtId="0" fontId="21" fillId="0" borderId="61" xfId="0" applyFont="1" applyFill="1" applyBorder="1"/>
    <xf numFmtId="0" fontId="31" fillId="0" borderId="79" xfId="0" applyFont="1" applyFill="1" applyBorder="1" applyAlignment="1">
      <alignment horizontal="center" vertical="center" wrapText="1"/>
    </xf>
    <xf numFmtId="0" fontId="21" fillId="0" borderId="79" xfId="0" applyFont="1" applyFill="1" applyBorder="1" applyAlignment="1">
      <alignment horizontal="center"/>
    </xf>
    <xf numFmtId="0" fontId="21" fillId="0" borderId="79" xfId="0" applyFont="1" applyFill="1" applyBorder="1"/>
    <xf numFmtId="0" fontId="21" fillId="0" borderId="79" xfId="0" applyFont="1" applyFill="1" applyBorder="1" applyAlignment="1">
      <alignment horizontal="center" vertical="center"/>
    </xf>
    <xf numFmtId="0" fontId="21" fillId="0" borderId="63" xfId="0" applyFont="1" applyFill="1" applyBorder="1" applyAlignment="1">
      <alignment horizontal="center" vertical="center"/>
    </xf>
    <xf numFmtId="0" fontId="21" fillId="0" borderId="63" xfId="0" applyFont="1" applyFill="1" applyBorder="1" applyAlignment="1">
      <alignment horizontal="center"/>
    </xf>
    <xf numFmtId="0" fontId="21" fillId="0" borderId="63" xfId="0" applyFont="1" applyFill="1" applyBorder="1"/>
    <xf numFmtId="0" fontId="21" fillId="0" borderId="92" xfId="0" applyFont="1" applyFill="1" applyBorder="1" applyAlignment="1">
      <alignment horizontal="center" vertical="center" wrapText="1"/>
    </xf>
    <xf numFmtId="0" fontId="21" fillId="0" borderId="11" xfId="0" applyFont="1" applyFill="1" applyBorder="1" applyAlignment="1">
      <alignment horizontal="center"/>
    </xf>
    <xf numFmtId="0" fontId="21" fillId="0" borderId="79" xfId="0" applyFont="1" applyFill="1" applyBorder="1" applyAlignment="1" applyProtection="1">
      <alignment horizontal="center" vertical="center"/>
    </xf>
    <xf numFmtId="0" fontId="0" fillId="0" borderId="11" xfId="0" applyFont="1" applyFill="1" applyBorder="1" applyAlignment="1">
      <alignment horizontal="center" vertical="center" wrapText="1"/>
    </xf>
    <xf numFmtId="0" fontId="21" fillId="0" borderId="66" xfId="0" applyFont="1" applyFill="1" applyBorder="1" applyAlignment="1">
      <alignment horizontal="center" vertical="center"/>
    </xf>
    <xf numFmtId="0" fontId="0" fillId="0" borderId="11" xfId="0" applyFill="1" applyBorder="1" applyAlignment="1">
      <alignment horizontal="center" vertical="center" wrapText="1"/>
    </xf>
    <xf numFmtId="0" fontId="48" fillId="2" borderId="11" xfId="0" applyFont="1" applyFill="1" applyBorder="1" applyAlignment="1">
      <alignment horizontal="center" vertical="center" wrapText="1"/>
    </xf>
    <xf numFmtId="0" fontId="21" fillId="2" borderId="11" xfId="0" applyFont="1" applyFill="1" applyBorder="1" applyAlignment="1">
      <alignment horizontal="center" vertical="center" wrapText="1"/>
    </xf>
    <xf numFmtId="0" fontId="0" fillId="0" borderId="23" xfId="0" applyBorder="1" applyAlignment="1">
      <alignment horizontal="center" vertical="top" wrapText="1"/>
    </xf>
    <xf numFmtId="0" fontId="0" fillId="0" borderId="23" xfId="0" applyBorder="1" applyAlignment="1">
      <alignment vertical="top" wrapText="1"/>
    </xf>
    <xf numFmtId="0" fontId="31" fillId="7" borderId="23" xfId="0" applyFont="1" applyFill="1" applyBorder="1" applyAlignment="1">
      <alignment vertical="top" wrapText="1"/>
    </xf>
    <xf numFmtId="0" fontId="0" fillId="2" borderId="11" xfId="0" applyFill="1" applyBorder="1"/>
    <xf numFmtId="0" fontId="8" fillId="0" borderId="23" xfId="0" applyNumberFormat="1" applyFont="1" applyBorder="1" applyAlignment="1" applyProtection="1">
      <alignment horizontal="center" vertical="center"/>
    </xf>
    <xf numFmtId="0" fontId="5" fillId="4" borderId="23" xfId="7" applyNumberFormat="1" applyFont="1" applyFill="1" applyBorder="1" applyAlignment="1">
      <alignment horizontal="center" vertical="center" wrapText="1"/>
    </xf>
    <xf numFmtId="0" fontId="5" fillId="4" borderId="11" xfId="7" applyNumberFormat="1" applyFont="1" applyFill="1" applyBorder="1" applyAlignment="1">
      <alignment horizontal="center" vertical="center" wrapText="1"/>
    </xf>
    <xf numFmtId="0" fontId="8" fillId="2" borderId="11" xfId="2" applyNumberFormat="1" applyFont="1" applyFill="1" applyBorder="1" applyAlignment="1">
      <alignment horizontal="center" vertical="center"/>
    </xf>
    <xf numFmtId="9" fontId="8" fillId="0" borderId="11" xfId="2" applyNumberFormat="1" applyFont="1" applyFill="1" applyBorder="1" applyAlignment="1">
      <alignment horizontal="center" vertical="center" wrapText="1"/>
    </xf>
    <xf numFmtId="0" fontId="8" fillId="0" borderId="11" xfId="2" applyNumberFormat="1" applyFont="1" applyFill="1" applyBorder="1" applyAlignment="1">
      <alignment horizontal="center" vertical="center" wrapText="1"/>
    </xf>
    <xf numFmtId="0" fontId="0" fillId="2" borderId="11" xfId="0" applyFill="1" applyBorder="1" applyAlignment="1">
      <alignment horizontal="center" vertical="center" wrapText="1"/>
    </xf>
    <xf numFmtId="0" fontId="0" fillId="0" borderId="11" xfId="0" applyBorder="1" applyAlignment="1">
      <alignment horizontal="center" vertical="center"/>
    </xf>
    <xf numFmtId="1" fontId="8" fillId="3" borderId="11" xfId="0" applyNumberFormat="1" applyFont="1" applyFill="1" applyBorder="1" applyAlignment="1">
      <alignment horizontal="center" vertical="center" wrapText="1"/>
    </xf>
    <xf numFmtId="1" fontId="8" fillId="2" borderId="11" xfId="0" applyNumberFormat="1" applyFont="1" applyFill="1" applyBorder="1" applyAlignment="1">
      <alignment horizontal="center" vertical="center"/>
    </xf>
    <xf numFmtId="1" fontId="5" fillId="2" borderId="11" xfId="0" applyNumberFormat="1" applyFont="1" applyFill="1" applyBorder="1" applyAlignment="1">
      <alignment horizontal="center" vertical="center"/>
    </xf>
    <xf numFmtId="0" fontId="8" fillId="0" borderId="0" xfId="0" applyNumberFormat="1" applyFont="1" applyAlignment="1">
      <alignment vertical="center"/>
    </xf>
    <xf numFmtId="0" fontId="3" fillId="0" borderId="2" xfId="0" applyNumberFormat="1" applyFont="1" applyBorder="1" applyAlignment="1">
      <alignment vertical="center"/>
    </xf>
    <xf numFmtId="0" fontId="8" fillId="2" borderId="72" xfId="0" applyFont="1" applyFill="1" applyBorder="1" applyAlignment="1">
      <alignment wrapText="1"/>
    </xf>
    <xf numFmtId="1" fontId="8" fillId="3" borderId="72" xfId="0" applyNumberFormat="1" applyFont="1" applyFill="1" applyBorder="1" applyAlignment="1">
      <alignment horizontal="center" vertical="center" wrapText="1"/>
    </xf>
    <xf numFmtId="1" fontId="8" fillId="2" borderId="72" xfId="0" applyNumberFormat="1" applyFont="1" applyFill="1" applyBorder="1" applyAlignment="1">
      <alignment horizontal="center" vertical="center"/>
    </xf>
    <xf numFmtId="0" fontId="8" fillId="2" borderId="72" xfId="0" applyFont="1" applyFill="1" applyBorder="1" applyAlignment="1">
      <alignment horizontal="center" vertical="center"/>
    </xf>
    <xf numFmtId="0" fontId="8" fillId="2" borderId="72" xfId="0" applyFont="1" applyFill="1" applyBorder="1" applyAlignment="1">
      <alignment horizontal="center" vertical="center" wrapText="1"/>
    </xf>
    <xf numFmtId="0" fontId="31" fillId="10" borderId="69" xfId="0" applyFont="1" applyFill="1" applyBorder="1" applyAlignment="1">
      <alignment horizontal="center" vertical="center" wrapText="1"/>
    </xf>
    <xf numFmtId="1" fontId="5" fillId="3" borderId="11" xfId="0" applyNumberFormat="1" applyFont="1" applyFill="1" applyBorder="1" applyAlignment="1">
      <alignment horizontal="center" vertical="center" wrapText="1"/>
    </xf>
    <xf numFmtId="0" fontId="31" fillId="10" borderId="93" xfId="0" applyFont="1" applyFill="1" applyBorder="1" applyAlignment="1">
      <alignment horizontal="center" vertical="center" wrapText="1"/>
    </xf>
    <xf numFmtId="0" fontId="8" fillId="2" borderId="72" xfId="0" applyFont="1" applyFill="1" applyBorder="1" applyAlignment="1">
      <alignment horizontal="left" vertical="center" wrapText="1"/>
    </xf>
    <xf numFmtId="1" fontId="5" fillId="2" borderId="72" xfId="0" applyNumberFormat="1" applyFont="1" applyFill="1" applyBorder="1" applyAlignment="1">
      <alignment horizontal="center" vertical="center"/>
    </xf>
    <xf numFmtId="0" fontId="31" fillId="10" borderId="72" xfId="0" applyFont="1" applyFill="1" applyBorder="1" applyAlignment="1">
      <alignment horizontal="center" vertical="center" wrapText="1"/>
    </xf>
    <xf numFmtId="0" fontId="50" fillId="10" borderId="72" xfId="0" applyFont="1" applyFill="1" applyBorder="1" applyAlignment="1">
      <alignment horizontal="center" vertical="center" wrapText="1"/>
    </xf>
    <xf numFmtId="0" fontId="51" fillId="2" borderId="72" xfId="0" applyFont="1" applyFill="1" applyBorder="1" applyAlignment="1">
      <alignment horizontal="center" vertical="center" wrapText="1"/>
    </xf>
    <xf numFmtId="0" fontId="31" fillId="10" borderId="67" xfId="0" applyFont="1" applyFill="1" applyBorder="1" applyAlignment="1">
      <alignment horizontal="center" vertical="center" wrapText="1"/>
    </xf>
    <xf numFmtId="0" fontId="5" fillId="10" borderId="69" xfId="0" applyFont="1" applyFill="1" applyBorder="1" applyAlignment="1">
      <alignment horizontal="center" vertical="center" wrapText="1"/>
    </xf>
    <xf numFmtId="1" fontId="5" fillId="3" borderId="72" xfId="0" applyNumberFormat="1" applyFont="1" applyFill="1" applyBorder="1" applyAlignment="1">
      <alignment horizontal="center" vertical="center" wrapText="1"/>
    </xf>
    <xf numFmtId="0" fontId="8" fillId="2" borderId="12" xfId="0" applyFont="1" applyFill="1" applyBorder="1" applyAlignment="1">
      <alignment horizontal="center" vertical="center"/>
    </xf>
    <xf numFmtId="3" fontId="8" fillId="2" borderId="12" xfId="0" applyNumberFormat="1" applyFont="1" applyFill="1" applyBorder="1" applyAlignment="1">
      <alignment horizontal="center" vertical="center"/>
    </xf>
    <xf numFmtId="0" fontId="8" fillId="2" borderId="28" xfId="0" applyFont="1" applyFill="1" applyBorder="1" applyAlignment="1">
      <alignment horizontal="center" vertical="center"/>
    </xf>
    <xf numFmtId="3" fontId="8" fillId="2" borderId="72" xfId="0" applyNumberFormat="1" applyFont="1" applyFill="1" applyBorder="1" applyAlignment="1">
      <alignment horizontal="center" vertical="center"/>
    </xf>
    <xf numFmtId="1" fontId="8" fillId="2" borderId="11" xfId="0" applyNumberFormat="1" applyFont="1" applyFill="1" applyBorder="1" applyAlignment="1">
      <alignment horizontal="center" vertical="center" wrapText="1"/>
    </xf>
    <xf numFmtId="1" fontId="5" fillId="2" borderId="72" xfId="0" applyNumberFormat="1" applyFont="1" applyFill="1" applyBorder="1" applyAlignment="1">
      <alignment horizontal="center" vertical="center" wrapText="1"/>
    </xf>
    <xf numFmtId="0" fontId="5" fillId="2" borderId="72" xfId="0" applyFont="1" applyFill="1" applyBorder="1" applyAlignment="1">
      <alignment horizontal="center" vertical="center" wrapText="1"/>
    </xf>
    <xf numFmtId="49" fontId="0" fillId="10" borderId="67" xfId="0" applyNumberFormat="1" applyFill="1" applyBorder="1" applyAlignment="1">
      <alignment horizontal="center" vertical="center" wrapText="1"/>
    </xf>
    <xf numFmtId="49" fontId="52" fillId="9" borderId="67" xfId="0" applyNumberFormat="1" applyFont="1" applyFill="1" applyBorder="1" applyAlignment="1">
      <alignment horizontal="center" vertical="center" wrapText="1"/>
    </xf>
    <xf numFmtId="49" fontId="6" fillId="2" borderId="72" xfId="2" applyNumberFormat="1" applyFont="1" applyFill="1" applyBorder="1" applyAlignment="1">
      <alignment horizontal="center" vertical="center" wrapText="1"/>
    </xf>
    <xf numFmtId="0" fontId="5" fillId="2" borderId="94" xfId="5" applyFont="1" applyFill="1" applyBorder="1" applyAlignment="1">
      <alignment horizontal="center" vertical="center"/>
    </xf>
    <xf numFmtId="1" fontId="5" fillId="3" borderId="94" xfId="1" applyNumberFormat="1" applyFont="1" applyFill="1" applyBorder="1" applyAlignment="1">
      <alignment horizontal="center" vertical="center"/>
    </xf>
    <xf numFmtId="0" fontId="8" fillId="2" borderId="94" xfId="3" applyFont="1" applyFill="1" applyBorder="1" applyAlignment="1">
      <alignment horizontal="center" vertical="center"/>
    </xf>
    <xf numFmtId="0" fontId="8" fillId="2" borderId="72" xfId="3" applyFont="1" applyFill="1" applyBorder="1" applyAlignment="1">
      <alignment horizontal="center" vertical="center"/>
    </xf>
    <xf numFmtId="0" fontId="5" fillId="2" borderId="72" xfId="5" applyFont="1" applyFill="1" applyBorder="1" applyAlignment="1">
      <alignment horizontal="center" vertical="center"/>
    </xf>
    <xf numFmtId="0" fontId="5" fillId="2" borderId="94" xfId="5" applyFont="1" applyFill="1" applyBorder="1" applyAlignment="1">
      <alignment horizontal="center" vertical="center" wrapText="1"/>
    </xf>
    <xf numFmtId="0" fontId="5" fillId="3" borderId="94" xfId="5" applyFont="1" applyFill="1" applyBorder="1" applyAlignment="1">
      <alignment horizontal="center" vertical="center" wrapText="1"/>
    </xf>
    <xf numFmtId="0" fontId="0" fillId="9" borderId="69" xfId="0" applyFill="1" applyBorder="1" applyAlignment="1">
      <alignment horizontal="center" vertical="center" wrapText="1"/>
    </xf>
    <xf numFmtId="0" fontId="8" fillId="2" borderId="72" xfId="3" applyFont="1" applyFill="1" applyBorder="1" applyAlignment="1">
      <alignment horizontal="center" vertical="center" wrapText="1"/>
    </xf>
    <xf numFmtId="0" fontId="8" fillId="0" borderId="0" xfId="0" applyNumberFormat="1" applyFont="1" applyFill="1" applyAlignment="1">
      <alignment horizontal="center" vertical="center"/>
    </xf>
    <xf numFmtId="0" fontId="3" fillId="0" borderId="0" xfId="0" applyNumberFormat="1" applyFont="1" applyAlignment="1">
      <alignment horizontal="center" vertical="center"/>
    </xf>
    <xf numFmtId="0" fontId="3" fillId="0" borderId="0" xfId="0" applyNumberFormat="1" applyFont="1" applyBorder="1" applyAlignment="1">
      <alignment horizontal="center" vertical="center"/>
    </xf>
    <xf numFmtId="0" fontId="3" fillId="0" borderId="4" xfId="0" applyNumberFormat="1" applyFont="1" applyBorder="1" applyAlignment="1">
      <alignment horizontal="center" vertical="center"/>
    </xf>
    <xf numFmtId="1" fontId="5" fillId="2" borderId="40" xfId="0" applyNumberFormat="1" applyFont="1" applyFill="1" applyBorder="1" applyAlignment="1">
      <alignment horizontal="center" vertical="center"/>
    </xf>
    <xf numFmtId="1" fontId="5" fillId="2" borderId="26" xfId="0" applyNumberFormat="1" applyFont="1" applyFill="1" applyBorder="1" applyAlignment="1">
      <alignment horizontal="center" vertical="center"/>
    </xf>
    <xf numFmtId="0" fontId="8" fillId="0" borderId="0" xfId="0" applyFont="1" applyAlignment="1">
      <alignment horizontal="center" vertical="center"/>
    </xf>
    <xf numFmtId="0" fontId="5" fillId="2" borderId="65" xfId="0" applyFont="1" applyFill="1" applyBorder="1" applyAlignment="1">
      <alignment horizontal="center" vertical="center"/>
    </xf>
    <xf numFmtId="0" fontId="9" fillId="2" borderId="94" xfId="0" applyFont="1" applyFill="1" applyBorder="1" applyAlignment="1">
      <alignment horizontal="center" vertical="center" wrapText="1"/>
    </xf>
    <xf numFmtId="0" fontId="9" fillId="2" borderId="65" xfId="0" applyFont="1" applyFill="1" applyBorder="1" applyAlignment="1">
      <alignment horizontal="center" vertical="center" wrapText="1"/>
    </xf>
    <xf numFmtId="0" fontId="9" fillId="2" borderId="95" xfId="0" applyFont="1" applyFill="1" applyBorder="1" applyAlignment="1">
      <alignment horizontal="center" vertical="center" wrapText="1"/>
    </xf>
    <xf numFmtId="1" fontId="5" fillId="2" borderId="65" xfId="0" applyNumberFormat="1" applyFont="1" applyFill="1" applyBorder="1" applyAlignment="1">
      <alignment horizontal="center" vertical="center"/>
    </xf>
    <xf numFmtId="0" fontId="5" fillId="2" borderId="72" xfId="0" applyFont="1" applyFill="1" applyBorder="1" applyAlignment="1">
      <alignment horizontal="center" vertical="center"/>
    </xf>
    <xf numFmtId="1" fontId="5" fillId="2" borderId="94" xfId="9" applyNumberFormat="1" applyFont="1" applyFill="1" applyBorder="1" applyAlignment="1">
      <alignment horizontal="center" vertical="center"/>
    </xf>
    <xf numFmtId="1" fontId="5" fillId="2" borderId="65" xfId="9" applyNumberFormat="1" applyFont="1" applyFill="1" applyBorder="1" applyAlignment="1">
      <alignment horizontal="center" vertical="center"/>
    </xf>
    <xf numFmtId="1" fontId="5" fillId="2" borderId="23" xfId="9" applyNumberFormat="1" applyFont="1" applyFill="1" applyBorder="1" applyAlignment="1">
      <alignment horizontal="center" vertical="center"/>
    </xf>
    <xf numFmtId="1" fontId="5" fillId="2" borderId="11" xfId="9" applyNumberFormat="1" applyFont="1" applyFill="1" applyBorder="1" applyAlignment="1">
      <alignment horizontal="center" vertical="center"/>
    </xf>
    <xf numFmtId="0" fontId="5" fillId="2" borderId="65" xfId="9" applyFont="1" applyFill="1" applyBorder="1" applyAlignment="1">
      <alignment horizontal="center" vertical="center" wrapText="1"/>
    </xf>
    <xf numFmtId="1" fontId="5" fillId="3" borderId="94" xfId="9" applyNumberFormat="1" applyFont="1" applyFill="1" applyBorder="1" applyAlignment="1">
      <alignment horizontal="center" vertical="center"/>
    </xf>
    <xf numFmtId="1" fontId="8" fillId="2" borderId="94" xfId="0" applyNumberFormat="1" applyFont="1" applyFill="1" applyBorder="1" applyAlignment="1">
      <alignment horizontal="center" vertical="center"/>
    </xf>
    <xf numFmtId="0" fontId="8" fillId="2" borderId="94" xfId="0" applyFont="1" applyFill="1" applyBorder="1" applyAlignment="1">
      <alignment horizontal="center" vertical="center"/>
    </xf>
    <xf numFmtId="0" fontId="8" fillId="2" borderId="65" xfId="0" applyFont="1" applyFill="1" applyBorder="1" applyAlignment="1">
      <alignment horizontal="center" vertical="center"/>
    </xf>
    <xf numFmtId="1" fontId="8" fillId="2" borderId="65" xfId="0" applyNumberFormat="1" applyFont="1" applyFill="1" applyBorder="1" applyAlignment="1">
      <alignment horizontal="center" vertical="center"/>
    </xf>
    <xf numFmtId="0" fontId="5" fillId="2" borderId="94" xfId="0" applyFont="1" applyFill="1" applyBorder="1" applyAlignment="1">
      <alignment horizontal="center" vertical="center" wrapText="1"/>
    </xf>
    <xf numFmtId="0" fontId="5" fillId="2" borderId="94" xfId="0" applyFont="1" applyFill="1" applyBorder="1" applyAlignment="1">
      <alignment horizontal="center" vertical="center"/>
    </xf>
    <xf numFmtId="0" fontId="31" fillId="10" borderId="69" xfId="0" applyFont="1" applyFill="1" applyBorder="1" applyAlignment="1">
      <alignment horizontal="center" vertical="center"/>
    </xf>
    <xf numFmtId="0" fontId="0" fillId="2" borderId="94" xfId="0" applyFill="1" applyBorder="1" applyAlignment="1">
      <alignment horizontal="center" vertical="center" wrapText="1"/>
    </xf>
    <xf numFmtId="0" fontId="0" fillId="2" borderId="94" xfId="0" applyFill="1" applyBorder="1" applyAlignment="1">
      <alignment horizontal="center" vertical="center"/>
    </xf>
    <xf numFmtId="0" fontId="5" fillId="2" borderId="65" xfId="0" applyFont="1" applyFill="1" applyBorder="1" applyAlignment="1">
      <alignment horizontal="center" vertical="center" wrapText="1"/>
    </xf>
    <xf numFmtId="0" fontId="31" fillId="10" borderId="69" xfId="0" applyFont="1" applyFill="1" applyBorder="1" applyAlignment="1">
      <alignment horizontal="center" wrapText="1"/>
    </xf>
    <xf numFmtId="0" fontId="31" fillId="11" borderId="67" xfId="0" applyFont="1" applyFill="1" applyBorder="1" applyAlignment="1">
      <alignment horizontal="center" vertical="center" wrapText="1"/>
    </xf>
    <xf numFmtId="0" fontId="31" fillId="11" borderId="96" xfId="0" applyFont="1" applyFill="1" applyBorder="1" applyAlignment="1">
      <alignment horizontal="center" vertical="center" wrapText="1"/>
    </xf>
    <xf numFmtId="1" fontId="31" fillId="12" borderId="69" xfId="0" applyNumberFormat="1" applyFont="1" applyFill="1" applyBorder="1" applyAlignment="1">
      <alignment horizontal="center" vertical="center" wrapText="1"/>
    </xf>
    <xf numFmtId="0" fontId="31" fillId="11" borderId="69" xfId="0" applyFont="1" applyFill="1" applyBorder="1" applyAlignment="1">
      <alignment horizontal="center" vertical="center" wrapText="1"/>
    </xf>
    <xf numFmtId="1" fontId="31" fillId="12" borderId="97" xfId="0" applyNumberFormat="1" applyFont="1" applyFill="1" applyBorder="1" applyAlignment="1">
      <alignment horizontal="center" vertical="center" wrapText="1"/>
    </xf>
    <xf numFmtId="0" fontId="31" fillId="11" borderId="72" xfId="0" applyFont="1" applyFill="1" applyBorder="1" applyAlignment="1">
      <alignment horizontal="center" vertical="center" wrapText="1"/>
    </xf>
    <xf numFmtId="0" fontId="0" fillId="3" borderId="72" xfId="0" applyFill="1" applyBorder="1" applyAlignment="1">
      <alignment horizontal="center" vertical="center"/>
    </xf>
    <xf numFmtId="0" fontId="6" fillId="2" borderId="94" xfId="0" applyFont="1" applyFill="1" applyBorder="1" applyAlignment="1">
      <alignment horizontal="center" vertical="center" wrapText="1"/>
    </xf>
    <xf numFmtId="0" fontId="54" fillId="2" borderId="72" xfId="0" applyFont="1" applyFill="1" applyBorder="1"/>
    <xf numFmtId="0" fontId="5" fillId="11" borderId="69" xfId="0" applyFont="1" applyFill="1" applyBorder="1" applyAlignment="1">
      <alignment horizontal="center" vertical="center" wrapText="1"/>
    </xf>
    <xf numFmtId="0" fontId="53" fillId="2" borderId="72" xfId="0" applyFont="1" applyFill="1" applyBorder="1" applyAlignment="1">
      <alignment horizontal="center" vertical="center" wrapText="1"/>
    </xf>
    <xf numFmtId="0" fontId="53" fillId="3" borderId="72" xfId="0" applyFont="1" applyFill="1" applyBorder="1" applyAlignment="1">
      <alignment horizontal="center" vertical="center"/>
    </xf>
    <xf numFmtId="0" fontId="31" fillId="11" borderId="98" xfId="0" applyFont="1" applyFill="1" applyBorder="1" applyAlignment="1">
      <alignment horizontal="center" vertical="center" wrapText="1"/>
    </xf>
    <xf numFmtId="0" fontId="0" fillId="2" borderId="72" xfId="0" applyFill="1" applyBorder="1" applyAlignment="1">
      <alignment horizontal="center" vertical="center"/>
    </xf>
    <xf numFmtId="0" fontId="0" fillId="10" borderId="67" xfId="0" applyFill="1" applyBorder="1" applyAlignment="1">
      <alignment horizontal="center" vertical="center" wrapText="1"/>
    </xf>
    <xf numFmtId="49" fontId="6" fillId="2" borderId="72" xfId="0" applyNumberFormat="1" applyFont="1" applyFill="1" applyBorder="1" applyAlignment="1">
      <alignment horizontal="center" vertical="center" wrapText="1"/>
    </xf>
    <xf numFmtId="0" fontId="0" fillId="10" borderId="69" xfId="0" applyFill="1" applyBorder="1" applyAlignment="1">
      <alignment horizontal="center" vertical="center" wrapText="1"/>
    </xf>
    <xf numFmtId="0" fontId="3" fillId="2" borderId="11" xfId="0" applyNumberFormat="1" applyFont="1" applyFill="1" applyBorder="1" applyAlignment="1">
      <alignment horizontal="center" vertical="center" wrapText="1"/>
    </xf>
    <xf numFmtId="0" fontId="51" fillId="2" borderId="72" xfId="0" applyFont="1" applyFill="1" applyBorder="1"/>
    <xf numFmtId="0" fontId="8" fillId="10" borderId="69" xfId="0" applyFont="1" applyFill="1" applyBorder="1" applyAlignment="1">
      <alignment horizontal="center" vertical="center" wrapText="1"/>
    </xf>
    <xf numFmtId="49" fontId="31" fillId="2" borderId="94" xfId="2" applyNumberFormat="1" applyFont="1" applyFill="1" applyBorder="1" applyAlignment="1">
      <alignment horizontal="center" vertical="center"/>
    </xf>
    <xf numFmtId="49" fontId="5" fillId="2" borderId="94" xfId="2" applyNumberFormat="1" applyFill="1" applyBorder="1" applyAlignment="1">
      <alignment horizontal="center" vertical="center"/>
    </xf>
    <xf numFmtId="49" fontId="5" fillId="2" borderId="72" xfId="2" applyNumberFormat="1" applyFill="1" applyBorder="1" applyAlignment="1">
      <alignment horizontal="center" vertical="center" wrapText="1"/>
    </xf>
    <xf numFmtId="49" fontId="5" fillId="2" borderId="94" xfId="2" applyNumberFormat="1" applyFill="1" applyBorder="1" applyAlignment="1">
      <alignment horizontal="center" vertical="center" wrapText="1"/>
    </xf>
    <xf numFmtId="1" fontId="8" fillId="2" borderId="94" xfId="7" applyNumberFormat="1" applyFont="1" applyFill="1" applyBorder="1" applyAlignment="1">
      <alignment horizontal="center" vertical="center"/>
    </xf>
    <xf numFmtId="1" fontId="8" fillId="3" borderId="94" xfId="7" applyNumberFormat="1" applyFont="1" applyFill="1" applyBorder="1" applyAlignment="1">
      <alignment horizontal="center" vertical="center"/>
    </xf>
    <xf numFmtId="2" fontId="8" fillId="3" borderId="94" xfId="7" applyNumberFormat="1" applyFont="1" applyFill="1" applyBorder="1" applyAlignment="1">
      <alignment horizontal="center" vertical="center"/>
    </xf>
    <xf numFmtId="1" fontId="5" fillId="5" borderId="72" xfId="7" applyNumberFormat="1" applyFill="1" applyBorder="1" applyAlignment="1">
      <alignment horizontal="center" vertical="center"/>
    </xf>
    <xf numFmtId="0" fontId="5" fillId="0" borderId="0" xfId="9" applyNumberFormat="1" applyFont="1" applyFill="1" applyBorder="1" applyAlignment="1">
      <alignment horizontal="center" vertical="center"/>
    </xf>
    <xf numFmtId="0" fontId="5" fillId="0" borderId="4" xfId="9" applyNumberFormat="1" applyFont="1" applyFill="1" applyBorder="1" applyAlignment="1">
      <alignment horizontal="center" vertical="center"/>
    </xf>
    <xf numFmtId="0" fontId="8" fillId="0" borderId="0" xfId="0" applyFont="1" applyAlignment="1">
      <alignment vertical="center"/>
    </xf>
    <xf numFmtId="0" fontId="11" fillId="0" borderId="2" xfId="0" applyNumberFormat="1" applyFont="1" applyBorder="1" applyAlignment="1">
      <alignment horizontal="center" vertical="center"/>
    </xf>
    <xf numFmtId="0" fontId="3" fillId="0" borderId="27" xfId="0" applyNumberFormat="1" applyFont="1" applyFill="1" applyBorder="1" applyAlignment="1">
      <alignment horizontal="center" vertical="center"/>
    </xf>
    <xf numFmtId="0" fontId="0" fillId="2" borderId="11" xfId="0" applyFont="1" applyFill="1" applyBorder="1" applyAlignment="1">
      <alignment wrapText="1"/>
    </xf>
    <xf numFmtId="0" fontId="8" fillId="2" borderId="54" xfId="0" applyNumberFormat="1" applyFont="1" applyFill="1" applyBorder="1" applyAlignment="1">
      <alignment horizontal="center" vertical="center"/>
    </xf>
    <xf numFmtId="0" fontId="8" fillId="0" borderId="0" xfId="0" applyNumberFormat="1" applyFont="1" applyAlignment="1">
      <alignment horizontal="center" vertical="center"/>
    </xf>
    <xf numFmtId="0" fontId="3" fillId="0" borderId="5" xfId="0" applyNumberFormat="1" applyFont="1" applyFill="1" applyBorder="1" applyAlignment="1">
      <alignment horizontal="center" vertical="center"/>
    </xf>
    <xf numFmtId="0" fontId="8" fillId="2" borderId="94"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8" fillId="2" borderId="72" xfId="0" applyFont="1" applyFill="1" applyBorder="1"/>
    <xf numFmtId="0" fontId="21" fillId="2" borderId="11" xfId="0" applyFont="1" applyFill="1" applyBorder="1" applyAlignment="1">
      <alignment horizontal="center" vertical="center"/>
    </xf>
    <xf numFmtId="0" fontId="8" fillId="2" borderId="72" xfId="0" applyFont="1" applyFill="1" applyBorder="1" applyAlignment="1">
      <alignment vertical="center" wrapText="1"/>
    </xf>
    <xf numFmtId="0" fontId="8" fillId="0" borderId="0" xfId="0" applyNumberFormat="1" applyFont="1" applyBorder="1" applyAlignment="1">
      <alignment horizontal="center" vertical="center"/>
    </xf>
    <xf numFmtId="0" fontId="8" fillId="0" borderId="4" xfId="0" applyNumberFormat="1" applyFont="1" applyBorder="1" applyAlignment="1">
      <alignment horizontal="center" vertical="center"/>
    </xf>
    <xf numFmtId="0" fontId="3" fillId="0" borderId="0" xfId="0" applyNumberFormat="1" applyFont="1" applyAlignment="1">
      <alignment vertical="center"/>
    </xf>
    <xf numFmtId="0" fontId="8" fillId="0" borderId="60" xfId="0" applyNumberFormat="1" applyFont="1" applyBorder="1" applyAlignment="1">
      <alignment vertical="center"/>
    </xf>
    <xf numFmtId="0" fontId="8" fillId="0" borderId="57" xfId="0" applyNumberFormat="1" applyFont="1" applyBorder="1" applyAlignment="1">
      <alignment vertical="center"/>
    </xf>
    <xf numFmtId="0" fontId="21" fillId="0" borderId="61" xfId="0" applyFont="1" applyFill="1" applyBorder="1" applyAlignment="1" applyProtection="1">
      <alignment horizontal="center" vertical="center"/>
    </xf>
    <xf numFmtId="0" fontId="21" fillId="0" borderId="63" xfId="0" applyFont="1" applyFill="1" applyBorder="1" applyAlignment="1" applyProtection="1">
      <alignment horizontal="center" vertical="center"/>
    </xf>
    <xf numFmtId="0" fontId="21" fillId="0" borderId="11" xfId="0" applyFont="1" applyFill="1" applyBorder="1" applyAlignment="1" applyProtection="1">
      <alignment horizontal="center" vertical="center"/>
    </xf>
    <xf numFmtId="0" fontId="21" fillId="2" borderId="72" xfId="0" applyFont="1" applyFill="1" applyBorder="1" applyAlignment="1">
      <alignment horizontal="center"/>
    </xf>
    <xf numFmtId="0" fontId="21" fillId="2" borderId="72" xfId="0" applyFont="1" applyFill="1" applyBorder="1" applyAlignment="1">
      <alignment horizontal="center" wrapText="1"/>
    </xf>
    <xf numFmtId="0" fontId="21" fillId="2" borderId="99" xfId="0" applyFont="1" applyFill="1" applyBorder="1" applyAlignment="1">
      <alignment horizontal="center" vertical="center" wrapText="1"/>
    </xf>
    <xf numFmtId="0" fontId="21" fillId="2" borderId="72" xfId="0" applyFont="1" applyFill="1" applyBorder="1"/>
    <xf numFmtId="0" fontId="21" fillId="2" borderId="72" xfId="0" applyFont="1" applyFill="1" applyBorder="1" applyAlignment="1">
      <alignment horizontal="center" vertical="center"/>
    </xf>
    <xf numFmtId="0" fontId="21" fillId="2" borderId="99" xfId="0" applyFont="1" applyFill="1" applyBorder="1" applyAlignment="1">
      <alignment horizontal="center" vertical="center"/>
    </xf>
    <xf numFmtId="0" fontId="21" fillId="2" borderId="99" xfId="0" applyFont="1" applyFill="1" applyBorder="1" applyAlignment="1">
      <alignment horizontal="center" wrapText="1"/>
    </xf>
    <xf numFmtId="0" fontId="21" fillId="2" borderId="99" xfId="0" applyFont="1" applyFill="1" applyBorder="1" applyAlignment="1">
      <alignment horizontal="center"/>
    </xf>
    <xf numFmtId="0" fontId="21" fillId="2" borderId="99" xfId="0" applyFont="1" applyFill="1" applyBorder="1"/>
    <xf numFmtId="0" fontId="8" fillId="2" borderId="99" xfId="0" applyFont="1" applyFill="1" applyBorder="1" applyAlignment="1">
      <alignment horizontal="center" vertical="center"/>
    </xf>
    <xf numFmtId="0" fontId="8" fillId="2" borderId="59" xfId="0" applyFont="1" applyFill="1" applyBorder="1" applyAlignment="1">
      <alignment horizontal="center" vertical="center"/>
    </xf>
    <xf numFmtId="0" fontId="21" fillId="0" borderId="100" xfId="0" applyFont="1" applyBorder="1" applyAlignment="1">
      <alignment horizontal="center" vertical="center"/>
    </xf>
    <xf numFmtId="0" fontId="21" fillId="0" borderId="100" xfId="0" applyFont="1" applyBorder="1" applyAlignment="1">
      <alignment horizontal="center" vertical="center" wrapText="1"/>
    </xf>
    <xf numFmtId="0" fontId="21" fillId="0" borderId="101" xfId="0" applyFont="1" applyBorder="1" applyAlignment="1">
      <alignment horizontal="center" vertical="center"/>
    </xf>
    <xf numFmtId="0" fontId="21" fillId="0" borderId="100" xfId="0" applyFont="1" applyBorder="1" applyAlignment="1">
      <alignment vertical="center" wrapText="1"/>
    </xf>
    <xf numFmtId="0" fontId="0" fillId="0" borderId="85" xfId="0" applyBorder="1"/>
    <xf numFmtId="0" fontId="21" fillId="0" borderId="102" xfId="0" applyFont="1" applyBorder="1" applyAlignment="1">
      <alignment horizontal="center" vertical="center"/>
    </xf>
    <xf numFmtId="0" fontId="21" fillId="0" borderId="102" xfId="0" applyFont="1" applyBorder="1" applyAlignment="1">
      <alignment horizontal="center" vertical="center" wrapText="1"/>
    </xf>
    <xf numFmtId="0" fontId="21" fillId="0" borderId="103" xfId="0" applyFont="1" applyBorder="1" applyAlignment="1">
      <alignment horizontal="center" vertical="center"/>
    </xf>
    <xf numFmtId="0" fontId="21" fillId="0" borderId="102" xfId="0" applyFont="1" applyBorder="1" applyAlignment="1">
      <alignment vertical="center" wrapText="1"/>
    </xf>
    <xf numFmtId="0" fontId="21" fillId="0" borderId="104" xfId="0" applyFont="1" applyBorder="1" applyAlignment="1">
      <alignment horizontal="center" vertical="center" wrapText="1" shrinkToFit="1"/>
    </xf>
    <xf numFmtId="0" fontId="0" fillId="0" borderId="104" xfId="0" applyBorder="1"/>
    <xf numFmtId="0" fontId="21" fillId="0" borderId="72" xfId="0" applyFont="1" applyBorder="1" applyAlignment="1">
      <alignment horizontal="center" vertical="center" wrapText="1" shrinkToFit="1"/>
    </xf>
    <xf numFmtId="0" fontId="0" fillId="0" borderId="72" xfId="0" applyBorder="1"/>
    <xf numFmtId="0" fontId="21" fillId="0" borderId="105" xfId="0" applyFont="1" applyBorder="1" applyAlignment="1">
      <alignment horizontal="center" vertical="center"/>
    </xf>
    <xf numFmtId="0" fontId="21" fillId="0" borderId="106" xfId="0" applyFont="1" applyBorder="1" applyAlignment="1">
      <alignment vertical="center" wrapText="1"/>
    </xf>
    <xf numFmtId="0" fontId="21" fillId="0" borderId="106" xfId="0" applyFont="1" applyBorder="1" applyAlignment="1">
      <alignment horizontal="center" vertical="center"/>
    </xf>
    <xf numFmtId="0" fontId="21" fillId="0" borderId="106" xfId="0" applyFont="1" applyBorder="1" applyAlignment="1">
      <alignment horizontal="center" vertical="center" wrapText="1"/>
    </xf>
    <xf numFmtId="0" fontId="21" fillId="0" borderId="107" xfId="0" applyFont="1" applyBorder="1" applyAlignment="1">
      <alignment horizontal="center" vertical="center"/>
    </xf>
    <xf numFmtId="0" fontId="21" fillId="0" borderId="72" xfId="0" applyFont="1" applyBorder="1" applyAlignment="1">
      <alignment wrapText="1"/>
    </xf>
    <xf numFmtId="0" fontId="21" fillId="0" borderId="108" xfId="0" applyFont="1" applyBorder="1" applyAlignment="1">
      <alignment horizontal="center" vertical="center" wrapText="1" shrinkToFit="1"/>
    </xf>
    <xf numFmtId="0" fontId="21" fillId="0" borderId="108" xfId="0" applyFont="1" applyBorder="1" applyAlignment="1">
      <alignment horizontal="center" vertical="center"/>
    </xf>
    <xf numFmtId="0" fontId="21" fillId="0" borderId="72" xfId="0" applyFont="1" applyBorder="1" applyAlignment="1">
      <alignment horizontal="center" vertical="center" wrapText="1"/>
    </xf>
    <xf numFmtId="0" fontId="21" fillId="0" borderId="72" xfId="0" applyFont="1" applyBorder="1" applyAlignment="1">
      <alignment horizontal="center" vertical="center"/>
    </xf>
    <xf numFmtId="0" fontId="8" fillId="2" borderId="72" xfId="18" applyFont="1" applyFill="1" applyBorder="1" applyAlignment="1">
      <alignment horizontal="center" vertical="center" wrapText="1"/>
    </xf>
    <xf numFmtId="49" fontId="3" fillId="0" borderId="0" xfId="0" applyNumberFormat="1" applyFont="1" applyAlignment="1">
      <alignment vertical="center"/>
    </xf>
    <xf numFmtId="0" fontId="0" fillId="0" borderId="35" xfId="0" applyBorder="1"/>
    <xf numFmtId="0" fontId="0" fillId="0" borderId="2" xfId="0" applyBorder="1"/>
    <xf numFmtId="0" fontId="0" fillId="0" borderId="3" xfId="0" applyBorder="1" applyAlignment="1">
      <alignment horizontal="right"/>
    </xf>
    <xf numFmtId="0" fontId="0" fillId="0" borderId="15" xfId="0" applyBorder="1"/>
    <xf numFmtId="0" fontId="0" fillId="0" borderId="4" xfId="0" applyBorder="1"/>
    <xf numFmtId="0" fontId="3" fillId="0" borderId="5" xfId="0" applyFont="1" applyBorder="1" applyAlignment="1">
      <alignment horizontal="left" vertical="center"/>
    </xf>
    <xf numFmtId="0" fontId="0" fillId="2" borderId="6" xfId="0" applyFill="1" applyBorder="1"/>
    <xf numFmtId="0" fontId="3" fillId="2" borderId="33" xfId="0" applyFont="1" applyFill="1" applyBorder="1" applyAlignment="1">
      <alignment horizontal="center" vertical="center" wrapText="1"/>
    </xf>
    <xf numFmtId="49" fontId="3" fillId="2" borderId="33" xfId="2" applyNumberFormat="1" applyFont="1" applyFill="1" applyBorder="1" applyAlignment="1">
      <alignment horizontal="center" vertical="center" wrapText="1"/>
    </xf>
    <xf numFmtId="0" fontId="31" fillId="9" borderId="72" xfId="0" applyFont="1" applyFill="1" applyBorder="1" applyAlignment="1">
      <alignment horizontal="center" vertical="center" wrapText="1"/>
    </xf>
    <xf numFmtId="0" fontId="31" fillId="2" borderId="85" xfId="0" applyFont="1" applyFill="1" applyBorder="1" applyAlignment="1">
      <alignment horizontal="center" vertical="center" wrapText="1"/>
    </xf>
    <xf numFmtId="0" fontId="31" fillId="2" borderId="104" xfId="0" applyFont="1" applyFill="1" applyBorder="1" applyAlignment="1">
      <alignment horizontal="center" vertical="center" wrapText="1"/>
    </xf>
    <xf numFmtId="0" fontId="31" fillId="2" borderId="72" xfId="0" applyFont="1" applyFill="1" applyBorder="1" applyAlignment="1">
      <alignment horizontal="center" vertical="center" wrapText="1"/>
    </xf>
    <xf numFmtId="0" fontId="5" fillId="2" borderId="102" xfId="0" applyFont="1" applyFill="1" applyBorder="1" applyAlignment="1">
      <alignment horizontal="center" vertical="center"/>
    </xf>
    <xf numFmtId="0" fontId="5" fillId="2" borderId="102" xfId="0" applyFont="1" applyFill="1" applyBorder="1" applyAlignment="1">
      <alignment horizontal="center" vertical="center" wrapText="1"/>
    </xf>
    <xf numFmtId="0" fontId="5" fillId="2" borderId="103" xfId="0" applyFont="1" applyFill="1" applyBorder="1" applyAlignment="1">
      <alignment horizontal="center" vertical="center"/>
    </xf>
    <xf numFmtId="0" fontId="5" fillId="2" borderId="72" xfId="0" applyFont="1" applyFill="1" applyBorder="1" applyAlignment="1">
      <alignment vertical="center" wrapText="1"/>
    </xf>
    <xf numFmtId="0" fontId="5" fillId="2" borderId="72" xfId="0" applyFont="1" applyFill="1" applyBorder="1" applyAlignment="1">
      <alignment horizontal="center" vertical="center" wrapText="1" shrinkToFit="1"/>
    </xf>
    <xf numFmtId="0" fontId="5" fillId="9" borderId="72" xfId="0" applyFont="1" applyFill="1" applyBorder="1" applyAlignment="1">
      <alignment horizontal="center" vertical="center" wrapText="1"/>
    </xf>
    <xf numFmtId="0" fontId="8" fillId="2" borderId="109" xfId="0" applyFont="1" applyFill="1" applyBorder="1" applyAlignment="1">
      <alignment horizontal="center" vertical="center" wrapText="1"/>
    </xf>
    <xf numFmtId="0" fontId="8" fillId="2" borderId="109" xfId="0" applyFont="1" applyFill="1" applyBorder="1"/>
    <xf numFmtId="0" fontId="4" fillId="2" borderId="38" xfId="11" applyNumberFormat="1" applyFont="1" applyFill="1" applyBorder="1" applyAlignment="1">
      <alignment horizontal="center" vertical="center" wrapText="1"/>
    </xf>
    <xf numFmtId="0" fontId="3" fillId="2" borderId="10" xfId="0" applyFont="1" applyFill="1" applyBorder="1" applyAlignment="1">
      <alignment horizontal="center" vertical="center" wrapText="1"/>
    </xf>
    <xf numFmtId="0" fontId="11" fillId="2" borderId="28" xfId="0" applyFont="1" applyFill="1" applyBorder="1"/>
    <xf numFmtId="0" fontId="4" fillId="2" borderId="31" xfId="0" applyFont="1" applyFill="1" applyBorder="1" applyAlignment="1">
      <alignment horizontal="center" vertical="center" wrapText="1"/>
    </xf>
    <xf numFmtId="0" fontId="8" fillId="2" borderId="72" xfId="0" applyFont="1" applyFill="1" applyBorder="1" applyAlignment="1">
      <alignment vertical="center"/>
    </xf>
    <xf numFmtId="0" fontId="25" fillId="2" borderId="103" xfId="0" applyFont="1" applyFill="1" applyBorder="1" applyAlignment="1">
      <alignment horizontal="center" vertical="center" wrapText="1"/>
    </xf>
    <xf numFmtId="0" fontId="53" fillId="2" borderId="83" xfId="0" applyFont="1" applyFill="1" applyBorder="1" applyAlignment="1">
      <alignment horizontal="center" vertical="center" wrapText="1"/>
    </xf>
    <xf numFmtId="0" fontId="53" fillId="2" borderId="102" xfId="0" applyFont="1" applyFill="1" applyBorder="1" applyAlignment="1">
      <alignment horizontal="center" vertical="center" wrapText="1"/>
    </xf>
    <xf numFmtId="0" fontId="21" fillId="2" borderId="102" xfId="0" applyFont="1" applyFill="1" applyBorder="1" applyAlignment="1">
      <alignment horizontal="center" vertical="center" wrapText="1"/>
    </xf>
    <xf numFmtId="9" fontId="0" fillId="0" borderId="11" xfId="0" applyNumberFormat="1" applyBorder="1" applyAlignment="1">
      <alignment horizontal="center" vertical="center" wrapText="1"/>
    </xf>
    <xf numFmtId="0" fontId="5" fillId="2" borderId="72" xfId="9" applyFont="1" applyFill="1" applyBorder="1" applyAlignment="1">
      <alignment horizontal="center" vertical="center" wrapText="1"/>
    </xf>
    <xf numFmtId="0" fontId="8" fillId="2" borderId="95" xfId="0" applyFont="1" applyFill="1" applyBorder="1" applyAlignment="1">
      <alignment horizontal="center" vertical="center"/>
    </xf>
    <xf numFmtId="0" fontId="8" fillId="2" borderId="107" xfId="0" applyFont="1" applyFill="1" applyBorder="1" applyAlignment="1">
      <alignment horizontal="center" vertical="center"/>
    </xf>
    <xf numFmtId="0" fontId="8" fillId="2" borderId="110" xfId="0" applyFont="1" applyFill="1" applyBorder="1" applyAlignment="1">
      <alignment horizontal="center" vertical="center"/>
    </xf>
    <xf numFmtId="0" fontId="8" fillId="2" borderId="95" xfId="0" applyFont="1" applyFill="1" applyBorder="1" applyAlignment="1">
      <alignment horizontal="center" vertical="center" wrapText="1"/>
    </xf>
    <xf numFmtId="0" fontId="5" fillId="2" borderId="106" xfId="0" applyFont="1" applyFill="1" applyBorder="1" applyAlignment="1">
      <alignment horizontal="center" vertical="center"/>
    </xf>
    <xf numFmtId="0" fontId="8" fillId="2" borderId="108" xfId="0" applyFont="1" applyFill="1" applyBorder="1" applyAlignment="1">
      <alignment vertical="center" wrapText="1"/>
    </xf>
    <xf numFmtId="0" fontId="8" fillId="2" borderId="108" xfId="0" applyFont="1" applyFill="1" applyBorder="1" applyAlignment="1">
      <alignment horizontal="center" vertical="center" wrapText="1"/>
    </xf>
    <xf numFmtId="0" fontId="8" fillId="2" borderId="108" xfId="0" applyFont="1" applyFill="1" applyBorder="1"/>
    <xf numFmtId="0" fontId="8" fillId="2" borderId="108" xfId="18" applyFont="1" applyFill="1" applyBorder="1" applyAlignment="1">
      <alignment horizontal="center" vertical="center" wrapText="1"/>
    </xf>
    <xf numFmtId="0" fontId="8" fillId="2" borderId="108" xfId="0" applyFont="1" applyFill="1" applyBorder="1" applyAlignment="1">
      <alignment horizontal="center" vertical="center"/>
    </xf>
    <xf numFmtId="0" fontId="21" fillId="2" borderId="72" xfId="0" applyFont="1" applyFill="1" applyBorder="1" applyAlignment="1">
      <alignment horizontal="center" vertical="center" wrapText="1"/>
    </xf>
    <xf numFmtId="0" fontId="5" fillId="0" borderId="0" xfId="0" applyNumberFormat="1" applyFont="1" applyAlignment="1">
      <alignment wrapText="1"/>
    </xf>
    <xf numFmtId="0" fontId="5" fillId="0" borderId="0" xfId="0" applyNumberFormat="1" applyFont="1" applyBorder="1" applyAlignment="1">
      <alignment wrapText="1"/>
    </xf>
    <xf numFmtId="0" fontId="5" fillId="0" borderId="11" xfId="0" applyFont="1" applyFill="1" applyBorder="1" applyAlignment="1">
      <alignment horizontal="left" vertical="center" wrapText="1"/>
    </xf>
    <xf numFmtId="0" fontId="8" fillId="0" borderId="0" xfId="0" applyFont="1" applyAlignment="1">
      <alignment wrapText="1"/>
    </xf>
    <xf numFmtId="1" fontId="3" fillId="0" borderId="0" xfId="0" applyNumberFormat="1" applyFont="1" applyFill="1" applyBorder="1" applyAlignment="1">
      <alignment vertical="center"/>
    </xf>
    <xf numFmtId="0" fontId="18" fillId="2" borderId="13" xfId="0" applyFont="1" applyFill="1" applyBorder="1" applyAlignment="1">
      <alignment horizontal="center" vertical="center" wrapText="1" shrinkToFit="1"/>
    </xf>
    <xf numFmtId="0" fontId="21" fillId="2" borderId="100" xfId="10" applyFont="1" applyFill="1" applyBorder="1" applyAlignment="1">
      <alignment horizontal="center" vertical="center" wrapText="1"/>
    </xf>
    <xf numFmtId="0" fontId="32" fillId="2" borderId="100" xfId="10" applyFont="1" applyFill="1" applyBorder="1" applyAlignment="1">
      <alignment horizontal="center" vertical="center" wrapText="1"/>
    </xf>
    <xf numFmtId="0" fontId="22" fillId="2" borderId="102" xfId="10" applyFont="1" applyFill="1" applyBorder="1" applyAlignment="1">
      <alignment horizontal="center" vertical="center" wrapText="1"/>
    </xf>
    <xf numFmtId="0" fontId="22" fillId="2" borderId="100" xfId="10" applyFont="1" applyFill="1" applyBorder="1" applyAlignment="1">
      <alignment horizontal="center" vertical="center" wrapText="1"/>
    </xf>
    <xf numFmtId="0" fontId="5" fillId="2" borderId="104" xfId="9" applyFont="1" applyFill="1" applyBorder="1" applyAlignment="1">
      <alignment horizontal="center" vertical="center" wrapText="1"/>
    </xf>
    <xf numFmtId="1" fontId="5" fillId="2" borderId="104" xfId="9" applyNumberFormat="1" applyFont="1" applyFill="1" applyBorder="1" applyAlignment="1">
      <alignment horizontal="center" vertical="center"/>
    </xf>
    <xf numFmtId="0" fontId="3" fillId="2" borderId="33" xfId="5" applyNumberFormat="1" applyFont="1" applyFill="1" applyBorder="1" applyAlignment="1">
      <alignment horizontal="center" vertical="center" wrapText="1"/>
    </xf>
    <xf numFmtId="0" fontId="3" fillId="3" borderId="33" xfId="5" applyNumberFormat="1" applyFont="1" applyFill="1" applyBorder="1" applyAlignment="1">
      <alignment horizontal="center" vertical="center" wrapText="1"/>
    </xf>
    <xf numFmtId="0" fontId="3" fillId="2" borderId="33" xfId="5" applyNumberFormat="1" applyFont="1" applyFill="1" applyBorder="1" applyAlignment="1">
      <alignment vertical="center" wrapText="1"/>
    </xf>
    <xf numFmtId="0" fontId="3" fillId="2" borderId="33" xfId="3" applyNumberFormat="1" applyFont="1" applyFill="1" applyBorder="1" applyAlignment="1">
      <alignment horizontal="center" vertical="center" wrapText="1"/>
    </xf>
    <xf numFmtId="0" fontId="34" fillId="2" borderId="94" xfId="0" applyFont="1" applyFill="1" applyBorder="1" applyAlignment="1" applyProtection="1">
      <alignment horizontal="center" vertical="center"/>
    </xf>
    <xf numFmtId="0" fontId="5" fillId="2" borderId="94" xfId="7" applyNumberFormat="1" applyFont="1" applyFill="1" applyBorder="1" applyAlignment="1">
      <alignment horizontal="center" vertical="center"/>
    </xf>
    <xf numFmtId="0" fontId="47" fillId="2" borderId="94" xfId="0" applyFont="1" applyFill="1" applyBorder="1" applyAlignment="1">
      <alignment vertical="center"/>
    </xf>
    <xf numFmtId="0" fontId="8" fillId="2" borderId="94" xfId="0" applyFont="1" applyFill="1" applyBorder="1"/>
    <xf numFmtId="0" fontId="47" fillId="2" borderId="94" xfId="0" applyFont="1" applyFill="1" applyBorder="1" applyAlignment="1">
      <alignment horizontal="center" vertical="center" wrapText="1"/>
    </xf>
    <xf numFmtId="0" fontId="8" fillId="2" borderId="94" xfId="0" applyFont="1" applyFill="1" applyBorder="1" applyAlignment="1">
      <alignment vertical="center" wrapText="1"/>
    </xf>
    <xf numFmtId="0" fontId="14" fillId="2" borderId="14" xfId="0" applyFont="1" applyFill="1" applyBorder="1"/>
    <xf numFmtId="0" fontId="14" fillId="2" borderId="3" xfId="0" applyFont="1" applyFill="1" applyBorder="1"/>
    <xf numFmtId="0" fontId="17" fillId="2" borderId="114" xfId="0" applyFont="1" applyFill="1" applyBorder="1" applyAlignment="1">
      <alignment horizontal="center" vertical="center" wrapText="1"/>
    </xf>
    <xf numFmtId="0" fontId="17" fillId="2" borderId="9" xfId="0" applyFont="1" applyFill="1" applyBorder="1" applyAlignment="1">
      <alignment horizontal="center" vertical="center" wrapText="1"/>
    </xf>
    <xf numFmtId="0" fontId="17" fillId="2" borderId="10" xfId="0" applyFont="1" applyFill="1" applyBorder="1" applyAlignment="1">
      <alignment horizontal="center" vertical="center" wrapText="1"/>
    </xf>
    <xf numFmtId="0" fontId="17" fillId="2" borderId="41" xfId="0" applyFont="1" applyFill="1" applyBorder="1" applyAlignment="1">
      <alignment horizontal="center" vertical="center" wrapText="1"/>
    </xf>
    <xf numFmtId="0" fontId="14" fillId="2" borderId="9" xfId="0" applyFont="1" applyFill="1" applyBorder="1" applyAlignment="1">
      <alignment horizontal="center" vertical="center" wrapText="1"/>
    </xf>
    <xf numFmtId="0" fontId="17" fillId="2" borderId="15" xfId="0" applyFont="1" applyFill="1" applyBorder="1" applyAlignment="1">
      <alignment horizontal="center" vertical="center" wrapText="1"/>
    </xf>
    <xf numFmtId="0" fontId="3" fillId="0" borderId="2" xfId="0" applyNumberFormat="1" applyFont="1" applyFill="1" applyBorder="1" applyAlignment="1">
      <alignment horizontal="center" vertical="center" wrapText="1"/>
    </xf>
    <xf numFmtId="0" fontId="3" fillId="0" borderId="14" xfId="0" applyNumberFormat="1" applyFont="1" applyFill="1" applyBorder="1" applyAlignment="1">
      <alignment horizontal="center" vertical="center" wrapText="1"/>
    </xf>
    <xf numFmtId="0" fontId="3" fillId="0" borderId="3" xfId="0" applyNumberFormat="1" applyFont="1" applyFill="1" applyBorder="1" applyAlignment="1">
      <alignment horizontal="center" vertical="center" wrapText="1"/>
    </xf>
    <xf numFmtId="0" fontId="3" fillId="0" borderId="21" xfId="0" applyNumberFormat="1" applyFont="1" applyFill="1" applyBorder="1" applyAlignment="1">
      <alignment horizontal="center" vertical="center" wrapText="1"/>
    </xf>
    <xf numFmtId="0" fontId="3" fillId="0" borderId="22" xfId="0" applyNumberFormat="1" applyFont="1" applyFill="1" applyBorder="1" applyAlignment="1">
      <alignment horizontal="center" vertical="center" wrapText="1"/>
    </xf>
    <xf numFmtId="0" fontId="3" fillId="0" borderId="23" xfId="0" applyNumberFormat="1" applyFont="1" applyFill="1" applyBorder="1" applyAlignment="1">
      <alignment horizontal="center" vertical="center" wrapText="1"/>
    </xf>
    <xf numFmtId="0" fontId="3" fillId="0" borderId="2" xfId="0" applyNumberFormat="1" applyFont="1" applyFill="1" applyBorder="1" applyAlignment="1">
      <alignment horizontal="left" vertical="center"/>
    </xf>
    <xf numFmtId="0" fontId="8" fillId="0" borderId="14" xfId="0" applyNumberFormat="1" applyFont="1" applyBorder="1" applyAlignment="1">
      <alignment horizontal="left"/>
    </xf>
    <xf numFmtId="0" fontId="8" fillId="0" borderId="3" xfId="0" applyNumberFormat="1" applyFont="1" applyBorder="1" applyAlignment="1">
      <alignment horizontal="left"/>
    </xf>
    <xf numFmtId="0" fontId="3" fillId="0" borderId="5" xfId="0" applyNumberFormat="1" applyFont="1" applyFill="1" applyBorder="1" applyAlignment="1">
      <alignment horizontal="left" vertical="center"/>
    </xf>
    <xf numFmtId="0" fontId="8" fillId="0" borderId="13" xfId="0" applyNumberFormat="1" applyFont="1" applyBorder="1" applyAlignment="1">
      <alignment horizontal="left"/>
    </xf>
    <xf numFmtId="0" fontId="8" fillId="0" borderId="6" xfId="0" applyNumberFormat="1" applyFont="1" applyBorder="1" applyAlignment="1">
      <alignment horizontal="left"/>
    </xf>
    <xf numFmtId="0" fontId="3" fillId="0" borderId="17" xfId="0" applyNumberFormat="1" applyFont="1" applyFill="1" applyBorder="1" applyAlignment="1">
      <alignment horizontal="center" vertical="center" wrapText="1"/>
    </xf>
    <xf numFmtId="0" fontId="8" fillId="0" borderId="25" xfId="0" applyNumberFormat="1" applyFont="1" applyBorder="1" applyAlignment="1">
      <alignment horizontal="center" vertical="center" wrapText="1"/>
    </xf>
    <xf numFmtId="0" fontId="3" fillId="0" borderId="18" xfId="0" applyNumberFormat="1" applyFont="1" applyFill="1" applyBorder="1" applyAlignment="1">
      <alignment horizontal="center" vertical="center" wrapText="1"/>
    </xf>
    <xf numFmtId="0" fontId="8" fillId="0" borderId="19" xfId="0" applyNumberFormat="1" applyFont="1" applyBorder="1" applyAlignment="1">
      <alignment horizontal="center" vertical="center" wrapText="1"/>
    </xf>
    <xf numFmtId="0" fontId="8" fillId="0" borderId="20" xfId="0" applyNumberFormat="1" applyFont="1" applyBorder="1" applyAlignment="1">
      <alignment horizontal="center" vertical="center" wrapText="1"/>
    </xf>
    <xf numFmtId="0" fontId="8" fillId="0" borderId="5" xfId="0" applyNumberFormat="1" applyFont="1" applyBorder="1" applyAlignment="1">
      <alignment horizontal="center" vertical="center"/>
    </xf>
    <xf numFmtId="0" fontId="8" fillId="0" borderId="13" xfId="0" applyNumberFormat="1" applyFont="1" applyFill="1" applyBorder="1" applyAlignment="1">
      <alignment horizontal="center" vertical="center"/>
    </xf>
    <xf numFmtId="0" fontId="8" fillId="0" borderId="13" xfId="0" applyNumberFormat="1" applyFont="1" applyBorder="1" applyAlignment="1">
      <alignment horizontal="center" vertical="center"/>
    </xf>
    <xf numFmtId="0" fontId="8" fillId="0" borderId="13" xfId="0" applyNumberFormat="1" applyFont="1" applyBorder="1" applyAlignment="1">
      <alignment horizontal="center" vertical="center" wrapText="1"/>
    </xf>
    <xf numFmtId="0" fontId="3" fillId="2" borderId="25" xfId="0" applyNumberFormat="1" applyFont="1" applyFill="1" applyBorder="1" applyAlignment="1">
      <alignment horizontal="center" vertical="center" wrapText="1"/>
    </xf>
    <xf numFmtId="0" fontId="3" fillId="2" borderId="34" xfId="0" applyNumberFormat="1" applyFont="1" applyFill="1" applyBorder="1" applyAlignment="1">
      <alignment horizontal="center" vertical="center" wrapText="1"/>
    </xf>
    <xf numFmtId="0" fontId="3" fillId="2" borderId="39" xfId="0" applyNumberFormat="1" applyFont="1" applyFill="1" applyBorder="1" applyAlignment="1">
      <alignment horizontal="center" vertical="center" wrapText="1"/>
    </xf>
    <xf numFmtId="0" fontId="3" fillId="0" borderId="0" xfId="0" applyNumberFormat="1" applyFont="1" applyFill="1" applyBorder="1" applyAlignment="1">
      <alignment horizontal="left" vertical="center"/>
    </xf>
    <xf numFmtId="0" fontId="3" fillId="0" borderId="4" xfId="0" applyNumberFormat="1" applyFont="1" applyFill="1" applyBorder="1" applyAlignment="1">
      <alignment horizontal="left" vertical="center"/>
    </xf>
    <xf numFmtId="0" fontId="8" fillId="2" borderId="111" xfId="0" applyFont="1" applyFill="1" applyBorder="1" applyAlignment="1">
      <alignment horizontal="center" vertical="center" wrapText="1"/>
    </xf>
    <xf numFmtId="0" fontId="8" fillId="2" borderId="112" xfId="0" applyFont="1" applyFill="1" applyBorder="1" applyAlignment="1">
      <alignment horizontal="center" vertical="center" wrapText="1"/>
    </xf>
    <xf numFmtId="0" fontId="8" fillId="2" borderId="113" xfId="0" applyFont="1" applyFill="1" applyBorder="1" applyAlignment="1">
      <alignment horizontal="center" vertical="center" wrapText="1"/>
    </xf>
    <xf numFmtId="0" fontId="15" fillId="2" borderId="33" xfId="0" applyNumberFormat="1" applyFont="1" applyFill="1" applyBorder="1" applyAlignment="1">
      <alignment horizontal="center"/>
    </xf>
    <xf numFmtId="0" fontId="4" fillId="2" borderId="33" xfId="0" applyNumberFormat="1" applyFont="1" applyFill="1" applyBorder="1" applyAlignment="1">
      <alignment horizontal="center" vertical="center"/>
    </xf>
    <xf numFmtId="0" fontId="15" fillId="2" borderId="33" xfId="0" applyNumberFormat="1" applyFont="1" applyFill="1" applyBorder="1" applyAlignment="1">
      <alignment horizontal="center" vertical="center"/>
    </xf>
    <xf numFmtId="0" fontId="46" fillId="9" borderId="91" xfId="16" applyFill="1" applyBorder="1" applyAlignment="1" applyProtection="1">
      <alignment horizontal="center" vertical="center" wrapText="1"/>
      <protection locked="0"/>
    </xf>
    <xf numFmtId="0" fontId="0" fillId="0" borderId="68" xfId="0" applyBorder="1" applyAlignment="1">
      <alignment horizontal="center" vertical="center" wrapText="1"/>
    </xf>
    <xf numFmtId="0" fontId="0" fillId="0" borderId="90" xfId="0" applyBorder="1" applyAlignment="1">
      <alignment horizontal="center" vertical="center" wrapText="1"/>
    </xf>
    <xf numFmtId="0" fontId="46" fillId="2" borderId="91" xfId="16" applyFill="1" applyBorder="1" applyAlignment="1">
      <alignment horizontal="center" vertical="center" wrapText="1"/>
    </xf>
    <xf numFmtId="0" fontId="0" fillId="2" borderId="68" xfId="0" applyFill="1" applyBorder="1" applyAlignment="1">
      <alignment horizontal="center" vertical="center" wrapText="1"/>
    </xf>
    <xf numFmtId="0" fontId="0" fillId="2" borderId="61" xfId="0" applyFill="1" applyBorder="1" applyAlignment="1">
      <alignment horizontal="center" vertical="center" wrapText="1"/>
    </xf>
    <xf numFmtId="0" fontId="46" fillId="2" borderId="92" xfId="16" applyFill="1" applyBorder="1" applyAlignment="1">
      <alignment vertical="center" wrapText="1"/>
    </xf>
    <xf numFmtId="0" fontId="0" fillId="2" borderId="59" xfId="0" applyFill="1" applyBorder="1" applyAlignment="1">
      <alignment vertical="center" wrapText="1"/>
    </xf>
    <xf numFmtId="0" fontId="0" fillId="2" borderId="23" xfId="0" applyFill="1" applyBorder="1" applyAlignment="1">
      <alignment vertical="center" wrapText="1"/>
    </xf>
    <xf numFmtId="0" fontId="46" fillId="9" borderId="23" xfId="16" applyFill="1" applyBorder="1" applyAlignment="1">
      <alignment horizontal="center" vertical="center" wrapText="1"/>
    </xf>
    <xf numFmtId="0" fontId="31" fillId="9" borderId="11" xfId="0" applyFont="1" applyFill="1" applyBorder="1" applyAlignment="1">
      <alignment horizontal="center" vertical="center" wrapText="1"/>
    </xf>
    <xf numFmtId="0" fontId="46" fillId="9" borderId="59" xfId="16" applyFill="1" applyBorder="1" applyAlignment="1">
      <alignment horizontal="center" vertical="center" wrapText="1"/>
    </xf>
    <xf numFmtId="0" fontId="31" fillId="9" borderId="59" xfId="0" applyFont="1" applyFill="1" applyBorder="1" applyAlignment="1">
      <alignment horizontal="center" vertical="center" wrapText="1"/>
    </xf>
    <xf numFmtId="0" fontId="31" fillId="9" borderId="85" xfId="0" applyFont="1" applyFill="1" applyBorder="1" applyAlignment="1">
      <alignment horizontal="center" vertical="center" wrapText="1"/>
    </xf>
    <xf numFmtId="0" fontId="46" fillId="9" borderId="89" xfId="16" applyFill="1" applyBorder="1" applyAlignment="1">
      <alignment horizontal="center" vertical="center" wrapText="1"/>
    </xf>
    <xf numFmtId="0" fontId="31" fillId="9" borderId="90" xfId="0" applyFont="1" applyFill="1" applyBorder="1" applyAlignment="1">
      <alignment horizontal="center" vertical="center" wrapText="1"/>
    </xf>
    <xf numFmtId="0" fontId="46" fillId="9" borderId="90" xfId="16" applyFill="1" applyBorder="1" applyAlignment="1">
      <alignment horizontal="center" vertical="center" wrapText="1"/>
    </xf>
    <xf numFmtId="0" fontId="18" fillId="2" borderId="13" xfId="0" applyFont="1" applyFill="1" applyBorder="1" applyAlignment="1">
      <alignment horizontal="center" vertical="center" wrapText="1" shrinkToFit="1"/>
    </xf>
    <xf numFmtId="0" fontId="18" fillId="2" borderId="25" xfId="0" applyFont="1" applyFill="1" applyBorder="1" applyAlignment="1">
      <alignment horizontal="center" vertical="center" wrapText="1" shrinkToFit="1"/>
    </xf>
    <xf numFmtId="0" fontId="19" fillId="2" borderId="22" xfId="0" applyFont="1" applyFill="1" applyBorder="1" applyAlignment="1">
      <alignment horizontal="center" vertical="center" wrapText="1" shrinkToFit="1"/>
    </xf>
    <xf numFmtId="0" fontId="14" fillId="2" borderId="5" xfId="0" applyFont="1" applyFill="1" applyBorder="1" applyAlignment="1"/>
    <xf numFmtId="0" fontId="4" fillId="2" borderId="48" xfId="0" applyFont="1" applyFill="1" applyBorder="1" applyAlignment="1">
      <alignment horizontal="center" vertical="center" wrapText="1"/>
    </xf>
    <xf numFmtId="0" fontId="14" fillId="0" borderId="58" xfId="0" applyFont="1" applyBorder="1" applyAlignment="1"/>
    <xf numFmtId="0" fontId="14" fillId="2" borderId="49" xfId="0" applyFont="1" applyFill="1" applyBorder="1" applyAlignment="1">
      <alignment horizontal="center" wrapText="1"/>
    </xf>
    <xf numFmtId="0" fontId="14" fillId="2" borderId="50" xfId="0" applyFont="1" applyFill="1" applyBorder="1" applyAlignment="1">
      <alignment horizontal="center" wrapText="1"/>
    </xf>
    <xf numFmtId="0" fontId="14" fillId="2" borderId="51" xfId="0" applyFont="1" applyFill="1" applyBorder="1" applyAlignment="1">
      <alignment horizontal="center" wrapText="1"/>
    </xf>
    <xf numFmtId="0" fontId="14" fillId="2" borderId="57" xfId="0" applyFont="1" applyFill="1" applyBorder="1" applyAlignment="1">
      <alignment horizontal="center" wrapText="1"/>
    </xf>
    <xf numFmtId="0" fontId="14" fillId="2" borderId="4" xfId="0" applyFont="1" applyFill="1" applyBorder="1" applyAlignment="1">
      <alignment horizontal="center" wrapText="1"/>
    </xf>
    <xf numFmtId="0" fontId="14" fillId="2" borderId="58" xfId="0" applyFont="1" applyFill="1" applyBorder="1" applyAlignment="1">
      <alignment horizontal="center" wrapText="1"/>
    </xf>
    <xf numFmtId="0" fontId="18" fillId="2" borderId="40" xfId="0" applyFont="1" applyFill="1" applyBorder="1" applyAlignment="1">
      <alignment horizontal="center" vertical="center" wrapText="1" shrinkToFit="1"/>
    </xf>
    <xf numFmtId="0" fontId="18" fillId="2" borderId="14" xfId="0" applyFont="1" applyFill="1" applyBorder="1" applyAlignment="1">
      <alignment horizontal="center" vertical="center" wrapText="1" shrinkToFit="1"/>
    </xf>
    <xf numFmtId="0" fontId="18" fillId="2" borderId="17" xfId="0" applyFont="1" applyFill="1" applyBorder="1" applyAlignment="1">
      <alignment horizontal="center" vertical="center" wrapText="1" shrinkToFit="1"/>
    </xf>
    <xf numFmtId="0" fontId="18" fillId="2" borderId="39" xfId="0" applyFont="1" applyFill="1" applyBorder="1" applyAlignment="1">
      <alignment horizontal="center" vertical="center" wrapText="1" shrinkToFit="1"/>
    </xf>
  </cellXfs>
  <cellStyles count="19">
    <cellStyle name="Hüperlink" xfId="16" builtinId="8"/>
    <cellStyle name="Normaallaad" xfId="0" builtinId="0"/>
    <cellStyle name="Normaallaad 2" xfId="12"/>
    <cellStyle name="Normal 21" xfId="11"/>
    <cellStyle name="Normal 3 12" xfId="10"/>
    <cellStyle name="Normal 3 2" xfId="17"/>
    <cellStyle name="Normal 4" xfId="9"/>
    <cellStyle name="Normal 7" xfId="18"/>
    <cellStyle name="Normale 2" xfId="6"/>
    <cellStyle name="Normale 2 2" xfId="8"/>
    <cellStyle name="Normale 2 2 2" xfId="14"/>
    <cellStyle name="Normale 2_DCF_Guidelines_Standard-Tables_Version-2009 2" xfId="2"/>
    <cellStyle name="Normale 2_DCF_Guidelines_Standard-Tables_Version-2009 2 2" xfId="15"/>
    <cellStyle name="Normale 3 2" xfId="7"/>
    <cellStyle name="Normale 3 2 2" xfId="13"/>
    <cellStyle name="Protsent" xfId="1" builtinId="5"/>
    <cellStyle name="Standard 2 2 2" xfId="4"/>
    <cellStyle name="Standard 2 2 2 2" xfId="5"/>
    <cellStyle name="Standard 2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28"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7.xml.rels><?xml version="1.0" encoding="UTF-8" standalone="yes"?>
<Relationships xmlns="http://schemas.openxmlformats.org/package/2006/relationships"><Relationship Id="rId8" Type="http://schemas.openxmlformats.org/officeDocument/2006/relationships/hyperlink" Target="https://envir.ee/elusloodus-looduskaitse/kalandus/kalanduse-riiklik-andmekogumise-programm-akp" TargetMode="External"/><Relationship Id="rId13" Type="http://schemas.openxmlformats.org/officeDocument/2006/relationships/hyperlink" Target="https://envir.ee/elusloodus-looduskaitse/kalandus/kalanduse-riiklik-andmekogumise-programm-akp" TargetMode="External"/><Relationship Id="rId3" Type="http://schemas.openxmlformats.org/officeDocument/2006/relationships/hyperlink" Target="https://envir.ee/media/5170/download" TargetMode="External"/><Relationship Id="rId7" Type="http://schemas.openxmlformats.org/officeDocument/2006/relationships/hyperlink" Target="https://envir.ee/elusloodus-looduskaitse/kalandus/kalanduse-riiklik-andmekogumise-programm-akp" TargetMode="External"/><Relationship Id="rId12" Type="http://schemas.openxmlformats.org/officeDocument/2006/relationships/hyperlink" Target="https://envir.ee/elusloodus-looduskaitse/kalandus/kalanduse-riiklik-andmekogumise-programm-akp" TargetMode="External"/><Relationship Id="rId2" Type="http://schemas.openxmlformats.org/officeDocument/2006/relationships/hyperlink" Target="https://envir.ee/media/5170/download" TargetMode="External"/><Relationship Id="rId1" Type="http://schemas.openxmlformats.org/officeDocument/2006/relationships/hyperlink" Target="https://envir.ee/media/5170/download" TargetMode="External"/><Relationship Id="rId6" Type="http://schemas.openxmlformats.org/officeDocument/2006/relationships/hyperlink" Target="https://envir.ee/elusloodus-looduskaitse/kalandus/kalanduse-riiklik-andmekogumise-programm-akp" TargetMode="External"/><Relationship Id="rId11" Type="http://schemas.openxmlformats.org/officeDocument/2006/relationships/hyperlink" Target="https://envir.ee/elusloodus-looduskaitse/kalandus/kalanduse-riiklik-andmekogumise-programm-akp" TargetMode="External"/><Relationship Id="rId5" Type="http://schemas.openxmlformats.org/officeDocument/2006/relationships/hyperlink" Target="https://envir.ee/elusloodus-looduskaitse/kalandus/kalanduse-riiklik-andmekogumise-programm-akp" TargetMode="External"/><Relationship Id="rId15" Type="http://schemas.openxmlformats.org/officeDocument/2006/relationships/hyperlink" Target="https://envir.ee/elusloodus-looduskaitse/kalandus/kalanduse-riiklik-andmekogumise-programm-akp" TargetMode="External"/><Relationship Id="rId10" Type="http://schemas.openxmlformats.org/officeDocument/2006/relationships/hyperlink" Target="https://envir.ee/elusloodus-looduskaitse/kalandus/kalanduse-riiklik-andmekogumise-programm-akp" TargetMode="External"/><Relationship Id="rId4" Type="http://schemas.openxmlformats.org/officeDocument/2006/relationships/hyperlink" Target="https://envir.ee/media/5170/download" TargetMode="External"/><Relationship Id="rId9" Type="http://schemas.openxmlformats.org/officeDocument/2006/relationships/hyperlink" Target="https://envir.ee/elusloodus-looduskaitse/kalandus/kalanduse-riiklik-andmekogumise-programm-akp" TargetMode="External"/><Relationship Id="rId14" Type="http://schemas.openxmlformats.org/officeDocument/2006/relationships/hyperlink" Target="https://envir.ee/elusloodus-looduskaitse/kalandus/kalanduse-riiklik-andmekogumise-programm-akp" TargetMode="External"/></Relationships>
</file>

<file path=xl/worksheets/_rels/sheet18.xml.rels><?xml version="1.0" encoding="UTF-8" standalone="yes"?>
<Relationships xmlns="http://schemas.openxmlformats.org/package/2006/relationships"><Relationship Id="rId1" Type="http://schemas.openxmlformats.org/officeDocument/2006/relationships/hyperlink" Target="https://envir.ee/elusloodus-looduskaitse/kalandus/kalanduse-riiklik-andmekogumise-programm-akp"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8"/>
  <sheetViews>
    <sheetView zoomScale="85" zoomScaleNormal="85" workbookViewId="0">
      <selection activeCell="A4" sqref="A4:M4"/>
    </sheetView>
  </sheetViews>
  <sheetFormatPr defaultColWidth="8.6640625" defaultRowHeight="13.2"/>
  <cols>
    <col min="1" max="1" width="8.6640625" style="30" customWidth="1"/>
    <col min="2" max="2" width="9.44140625" style="30" customWidth="1"/>
    <col min="3" max="3" width="16.33203125" style="30" customWidth="1"/>
    <col min="4" max="4" width="19.33203125" style="30" customWidth="1"/>
    <col min="5" max="6" width="8.6640625" style="30" customWidth="1"/>
    <col min="7" max="7" width="10.44140625" style="30" customWidth="1"/>
    <col min="8" max="8" width="10.6640625" style="38" customWidth="1"/>
    <col min="9" max="10" width="8.6640625" style="30" customWidth="1"/>
    <col min="11" max="11" width="9.6640625" style="30" customWidth="1"/>
    <col min="12" max="12" width="23.33203125" style="12" customWidth="1"/>
    <col min="13" max="13" width="25.33203125" style="56" customWidth="1"/>
    <col min="14" max="16384" width="8.6640625" style="30"/>
  </cols>
  <sheetData>
    <row r="1" spans="1:13" ht="13.8" thickBot="1">
      <c r="A1" s="1" t="s">
        <v>0</v>
      </c>
    </row>
    <row r="2" spans="1:13">
      <c r="A2" s="39"/>
      <c r="B2" s="39"/>
      <c r="C2" s="39"/>
      <c r="D2" s="39"/>
      <c r="E2" s="39"/>
      <c r="F2" s="39"/>
      <c r="G2" s="39"/>
      <c r="H2" s="39"/>
      <c r="I2" s="39"/>
      <c r="J2" s="4"/>
      <c r="K2" s="4"/>
      <c r="L2" s="27" t="s">
        <v>1</v>
      </c>
      <c r="M2" s="184" t="s">
        <v>2</v>
      </c>
    </row>
    <row r="3" spans="1:13" ht="13.8" thickBot="1">
      <c r="A3" s="39"/>
      <c r="B3" s="39"/>
      <c r="C3" s="39"/>
      <c r="D3" s="39"/>
      <c r="E3" s="39"/>
      <c r="F3" s="39"/>
      <c r="G3" s="39"/>
      <c r="H3" s="39"/>
      <c r="I3" s="39"/>
      <c r="J3" s="40"/>
      <c r="K3" s="40"/>
      <c r="L3" s="9" t="s">
        <v>3</v>
      </c>
      <c r="M3" s="185">
        <v>2021</v>
      </c>
    </row>
    <row r="4" spans="1:13" s="3" customFormat="1" ht="79.8" thickBot="1">
      <c r="A4" s="41" t="s">
        <v>4</v>
      </c>
      <c r="B4" s="42" t="s">
        <v>5</v>
      </c>
      <c r="C4" s="43" t="s">
        <v>6</v>
      </c>
      <c r="D4" s="43" t="s">
        <v>7</v>
      </c>
      <c r="E4" s="43" t="s">
        <v>8</v>
      </c>
      <c r="F4" s="43" t="s">
        <v>9</v>
      </c>
      <c r="G4" s="43" t="s">
        <v>10</v>
      </c>
      <c r="H4" s="43" t="s">
        <v>11</v>
      </c>
      <c r="I4" s="43" t="s">
        <v>12</v>
      </c>
      <c r="J4" s="43" t="s">
        <v>13</v>
      </c>
      <c r="K4" s="43" t="s">
        <v>14</v>
      </c>
      <c r="L4" s="44" t="s">
        <v>15</v>
      </c>
      <c r="M4" s="747" t="s">
        <v>16</v>
      </c>
    </row>
    <row r="5" spans="1:13" s="35" customFormat="1" ht="26.4">
      <c r="A5" s="211" t="s">
        <v>304</v>
      </c>
      <c r="B5" s="212" t="s">
        <v>305</v>
      </c>
      <c r="C5" s="213" t="s">
        <v>306</v>
      </c>
      <c r="D5" s="214" t="s">
        <v>307</v>
      </c>
      <c r="E5" s="212" t="s">
        <v>308</v>
      </c>
      <c r="F5" s="212" t="s">
        <v>309</v>
      </c>
      <c r="G5" s="212" t="s">
        <v>310</v>
      </c>
      <c r="H5" s="215" t="s">
        <v>311</v>
      </c>
      <c r="I5" s="212"/>
      <c r="J5" s="212"/>
      <c r="K5" s="212" t="s">
        <v>312</v>
      </c>
      <c r="L5" s="216" t="s">
        <v>313</v>
      </c>
      <c r="M5" s="590"/>
    </row>
    <row r="6" spans="1:13" s="35" customFormat="1" ht="26.4">
      <c r="A6" s="217" t="s">
        <v>304</v>
      </c>
      <c r="B6" s="218" t="s">
        <v>305</v>
      </c>
      <c r="C6" s="219" t="s">
        <v>314</v>
      </c>
      <c r="D6" s="220" t="s">
        <v>307</v>
      </c>
      <c r="E6" s="218" t="s">
        <v>308</v>
      </c>
      <c r="F6" s="218" t="s">
        <v>315</v>
      </c>
      <c r="G6" s="218" t="s">
        <v>312</v>
      </c>
      <c r="H6" s="221" t="s">
        <v>316</v>
      </c>
      <c r="I6" s="218" t="s">
        <v>316</v>
      </c>
      <c r="J6" s="218" t="s">
        <v>316</v>
      </c>
      <c r="K6" s="218" t="s">
        <v>310</v>
      </c>
      <c r="L6" s="222"/>
      <c r="M6" s="590"/>
    </row>
    <row r="7" spans="1:13" s="35" customFormat="1" ht="26.4">
      <c r="A7" s="217" t="s">
        <v>304</v>
      </c>
      <c r="B7" s="218" t="s">
        <v>305</v>
      </c>
      <c r="C7" s="219" t="s">
        <v>314</v>
      </c>
      <c r="D7" s="220" t="s">
        <v>307</v>
      </c>
      <c r="E7" s="218" t="s">
        <v>308</v>
      </c>
      <c r="F7" s="218" t="s">
        <v>317</v>
      </c>
      <c r="G7" s="218" t="s">
        <v>310</v>
      </c>
      <c r="H7" s="221">
        <v>20513</v>
      </c>
      <c r="I7" s="223">
        <v>11.2</v>
      </c>
      <c r="J7" s="218"/>
      <c r="K7" s="218" t="s">
        <v>312</v>
      </c>
      <c r="L7" s="222"/>
      <c r="M7" s="591"/>
    </row>
    <row r="8" spans="1:13" s="35" customFormat="1" ht="26.4">
      <c r="A8" s="217" t="s">
        <v>304</v>
      </c>
      <c r="B8" s="218" t="s">
        <v>305</v>
      </c>
      <c r="C8" s="219" t="s">
        <v>314</v>
      </c>
      <c r="D8" s="220" t="s">
        <v>307</v>
      </c>
      <c r="E8" s="218" t="s">
        <v>308</v>
      </c>
      <c r="F8" s="218">
        <v>30</v>
      </c>
      <c r="G8" s="218" t="s">
        <v>312</v>
      </c>
      <c r="H8" s="221" t="s">
        <v>316</v>
      </c>
      <c r="I8" s="218" t="s">
        <v>316</v>
      </c>
      <c r="J8" s="218" t="s">
        <v>316</v>
      </c>
      <c r="K8" s="218" t="s">
        <v>310</v>
      </c>
      <c r="L8" s="222"/>
      <c r="M8" s="590"/>
    </row>
    <row r="9" spans="1:13" s="35" customFormat="1" ht="26.4">
      <c r="A9" s="217" t="s">
        <v>304</v>
      </c>
      <c r="B9" s="218" t="s">
        <v>305</v>
      </c>
      <c r="C9" s="219" t="s">
        <v>314</v>
      </c>
      <c r="D9" s="220" t="s">
        <v>307</v>
      </c>
      <c r="E9" s="218" t="s">
        <v>308</v>
      </c>
      <c r="F9" s="218">
        <v>31</v>
      </c>
      <c r="G9" s="218" t="s">
        <v>312</v>
      </c>
      <c r="H9" s="221" t="s">
        <v>316</v>
      </c>
      <c r="I9" s="218" t="s">
        <v>316</v>
      </c>
      <c r="J9" s="218" t="s">
        <v>316</v>
      </c>
      <c r="K9" s="218" t="s">
        <v>310</v>
      </c>
      <c r="L9" s="222"/>
      <c r="M9" s="590"/>
    </row>
    <row r="10" spans="1:13" s="35" customFormat="1" ht="26.4">
      <c r="A10" s="217" t="s">
        <v>304</v>
      </c>
      <c r="B10" s="218" t="s">
        <v>305</v>
      </c>
      <c r="C10" s="219" t="s">
        <v>314</v>
      </c>
      <c r="D10" s="220" t="s">
        <v>307</v>
      </c>
      <c r="E10" s="218" t="s">
        <v>308</v>
      </c>
      <c r="F10" s="218" t="s">
        <v>318</v>
      </c>
      <c r="G10" s="218" t="s">
        <v>310</v>
      </c>
      <c r="H10" s="221">
        <v>14035.9</v>
      </c>
      <c r="I10" s="223">
        <v>46.2</v>
      </c>
      <c r="J10" s="218"/>
      <c r="K10" s="218" t="s">
        <v>312</v>
      </c>
      <c r="L10" s="222"/>
      <c r="M10" s="591"/>
    </row>
    <row r="11" spans="1:13" s="35" customFormat="1" ht="26.4">
      <c r="A11" s="217" t="s">
        <v>304</v>
      </c>
      <c r="B11" s="218" t="s">
        <v>305</v>
      </c>
      <c r="C11" s="219" t="s">
        <v>319</v>
      </c>
      <c r="D11" s="220" t="s">
        <v>307</v>
      </c>
      <c r="E11" s="218" t="s">
        <v>308</v>
      </c>
      <c r="F11" s="218" t="s">
        <v>320</v>
      </c>
      <c r="G11" s="218" t="s">
        <v>310</v>
      </c>
      <c r="H11" s="221" t="s">
        <v>311</v>
      </c>
      <c r="I11" s="218"/>
      <c r="J11" s="218"/>
      <c r="K11" s="218" t="s">
        <v>310</v>
      </c>
      <c r="L11" s="222" t="s">
        <v>321</v>
      </c>
      <c r="M11" s="590"/>
    </row>
    <row r="12" spans="1:13" s="35" customFormat="1" ht="26.4">
      <c r="A12" s="217" t="s">
        <v>304</v>
      </c>
      <c r="B12" s="218" t="s">
        <v>305</v>
      </c>
      <c r="C12" s="224" t="s">
        <v>322</v>
      </c>
      <c r="D12" s="218" t="s">
        <v>307</v>
      </c>
      <c r="E12" s="218" t="s">
        <v>308</v>
      </c>
      <c r="F12" s="218" t="s">
        <v>309</v>
      </c>
      <c r="G12" s="218" t="s">
        <v>312</v>
      </c>
      <c r="H12" s="221" t="s">
        <v>316</v>
      </c>
      <c r="I12" s="218"/>
      <c r="J12" s="220" t="s">
        <v>316</v>
      </c>
      <c r="K12" s="220" t="s">
        <v>310</v>
      </c>
      <c r="L12" s="222"/>
      <c r="M12" s="590"/>
    </row>
    <row r="13" spans="1:13" s="35" customFormat="1" ht="26.4">
      <c r="A13" s="217" t="s">
        <v>304</v>
      </c>
      <c r="B13" s="218" t="s">
        <v>305</v>
      </c>
      <c r="C13" s="225" t="s">
        <v>323</v>
      </c>
      <c r="D13" s="226" t="s">
        <v>307</v>
      </c>
      <c r="E13" s="226" t="s">
        <v>308</v>
      </c>
      <c r="F13" s="226" t="s">
        <v>315</v>
      </c>
      <c r="G13" s="226" t="s">
        <v>312</v>
      </c>
      <c r="H13" s="227" t="s">
        <v>316</v>
      </c>
      <c r="I13" s="228">
        <v>1</v>
      </c>
      <c r="J13" s="220" t="s">
        <v>316</v>
      </c>
      <c r="K13" s="229" t="s">
        <v>310</v>
      </c>
      <c r="L13" s="230"/>
      <c r="M13" s="590"/>
    </row>
    <row r="14" spans="1:13" s="35" customFormat="1" ht="26.4">
      <c r="A14" s="217" t="s">
        <v>304</v>
      </c>
      <c r="B14" s="218" t="s">
        <v>305</v>
      </c>
      <c r="C14" s="225" t="s">
        <v>323</v>
      </c>
      <c r="D14" s="226" t="s">
        <v>307</v>
      </c>
      <c r="E14" s="226" t="s">
        <v>308</v>
      </c>
      <c r="F14" s="226" t="s">
        <v>324</v>
      </c>
      <c r="G14" s="226" t="s">
        <v>310</v>
      </c>
      <c r="H14" s="227" t="s">
        <v>311</v>
      </c>
      <c r="I14" s="231">
        <v>2.2000000000000002</v>
      </c>
      <c r="J14" s="229"/>
      <c r="K14" s="229" t="s">
        <v>310</v>
      </c>
      <c r="L14" s="230" t="s">
        <v>325</v>
      </c>
      <c r="M14" s="590"/>
    </row>
    <row r="15" spans="1:13" s="35" customFormat="1" ht="26.4">
      <c r="A15" s="217" t="s">
        <v>304</v>
      </c>
      <c r="B15" s="218" t="s">
        <v>305</v>
      </c>
      <c r="C15" s="232" t="s">
        <v>326</v>
      </c>
      <c r="D15" s="229" t="s">
        <v>307</v>
      </c>
      <c r="E15" s="229" t="s">
        <v>308</v>
      </c>
      <c r="F15" s="229" t="s">
        <v>309</v>
      </c>
      <c r="G15" s="229" t="s">
        <v>312</v>
      </c>
      <c r="H15" s="227" t="s">
        <v>316</v>
      </c>
      <c r="I15" s="229"/>
      <c r="J15" s="229" t="s">
        <v>316</v>
      </c>
      <c r="K15" s="229" t="s">
        <v>310</v>
      </c>
      <c r="L15" s="233"/>
      <c r="M15" s="590"/>
    </row>
    <row r="16" spans="1:13" s="35" customFormat="1" ht="26.4">
      <c r="A16" s="217" t="s">
        <v>304</v>
      </c>
      <c r="B16" s="218" t="s">
        <v>305</v>
      </c>
      <c r="C16" s="232" t="s">
        <v>327</v>
      </c>
      <c r="D16" s="229" t="s">
        <v>307</v>
      </c>
      <c r="E16" s="229" t="s">
        <v>308</v>
      </c>
      <c r="F16" s="229" t="s">
        <v>320</v>
      </c>
      <c r="G16" s="229" t="s">
        <v>310</v>
      </c>
      <c r="H16" s="227">
        <v>1278</v>
      </c>
      <c r="I16" s="229"/>
      <c r="J16" s="229"/>
      <c r="K16" s="229" t="s">
        <v>312</v>
      </c>
      <c r="L16" s="233"/>
      <c r="M16" s="592"/>
    </row>
    <row r="17" spans="1:13" s="28" customFormat="1" ht="43.2">
      <c r="A17" s="217" t="s">
        <v>304</v>
      </c>
      <c r="B17" s="218" t="s">
        <v>305</v>
      </c>
      <c r="C17" s="232" t="s">
        <v>328</v>
      </c>
      <c r="D17" s="234" t="s">
        <v>307</v>
      </c>
      <c r="E17" s="234" t="s">
        <v>308</v>
      </c>
      <c r="F17" s="234" t="s">
        <v>329</v>
      </c>
      <c r="G17" s="234" t="s">
        <v>310</v>
      </c>
      <c r="H17" s="227" t="s">
        <v>311</v>
      </c>
      <c r="I17" s="234"/>
      <c r="J17" s="234"/>
      <c r="K17" s="234" t="s">
        <v>310</v>
      </c>
      <c r="L17" s="235" t="s">
        <v>330</v>
      </c>
      <c r="M17" s="577"/>
    </row>
    <row r="18" spans="1:13" ht="28.8">
      <c r="A18" s="217" t="s">
        <v>304</v>
      </c>
      <c r="B18" s="218" t="s">
        <v>305</v>
      </c>
      <c r="C18" s="232" t="s">
        <v>331</v>
      </c>
      <c r="D18" s="234" t="s">
        <v>307</v>
      </c>
      <c r="E18" s="234" t="s">
        <v>308</v>
      </c>
      <c r="F18" s="234" t="s">
        <v>329</v>
      </c>
      <c r="G18" s="234" t="s">
        <v>312</v>
      </c>
      <c r="H18" s="236" t="s">
        <v>316</v>
      </c>
      <c r="I18" s="234" t="s">
        <v>316</v>
      </c>
      <c r="J18" s="234" t="s">
        <v>316</v>
      </c>
      <c r="K18" s="234" t="s">
        <v>310</v>
      </c>
      <c r="L18" s="233"/>
      <c r="M18" s="577"/>
    </row>
    <row r="19" spans="1:13" ht="28.8">
      <c r="A19" s="217" t="s">
        <v>304</v>
      </c>
      <c r="B19" s="218" t="s">
        <v>305</v>
      </c>
      <c r="C19" s="232" t="s">
        <v>332</v>
      </c>
      <c r="D19" s="234" t="s">
        <v>307</v>
      </c>
      <c r="E19" s="234" t="s">
        <v>308</v>
      </c>
      <c r="F19" s="234" t="s">
        <v>329</v>
      </c>
      <c r="G19" s="234" t="s">
        <v>310</v>
      </c>
      <c r="H19" s="227" t="s">
        <v>311</v>
      </c>
      <c r="I19" s="234"/>
      <c r="J19" s="234"/>
      <c r="K19" s="234" t="s">
        <v>310</v>
      </c>
      <c r="L19" s="235" t="s">
        <v>333</v>
      </c>
      <c r="M19" s="577"/>
    </row>
    <row r="20" spans="1:13" ht="28.8">
      <c r="A20" s="217" t="s">
        <v>304</v>
      </c>
      <c r="B20" s="218" t="s">
        <v>305</v>
      </c>
      <c r="C20" s="232" t="s">
        <v>334</v>
      </c>
      <c r="D20" s="234" t="s">
        <v>307</v>
      </c>
      <c r="E20" s="234" t="s">
        <v>308</v>
      </c>
      <c r="F20" s="234" t="s">
        <v>335</v>
      </c>
      <c r="G20" s="234" t="s">
        <v>310</v>
      </c>
      <c r="H20" s="236" t="s">
        <v>311</v>
      </c>
      <c r="I20" s="234">
        <v>2.1</v>
      </c>
      <c r="J20" s="234"/>
      <c r="K20" s="234" t="s">
        <v>312</v>
      </c>
      <c r="L20" s="235" t="s">
        <v>336</v>
      </c>
      <c r="M20" s="577" t="s">
        <v>911</v>
      </c>
    </row>
    <row r="21" spans="1:13" ht="28.8">
      <c r="A21" s="217" t="s">
        <v>304</v>
      </c>
      <c r="B21" s="218" t="s">
        <v>305</v>
      </c>
      <c r="C21" s="232" t="s">
        <v>334</v>
      </c>
      <c r="D21" s="234" t="s">
        <v>307</v>
      </c>
      <c r="E21" s="234" t="s">
        <v>308</v>
      </c>
      <c r="F21" s="234">
        <v>32</v>
      </c>
      <c r="G21" s="234" t="s">
        <v>310</v>
      </c>
      <c r="H21" s="236" t="s">
        <v>311</v>
      </c>
      <c r="I21" s="234">
        <v>10.3</v>
      </c>
      <c r="J21" s="234"/>
      <c r="K21" s="234" t="s">
        <v>312</v>
      </c>
      <c r="L21" s="235" t="s">
        <v>337</v>
      </c>
      <c r="M21" s="577"/>
    </row>
    <row r="22" spans="1:13" ht="28.8">
      <c r="A22" s="217" t="s">
        <v>304</v>
      </c>
      <c r="B22" s="218" t="s">
        <v>305</v>
      </c>
      <c r="C22" s="232" t="s">
        <v>338</v>
      </c>
      <c r="D22" s="234" t="s">
        <v>307</v>
      </c>
      <c r="E22" s="234" t="s">
        <v>308</v>
      </c>
      <c r="F22" s="234" t="s">
        <v>329</v>
      </c>
      <c r="G22" s="234" t="s">
        <v>310</v>
      </c>
      <c r="H22" s="236" t="s">
        <v>311</v>
      </c>
      <c r="I22" s="234"/>
      <c r="J22" s="234"/>
      <c r="K22" s="234" t="s">
        <v>312</v>
      </c>
      <c r="L22" s="235" t="s">
        <v>339</v>
      </c>
      <c r="M22" s="577"/>
    </row>
    <row r="23" spans="1:13" ht="43.2">
      <c r="A23" s="217" t="s">
        <v>304</v>
      </c>
      <c r="B23" s="218" t="s">
        <v>305</v>
      </c>
      <c r="C23" s="232" t="s">
        <v>340</v>
      </c>
      <c r="D23" s="234" t="s">
        <v>307</v>
      </c>
      <c r="E23" s="234" t="s">
        <v>308</v>
      </c>
      <c r="F23" s="234" t="s">
        <v>320</v>
      </c>
      <c r="G23" s="234" t="s">
        <v>310</v>
      </c>
      <c r="H23" s="227" t="s">
        <v>311</v>
      </c>
      <c r="I23" s="234"/>
      <c r="J23" s="234"/>
      <c r="K23" s="234" t="s">
        <v>310</v>
      </c>
      <c r="L23" s="235" t="s">
        <v>341</v>
      </c>
      <c r="M23" s="577"/>
    </row>
    <row r="24" spans="1:13" ht="28.8">
      <c r="A24" s="217" t="s">
        <v>304</v>
      </c>
      <c r="B24" s="218" t="s">
        <v>305</v>
      </c>
      <c r="C24" s="234" t="s">
        <v>342</v>
      </c>
      <c r="D24" s="234" t="s">
        <v>307</v>
      </c>
      <c r="E24" s="234" t="s">
        <v>308</v>
      </c>
      <c r="F24" s="234" t="s">
        <v>329</v>
      </c>
      <c r="G24" s="234" t="s">
        <v>312</v>
      </c>
      <c r="H24" s="236" t="s">
        <v>316</v>
      </c>
      <c r="I24" s="234"/>
      <c r="J24" s="234" t="s">
        <v>316</v>
      </c>
      <c r="K24" s="234" t="s">
        <v>310</v>
      </c>
      <c r="L24" s="233"/>
      <c r="M24" s="577"/>
    </row>
    <row r="25" spans="1:13" ht="28.8">
      <c r="A25" s="217" t="s">
        <v>304</v>
      </c>
      <c r="B25" s="218" t="s">
        <v>305</v>
      </c>
      <c r="C25" s="234" t="s">
        <v>343</v>
      </c>
      <c r="D25" s="234" t="s">
        <v>307</v>
      </c>
      <c r="E25" s="234" t="s">
        <v>308</v>
      </c>
      <c r="F25" s="234">
        <v>22</v>
      </c>
      <c r="G25" s="234" t="s">
        <v>312</v>
      </c>
      <c r="H25" s="236" t="s">
        <v>316</v>
      </c>
      <c r="I25" s="234"/>
      <c r="J25" s="234" t="s">
        <v>316</v>
      </c>
      <c r="K25" s="234" t="s">
        <v>310</v>
      </c>
      <c r="L25" s="233"/>
      <c r="M25" s="577"/>
    </row>
    <row r="26" spans="1:13" ht="28.8">
      <c r="A26" s="217" t="s">
        <v>304</v>
      </c>
      <c r="B26" s="218" t="s">
        <v>305</v>
      </c>
      <c r="C26" s="234" t="s">
        <v>344</v>
      </c>
      <c r="D26" s="234" t="s">
        <v>307</v>
      </c>
      <c r="E26" s="234" t="s">
        <v>308</v>
      </c>
      <c r="F26" s="234" t="s">
        <v>329</v>
      </c>
      <c r="G26" s="234" t="s">
        <v>310</v>
      </c>
      <c r="H26" s="236">
        <v>26620</v>
      </c>
      <c r="I26" s="234">
        <v>11.5</v>
      </c>
      <c r="J26" s="234"/>
      <c r="K26" s="234" t="s">
        <v>312</v>
      </c>
      <c r="L26" s="233"/>
      <c r="M26" s="593"/>
    </row>
    <row r="27" spans="1:13" ht="28.8">
      <c r="A27" s="217" t="s">
        <v>304</v>
      </c>
      <c r="B27" s="218" t="s">
        <v>305</v>
      </c>
      <c r="C27" s="234" t="s">
        <v>306</v>
      </c>
      <c r="D27" s="234" t="s">
        <v>345</v>
      </c>
      <c r="E27" s="234" t="s">
        <v>308</v>
      </c>
      <c r="F27" s="234" t="s">
        <v>346</v>
      </c>
      <c r="G27" s="234" t="s">
        <v>312</v>
      </c>
      <c r="H27" s="236" t="s">
        <v>316</v>
      </c>
      <c r="I27" s="234"/>
      <c r="J27" s="234" t="s">
        <v>316</v>
      </c>
      <c r="K27" s="234" t="s">
        <v>310</v>
      </c>
      <c r="L27" s="233"/>
      <c r="M27" s="577"/>
    </row>
    <row r="28" spans="1:13" ht="28.8">
      <c r="A28" s="217" t="s">
        <v>304</v>
      </c>
      <c r="B28" s="218" t="s">
        <v>305</v>
      </c>
      <c r="C28" s="234" t="s">
        <v>347</v>
      </c>
      <c r="D28" s="234" t="s">
        <v>345</v>
      </c>
      <c r="E28" s="234" t="s">
        <v>308</v>
      </c>
      <c r="F28" s="234" t="s">
        <v>346</v>
      </c>
      <c r="G28" s="234" t="s">
        <v>312</v>
      </c>
      <c r="H28" s="236" t="s">
        <v>316</v>
      </c>
      <c r="I28" s="234" t="s">
        <v>316</v>
      </c>
      <c r="J28" s="234" t="s">
        <v>316</v>
      </c>
      <c r="K28" s="234" t="s">
        <v>310</v>
      </c>
      <c r="L28" s="233"/>
      <c r="M28" s="577"/>
    </row>
    <row r="29" spans="1:13" ht="28.8">
      <c r="A29" s="217" t="s">
        <v>304</v>
      </c>
      <c r="B29" s="218" t="s">
        <v>305</v>
      </c>
      <c r="C29" s="234" t="s">
        <v>314</v>
      </c>
      <c r="D29" s="234" t="s">
        <v>345</v>
      </c>
      <c r="E29" s="234" t="s">
        <v>308</v>
      </c>
      <c r="F29" s="234" t="s">
        <v>346</v>
      </c>
      <c r="G29" s="234" t="s">
        <v>312</v>
      </c>
      <c r="H29" s="237" t="s">
        <v>316</v>
      </c>
      <c r="I29" s="234"/>
      <c r="J29" s="234" t="s">
        <v>316</v>
      </c>
      <c r="K29" s="234" t="s">
        <v>310</v>
      </c>
      <c r="L29" s="233"/>
      <c r="M29" s="577"/>
    </row>
    <row r="30" spans="1:13" ht="28.8">
      <c r="A30" s="217" t="s">
        <v>304</v>
      </c>
      <c r="B30" s="218" t="s">
        <v>305</v>
      </c>
      <c r="C30" s="234" t="s">
        <v>323</v>
      </c>
      <c r="D30" s="234" t="s">
        <v>345</v>
      </c>
      <c r="E30" s="234" t="s">
        <v>308</v>
      </c>
      <c r="F30" s="234" t="s">
        <v>346</v>
      </c>
      <c r="G30" s="238" t="s">
        <v>310</v>
      </c>
      <c r="H30" s="239">
        <v>889.9249323588856</v>
      </c>
      <c r="I30" s="240" t="s">
        <v>316</v>
      </c>
      <c r="J30" s="234"/>
      <c r="K30" s="234" t="s">
        <v>312</v>
      </c>
      <c r="L30" s="233" t="s">
        <v>348</v>
      </c>
      <c r="M30" s="577"/>
    </row>
    <row r="31" spans="1:13" ht="28.8">
      <c r="A31" s="217" t="s">
        <v>304</v>
      </c>
      <c r="B31" s="218" t="s">
        <v>305</v>
      </c>
      <c r="C31" s="234" t="s">
        <v>349</v>
      </c>
      <c r="D31" s="234" t="s">
        <v>345</v>
      </c>
      <c r="E31" s="234" t="s">
        <v>308</v>
      </c>
      <c r="F31" s="234" t="s">
        <v>346</v>
      </c>
      <c r="G31" s="234" t="s">
        <v>312</v>
      </c>
      <c r="H31" s="241" t="s">
        <v>316</v>
      </c>
      <c r="I31" s="234" t="s">
        <v>316</v>
      </c>
      <c r="J31" s="234" t="s">
        <v>316</v>
      </c>
      <c r="K31" s="234" t="s">
        <v>310</v>
      </c>
      <c r="L31" s="233"/>
      <c r="M31" s="577"/>
    </row>
    <row r="32" spans="1:13" ht="28.8">
      <c r="A32" s="217" t="s">
        <v>304</v>
      </c>
      <c r="B32" s="218" t="s">
        <v>305</v>
      </c>
      <c r="C32" s="234" t="s">
        <v>350</v>
      </c>
      <c r="D32" s="234" t="s">
        <v>345</v>
      </c>
      <c r="E32" s="234" t="s">
        <v>308</v>
      </c>
      <c r="F32" s="234" t="s">
        <v>346</v>
      </c>
      <c r="G32" s="234" t="s">
        <v>312</v>
      </c>
      <c r="H32" s="236" t="s">
        <v>311</v>
      </c>
      <c r="I32" s="234"/>
      <c r="J32" s="234" t="s">
        <v>316</v>
      </c>
      <c r="K32" s="234" t="s">
        <v>310</v>
      </c>
      <c r="L32" s="233" t="s">
        <v>351</v>
      </c>
      <c r="M32" s="577"/>
    </row>
    <row r="33" spans="1:13" ht="28.8">
      <c r="A33" s="217" t="s">
        <v>304</v>
      </c>
      <c r="B33" s="218" t="s">
        <v>305</v>
      </c>
      <c r="C33" s="234" t="s">
        <v>352</v>
      </c>
      <c r="D33" s="234" t="s">
        <v>345</v>
      </c>
      <c r="E33" s="234" t="s">
        <v>308</v>
      </c>
      <c r="F33" s="234" t="s">
        <v>346</v>
      </c>
      <c r="G33" s="234" t="s">
        <v>312</v>
      </c>
      <c r="H33" s="237" t="s">
        <v>316</v>
      </c>
      <c r="I33" s="234" t="s">
        <v>316</v>
      </c>
      <c r="J33" s="234" t="s">
        <v>316</v>
      </c>
      <c r="K33" s="234" t="s">
        <v>310</v>
      </c>
      <c r="L33" s="233"/>
      <c r="M33" s="577"/>
    </row>
    <row r="34" spans="1:13" ht="28.8">
      <c r="A34" s="217" t="s">
        <v>304</v>
      </c>
      <c r="B34" s="218" t="s">
        <v>305</v>
      </c>
      <c r="C34" s="234" t="s">
        <v>353</v>
      </c>
      <c r="D34" s="234" t="s">
        <v>345</v>
      </c>
      <c r="E34" s="234" t="s">
        <v>308</v>
      </c>
      <c r="F34" s="234" t="s">
        <v>346</v>
      </c>
      <c r="G34" s="238" t="s">
        <v>310</v>
      </c>
      <c r="H34" s="239">
        <v>7425.0989053689236</v>
      </c>
      <c r="I34" s="240" t="s">
        <v>316</v>
      </c>
      <c r="J34" s="234"/>
      <c r="K34" s="234" t="s">
        <v>312</v>
      </c>
      <c r="L34" s="233" t="s">
        <v>348</v>
      </c>
      <c r="M34" s="577"/>
    </row>
    <row r="35" spans="1:13" ht="28.8">
      <c r="A35" s="217" t="s">
        <v>304</v>
      </c>
      <c r="B35" s="218" t="s">
        <v>305</v>
      </c>
      <c r="C35" s="234" t="s">
        <v>354</v>
      </c>
      <c r="D35" s="234" t="s">
        <v>345</v>
      </c>
      <c r="E35" s="234" t="s">
        <v>308</v>
      </c>
      <c r="F35" s="234" t="s">
        <v>346</v>
      </c>
      <c r="G35" s="234" t="s">
        <v>312</v>
      </c>
      <c r="H35" s="241" t="s">
        <v>316</v>
      </c>
      <c r="I35" s="234" t="s">
        <v>316</v>
      </c>
      <c r="J35" s="234" t="s">
        <v>316</v>
      </c>
      <c r="K35" s="234" t="s">
        <v>310</v>
      </c>
      <c r="L35" s="233"/>
      <c r="M35" s="577"/>
    </row>
    <row r="36" spans="1:13" ht="28.8">
      <c r="A36" s="217" t="s">
        <v>304</v>
      </c>
      <c r="B36" s="218" t="s">
        <v>305</v>
      </c>
      <c r="C36" s="234" t="s">
        <v>355</v>
      </c>
      <c r="D36" s="234" t="s">
        <v>345</v>
      </c>
      <c r="E36" s="234" t="s">
        <v>308</v>
      </c>
      <c r="F36" s="234" t="s">
        <v>346</v>
      </c>
      <c r="G36" s="234" t="s">
        <v>310</v>
      </c>
      <c r="H36" s="242">
        <v>483.46285744649981</v>
      </c>
      <c r="I36" s="234"/>
      <c r="J36" s="234"/>
      <c r="K36" s="234" t="s">
        <v>312</v>
      </c>
      <c r="L36" s="233" t="s">
        <v>348</v>
      </c>
      <c r="M36" s="577"/>
    </row>
    <row r="37" spans="1:13" ht="28.8">
      <c r="A37" s="217" t="s">
        <v>304</v>
      </c>
      <c r="B37" s="218" t="s">
        <v>305</v>
      </c>
      <c r="C37" s="234" t="s">
        <v>334</v>
      </c>
      <c r="D37" s="234" t="s">
        <v>345</v>
      </c>
      <c r="E37" s="234" t="s">
        <v>308</v>
      </c>
      <c r="F37" s="234" t="s">
        <v>346</v>
      </c>
      <c r="G37" s="234" t="s">
        <v>312</v>
      </c>
      <c r="H37" s="236" t="s">
        <v>316</v>
      </c>
      <c r="I37" s="234"/>
      <c r="J37" s="234" t="s">
        <v>316</v>
      </c>
      <c r="K37" s="234" t="s">
        <v>310</v>
      </c>
      <c r="L37" s="233"/>
      <c r="M37" s="577"/>
    </row>
    <row r="38" spans="1:13" ht="28.8">
      <c r="A38" s="217" t="s">
        <v>304</v>
      </c>
      <c r="B38" s="218" t="s">
        <v>305</v>
      </c>
      <c r="C38" s="234" t="s">
        <v>356</v>
      </c>
      <c r="D38" s="234" t="s">
        <v>345</v>
      </c>
      <c r="E38" s="234" t="s">
        <v>308</v>
      </c>
      <c r="F38" s="234" t="s">
        <v>357</v>
      </c>
      <c r="G38" s="234" t="s">
        <v>312</v>
      </c>
      <c r="H38" s="236" t="s">
        <v>316</v>
      </c>
      <c r="I38" s="234">
        <v>0.1</v>
      </c>
      <c r="J38" s="234" t="s">
        <v>316</v>
      </c>
      <c r="K38" s="234" t="s">
        <v>310</v>
      </c>
      <c r="L38" s="233"/>
      <c r="M38" s="577"/>
    </row>
    <row r="39" spans="1:13" ht="43.2">
      <c r="A39" s="217" t="s">
        <v>304</v>
      </c>
      <c r="B39" s="218" t="s">
        <v>305</v>
      </c>
      <c r="C39" s="234" t="s">
        <v>358</v>
      </c>
      <c r="D39" s="234" t="s">
        <v>345</v>
      </c>
      <c r="E39" s="234" t="s">
        <v>308</v>
      </c>
      <c r="F39" s="234" t="s">
        <v>346</v>
      </c>
      <c r="G39" s="234" t="s">
        <v>312</v>
      </c>
      <c r="H39" s="236" t="s">
        <v>311</v>
      </c>
      <c r="I39" s="234"/>
      <c r="J39" s="234"/>
      <c r="K39" s="234" t="s">
        <v>310</v>
      </c>
      <c r="L39" s="233" t="s">
        <v>359</v>
      </c>
      <c r="M39" s="577"/>
    </row>
    <row r="40" spans="1:13" ht="43.2">
      <c r="A40" s="217" t="s">
        <v>304</v>
      </c>
      <c r="B40" s="218" t="s">
        <v>305</v>
      </c>
      <c r="C40" s="234" t="s">
        <v>360</v>
      </c>
      <c r="D40" s="234" t="s">
        <v>345</v>
      </c>
      <c r="E40" s="234" t="s">
        <v>308</v>
      </c>
      <c r="F40" s="234" t="s">
        <v>346</v>
      </c>
      <c r="G40" s="234" t="s">
        <v>312</v>
      </c>
      <c r="H40" s="236" t="s">
        <v>311</v>
      </c>
      <c r="I40" s="234"/>
      <c r="J40" s="234"/>
      <c r="K40" s="234" t="s">
        <v>310</v>
      </c>
      <c r="L40" s="233" t="s">
        <v>359</v>
      </c>
      <c r="M40" s="577"/>
    </row>
    <row r="41" spans="1:13" ht="28.8">
      <c r="A41" s="217" t="s">
        <v>304</v>
      </c>
      <c r="B41" s="218" t="s">
        <v>305</v>
      </c>
      <c r="C41" s="234" t="s">
        <v>361</v>
      </c>
      <c r="D41" s="234" t="s">
        <v>345</v>
      </c>
      <c r="E41" s="234" t="s">
        <v>308</v>
      </c>
      <c r="F41" s="234" t="s">
        <v>362</v>
      </c>
      <c r="G41" s="234" t="s">
        <v>312</v>
      </c>
      <c r="H41" s="236" t="s">
        <v>316</v>
      </c>
      <c r="I41" s="234"/>
      <c r="J41" s="234" t="s">
        <v>316</v>
      </c>
      <c r="K41" s="234" t="s">
        <v>310</v>
      </c>
      <c r="L41" s="233"/>
      <c r="M41" s="577"/>
    </row>
    <row r="42" spans="1:13" ht="28.8">
      <c r="A42" s="217" t="s">
        <v>304</v>
      </c>
      <c r="B42" s="218" t="s">
        <v>305</v>
      </c>
      <c r="C42" s="243" t="s">
        <v>363</v>
      </c>
      <c r="D42" s="244" t="s">
        <v>364</v>
      </c>
      <c r="E42" s="244" t="s">
        <v>308</v>
      </c>
      <c r="F42" s="244" t="s">
        <v>365</v>
      </c>
      <c r="G42" s="245" t="s">
        <v>312</v>
      </c>
      <c r="H42" s="244"/>
      <c r="I42" s="244"/>
      <c r="J42" s="244"/>
      <c r="K42" s="244" t="s">
        <v>310</v>
      </c>
      <c r="L42" s="246"/>
      <c r="M42" s="577"/>
    </row>
    <row r="43" spans="1:13" ht="28.8">
      <c r="A43" s="217" t="s">
        <v>304</v>
      </c>
      <c r="B43" s="218" t="s">
        <v>305</v>
      </c>
      <c r="C43" s="243" t="s">
        <v>366</v>
      </c>
      <c r="D43" s="244" t="s">
        <v>364</v>
      </c>
      <c r="E43" s="244" t="s">
        <v>308</v>
      </c>
      <c r="F43" s="244" t="s">
        <v>367</v>
      </c>
      <c r="G43" s="245" t="s">
        <v>312</v>
      </c>
      <c r="H43" s="244"/>
      <c r="I43" s="244"/>
      <c r="J43" s="244"/>
      <c r="K43" s="244" t="s">
        <v>310</v>
      </c>
      <c r="L43" s="246"/>
      <c r="M43" s="577"/>
    </row>
    <row r="44" spans="1:13" ht="28.8">
      <c r="A44" s="217" t="s">
        <v>304</v>
      </c>
      <c r="B44" s="218" t="s">
        <v>305</v>
      </c>
      <c r="C44" s="243" t="s">
        <v>368</v>
      </c>
      <c r="D44" s="244" t="s">
        <v>364</v>
      </c>
      <c r="E44" s="244" t="s">
        <v>308</v>
      </c>
      <c r="F44" s="244" t="s">
        <v>369</v>
      </c>
      <c r="G44" s="245" t="s">
        <v>312</v>
      </c>
      <c r="H44" s="244"/>
      <c r="I44" s="244"/>
      <c r="J44" s="244"/>
      <c r="K44" s="244" t="s">
        <v>310</v>
      </c>
      <c r="L44" s="246"/>
      <c r="M44" s="577"/>
    </row>
    <row r="45" spans="1:13" ht="28.8">
      <c r="A45" s="217" t="s">
        <v>304</v>
      </c>
      <c r="B45" s="218" t="s">
        <v>305</v>
      </c>
      <c r="C45" s="243" t="s">
        <v>370</v>
      </c>
      <c r="D45" s="244" t="s">
        <v>364</v>
      </c>
      <c r="E45" s="244" t="s">
        <v>308</v>
      </c>
      <c r="F45" s="244" t="s">
        <v>371</v>
      </c>
      <c r="G45" s="245" t="s">
        <v>312</v>
      </c>
      <c r="H45" s="244"/>
      <c r="I45" s="244"/>
      <c r="J45" s="244"/>
      <c r="K45" s="244" t="s">
        <v>310</v>
      </c>
      <c r="L45" s="246"/>
      <c r="M45" s="577"/>
    </row>
    <row r="46" spans="1:13" ht="28.8">
      <c r="A46" s="217" t="s">
        <v>304</v>
      </c>
      <c r="B46" s="218" t="s">
        <v>305</v>
      </c>
      <c r="C46" s="243" t="s">
        <v>372</v>
      </c>
      <c r="D46" s="244" t="s">
        <v>364</v>
      </c>
      <c r="E46" s="244" t="s">
        <v>308</v>
      </c>
      <c r="F46" s="244" t="s">
        <v>373</v>
      </c>
      <c r="G46" s="245" t="s">
        <v>312</v>
      </c>
      <c r="H46" s="244"/>
      <c r="I46" s="244"/>
      <c r="J46" s="244"/>
      <c r="K46" s="244" t="s">
        <v>310</v>
      </c>
      <c r="L46" s="246"/>
      <c r="M46" s="577"/>
    </row>
    <row r="47" spans="1:13" ht="28.8">
      <c r="A47" s="217" t="s">
        <v>304</v>
      </c>
      <c r="B47" s="218" t="s">
        <v>305</v>
      </c>
      <c r="C47" s="243" t="s">
        <v>374</v>
      </c>
      <c r="D47" s="244" t="s">
        <v>364</v>
      </c>
      <c r="E47" s="244" t="s">
        <v>308</v>
      </c>
      <c r="F47" s="244" t="s">
        <v>369</v>
      </c>
      <c r="G47" s="245" t="s">
        <v>312</v>
      </c>
      <c r="H47" s="244"/>
      <c r="I47" s="244"/>
      <c r="J47" s="244"/>
      <c r="K47" s="244" t="s">
        <v>310</v>
      </c>
      <c r="L47" s="246"/>
      <c r="M47" s="577"/>
    </row>
    <row r="48" spans="1:13" ht="28.8">
      <c r="A48" s="217" t="s">
        <v>304</v>
      </c>
      <c r="B48" s="218" t="s">
        <v>305</v>
      </c>
      <c r="C48" s="243" t="s">
        <v>306</v>
      </c>
      <c r="D48" s="244" t="s">
        <v>364</v>
      </c>
      <c r="E48" s="244" t="s">
        <v>308</v>
      </c>
      <c r="F48" s="244" t="s">
        <v>375</v>
      </c>
      <c r="G48" s="245" t="s">
        <v>312</v>
      </c>
      <c r="H48" s="244"/>
      <c r="I48" s="244"/>
      <c r="J48" s="244"/>
      <c r="K48" s="244" t="s">
        <v>310</v>
      </c>
      <c r="L48" s="246"/>
      <c r="M48" s="577"/>
    </row>
    <row r="49" spans="1:13" ht="28.8">
      <c r="A49" s="217" t="s">
        <v>304</v>
      </c>
      <c r="B49" s="218" t="s">
        <v>305</v>
      </c>
      <c r="C49" s="243" t="s">
        <v>376</v>
      </c>
      <c r="D49" s="244" t="s">
        <v>364</v>
      </c>
      <c r="E49" s="244" t="s">
        <v>308</v>
      </c>
      <c r="F49" s="244" t="s">
        <v>375</v>
      </c>
      <c r="G49" s="245" t="s">
        <v>312</v>
      </c>
      <c r="H49" s="244"/>
      <c r="I49" s="244"/>
      <c r="J49" s="244"/>
      <c r="K49" s="244" t="s">
        <v>310</v>
      </c>
      <c r="L49" s="246"/>
      <c r="M49" s="577"/>
    </row>
    <row r="50" spans="1:13" ht="28.8">
      <c r="A50" s="217" t="s">
        <v>304</v>
      </c>
      <c r="B50" s="218" t="s">
        <v>305</v>
      </c>
      <c r="C50" s="243" t="s">
        <v>377</v>
      </c>
      <c r="D50" s="244" t="s">
        <v>364</v>
      </c>
      <c r="E50" s="244" t="s">
        <v>308</v>
      </c>
      <c r="F50" s="244" t="s">
        <v>375</v>
      </c>
      <c r="G50" s="245" t="s">
        <v>312</v>
      </c>
      <c r="H50" s="244"/>
      <c r="I50" s="244"/>
      <c r="J50" s="244"/>
      <c r="K50" s="244" t="s">
        <v>310</v>
      </c>
      <c r="L50" s="246"/>
      <c r="M50" s="577"/>
    </row>
    <row r="51" spans="1:13" ht="28.8">
      <c r="A51" s="217" t="s">
        <v>304</v>
      </c>
      <c r="B51" s="218" t="s">
        <v>305</v>
      </c>
      <c r="C51" s="243" t="s">
        <v>378</v>
      </c>
      <c r="D51" s="244" t="s">
        <v>364</v>
      </c>
      <c r="E51" s="244" t="s">
        <v>308</v>
      </c>
      <c r="F51" s="244" t="s">
        <v>375</v>
      </c>
      <c r="G51" s="245" t="s">
        <v>312</v>
      </c>
      <c r="H51" s="244"/>
      <c r="I51" s="244"/>
      <c r="J51" s="244"/>
      <c r="K51" s="244" t="s">
        <v>310</v>
      </c>
      <c r="L51" s="246"/>
      <c r="M51" s="577"/>
    </row>
    <row r="52" spans="1:13" ht="28.8">
      <c r="A52" s="217" t="s">
        <v>304</v>
      </c>
      <c r="B52" s="218" t="s">
        <v>305</v>
      </c>
      <c r="C52" s="243" t="s">
        <v>379</v>
      </c>
      <c r="D52" s="244" t="s">
        <v>364</v>
      </c>
      <c r="E52" s="244" t="s">
        <v>308</v>
      </c>
      <c r="F52" s="244" t="s">
        <v>375</v>
      </c>
      <c r="G52" s="245" t="s">
        <v>312</v>
      </c>
      <c r="H52" s="244"/>
      <c r="I52" s="244"/>
      <c r="J52" s="244"/>
      <c r="K52" s="244" t="s">
        <v>310</v>
      </c>
      <c r="L52" s="246"/>
      <c r="M52" s="577"/>
    </row>
    <row r="53" spans="1:13" ht="43.2">
      <c r="A53" s="217" t="s">
        <v>304</v>
      </c>
      <c r="B53" s="218" t="s">
        <v>305</v>
      </c>
      <c r="C53" s="243" t="s">
        <v>380</v>
      </c>
      <c r="D53" s="244" t="s">
        <v>364</v>
      </c>
      <c r="E53" s="244" t="s">
        <v>308</v>
      </c>
      <c r="F53" s="244" t="s">
        <v>381</v>
      </c>
      <c r="G53" s="245" t="s">
        <v>312</v>
      </c>
      <c r="H53" s="244"/>
      <c r="I53" s="244"/>
      <c r="J53" s="244"/>
      <c r="K53" s="244" t="s">
        <v>310</v>
      </c>
      <c r="L53" s="246"/>
      <c r="M53" s="577"/>
    </row>
    <row r="54" spans="1:13" ht="28.8">
      <c r="A54" s="217" t="s">
        <v>304</v>
      </c>
      <c r="B54" s="218" t="s">
        <v>305</v>
      </c>
      <c r="C54" s="243" t="s">
        <v>380</v>
      </c>
      <c r="D54" s="244" t="s">
        <v>364</v>
      </c>
      <c r="E54" s="244" t="s">
        <v>308</v>
      </c>
      <c r="F54" s="244" t="s">
        <v>382</v>
      </c>
      <c r="G54" s="245" t="s">
        <v>312</v>
      </c>
      <c r="H54" s="244"/>
      <c r="I54" s="244"/>
      <c r="J54" s="244"/>
      <c r="K54" s="244" t="s">
        <v>310</v>
      </c>
      <c r="L54" s="246"/>
      <c r="M54" s="577"/>
    </row>
    <row r="55" spans="1:13" ht="28.8">
      <c r="A55" s="217" t="s">
        <v>304</v>
      </c>
      <c r="B55" s="218" t="s">
        <v>305</v>
      </c>
      <c r="C55" s="243" t="s">
        <v>383</v>
      </c>
      <c r="D55" s="244" t="s">
        <v>364</v>
      </c>
      <c r="E55" s="244" t="s">
        <v>308</v>
      </c>
      <c r="F55" s="244" t="s">
        <v>375</v>
      </c>
      <c r="G55" s="245" t="s">
        <v>312</v>
      </c>
      <c r="H55" s="244"/>
      <c r="I55" s="244"/>
      <c r="J55" s="244"/>
      <c r="K55" s="244" t="s">
        <v>310</v>
      </c>
      <c r="L55" s="246"/>
      <c r="M55" s="577"/>
    </row>
    <row r="56" spans="1:13" ht="57.6">
      <c r="A56" s="217" t="s">
        <v>304</v>
      </c>
      <c r="B56" s="218" t="s">
        <v>305</v>
      </c>
      <c r="C56" s="243" t="s">
        <v>314</v>
      </c>
      <c r="D56" s="244" t="s">
        <v>364</v>
      </c>
      <c r="E56" s="244" t="s">
        <v>308</v>
      </c>
      <c r="F56" s="244" t="s">
        <v>384</v>
      </c>
      <c r="G56" s="245" t="s">
        <v>312</v>
      </c>
      <c r="H56" s="244"/>
      <c r="I56" s="244"/>
      <c r="J56" s="244"/>
      <c r="K56" s="244" t="s">
        <v>310</v>
      </c>
      <c r="L56" s="246"/>
      <c r="M56" s="577"/>
    </row>
    <row r="57" spans="1:13" ht="43.2">
      <c r="A57" s="217" t="s">
        <v>304</v>
      </c>
      <c r="B57" s="218" t="s">
        <v>305</v>
      </c>
      <c r="C57" s="243" t="s">
        <v>385</v>
      </c>
      <c r="D57" s="244" t="s">
        <v>364</v>
      </c>
      <c r="E57" s="244" t="s">
        <v>308</v>
      </c>
      <c r="F57" s="244" t="s">
        <v>386</v>
      </c>
      <c r="G57" s="245" t="s">
        <v>312</v>
      </c>
      <c r="H57" s="244"/>
      <c r="I57" s="244"/>
      <c r="J57" s="244"/>
      <c r="K57" s="244" t="s">
        <v>310</v>
      </c>
      <c r="L57" s="246"/>
      <c r="M57" s="577"/>
    </row>
    <row r="58" spans="1:13" ht="28.8">
      <c r="A58" s="217" t="s">
        <v>304</v>
      </c>
      <c r="B58" s="218" t="s">
        <v>305</v>
      </c>
      <c r="C58" s="243" t="s">
        <v>385</v>
      </c>
      <c r="D58" s="244" t="s">
        <v>364</v>
      </c>
      <c r="E58" s="244" t="s">
        <v>308</v>
      </c>
      <c r="F58" s="244" t="s">
        <v>387</v>
      </c>
      <c r="G58" s="245" t="s">
        <v>312</v>
      </c>
      <c r="H58" s="244"/>
      <c r="I58" s="244"/>
      <c r="J58" s="244"/>
      <c r="K58" s="244" t="s">
        <v>310</v>
      </c>
      <c r="L58" s="246"/>
      <c r="M58" s="577"/>
    </row>
    <row r="59" spans="1:13" ht="28.8">
      <c r="A59" s="217" t="s">
        <v>304</v>
      </c>
      <c r="B59" s="218" t="s">
        <v>305</v>
      </c>
      <c r="C59" s="243" t="s">
        <v>388</v>
      </c>
      <c r="D59" s="244" t="s">
        <v>364</v>
      </c>
      <c r="E59" s="244" t="s">
        <v>308</v>
      </c>
      <c r="F59" s="244" t="s">
        <v>375</v>
      </c>
      <c r="G59" s="245" t="s">
        <v>312</v>
      </c>
      <c r="H59" s="244"/>
      <c r="I59" s="244"/>
      <c r="J59" s="244"/>
      <c r="K59" s="244" t="s">
        <v>310</v>
      </c>
      <c r="L59" s="246"/>
      <c r="M59" s="577"/>
    </row>
    <row r="60" spans="1:13" ht="28.8">
      <c r="A60" s="217" t="s">
        <v>304</v>
      </c>
      <c r="B60" s="218" t="s">
        <v>305</v>
      </c>
      <c r="C60" s="243" t="s">
        <v>389</v>
      </c>
      <c r="D60" s="244" t="s">
        <v>364</v>
      </c>
      <c r="E60" s="244" t="s">
        <v>308</v>
      </c>
      <c r="F60" s="244" t="s">
        <v>390</v>
      </c>
      <c r="G60" s="245" t="s">
        <v>312</v>
      </c>
      <c r="H60" s="244"/>
      <c r="I60" s="244"/>
      <c r="J60" s="244"/>
      <c r="K60" s="244" t="s">
        <v>310</v>
      </c>
      <c r="L60" s="246"/>
      <c r="M60" s="577"/>
    </row>
    <row r="61" spans="1:13" ht="28.8">
      <c r="A61" s="217" t="s">
        <v>304</v>
      </c>
      <c r="B61" s="218" t="s">
        <v>305</v>
      </c>
      <c r="C61" s="243" t="s">
        <v>391</v>
      </c>
      <c r="D61" s="244" t="s">
        <v>364</v>
      </c>
      <c r="E61" s="244" t="s">
        <v>308</v>
      </c>
      <c r="F61" s="244" t="s">
        <v>392</v>
      </c>
      <c r="G61" s="245" t="s">
        <v>312</v>
      </c>
      <c r="H61" s="244"/>
      <c r="I61" s="244"/>
      <c r="J61" s="244"/>
      <c r="K61" s="244" t="s">
        <v>310</v>
      </c>
      <c r="L61" s="246"/>
      <c r="M61" s="577"/>
    </row>
    <row r="62" spans="1:13" ht="28.8">
      <c r="A62" s="217" t="s">
        <v>304</v>
      </c>
      <c r="B62" s="218" t="s">
        <v>305</v>
      </c>
      <c r="C62" s="243" t="s">
        <v>393</v>
      </c>
      <c r="D62" s="244" t="s">
        <v>364</v>
      </c>
      <c r="E62" s="244" t="s">
        <v>308</v>
      </c>
      <c r="F62" s="244" t="s">
        <v>394</v>
      </c>
      <c r="G62" s="245" t="s">
        <v>312</v>
      </c>
      <c r="H62" s="244"/>
      <c r="I62" s="244"/>
      <c r="J62" s="244"/>
      <c r="K62" s="244" t="s">
        <v>310</v>
      </c>
      <c r="L62" s="246"/>
      <c r="M62" s="577"/>
    </row>
    <row r="63" spans="1:13" ht="43.2">
      <c r="A63" s="217" t="s">
        <v>304</v>
      </c>
      <c r="B63" s="218" t="s">
        <v>305</v>
      </c>
      <c r="C63" s="243" t="s">
        <v>395</v>
      </c>
      <c r="D63" s="244" t="s">
        <v>364</v>
      </c>
      <c r="E63" s="244" t="s">
        <v>308</v>
      </c>
      <c r="F63" s="244" t="s">
        <v>396</v>
      </c>
      <c r="G63" s="245" t="s">
        <v>312</v>
      </c>
      <c r="H63" s="244"/>
      <c r="I63" s="244"/>
      <c r="J63" s="244"/>
      <c r="K63" s="244" t="s">
        <v>310</v>
      </c>
      <c r="L63" s="246"/>
      <c r="M63" s="577"/>
    </row>
    <row r="64" spans="1:13" ht="28.8">
      <c r="A64" s="217" t="s">
        <v>304</v>
      </c>
      <c r="B64" s="218" t="s">
        <v>305</v>
      </c>
      <c r="C64" s="243" t="s">
        <v>395</v>
      </c>
      <c r="D64" s="244" t="s">
        <v>364</v>
      </c>
      <c r="E64" s="244" t="s">
        <v>308</v>
      </c>
      <c r="F64" s="244" t="s">
        <v>397</v>
      </c>
      <c r="G64" s="245" t="s">
        <v>312</v>
      </c>
      <c r="H64" s="244"/>
      <c r="I64" s="244"/>
      <c r="J64" s="244"/>
      <c r="K64" s="244" t="s">
        <v>310</v>
      </c>
      <c r="L64" s="246"/>
      <c r="M64" s="577"/>
    </row>
    <row r="65" spans="1:13" ht="28.8">
      <c r="A65" s="217" t="s">
        <v>304</v>
      </c>
      <c r="B65" s="218" t="s">
        <v>305</v>
      </c>
      <c r="C65" s="243" t="s">
        <v>398</v>
      </c>
      <c r="D65" s="244" t="s">
        <v>364</v>
      </c>
      <c r="E65" s="244" t="s">
        <v>308</v>
      </c>
      <c r="F65" s="244" t="s">
        <v>399</v>
      </c>
      <c r="G65" s="245" t="s">
        <v>312</v>
      </c>
      <c r="H65" s="244"/>
      <c r="I65" s="244"/>
      <c r="J65" s="244"/>
      <c r="K65" s="244" t="s">
        <v>310</v>
      </c>
      <c r="L65" s="246"/>
      <c r="M65" s="577"/>
    </row>
    <row r="66" spans="1:13" ht="28.8">
      <c r="A66" s="217" t="s">
        <v>304</v>
      </c>
      <c r="B66" s="218" t="s">
        <v>305</v>
      </c>
      <c r="C66" s="243" t="s">
        <v>400</v>
      </c>
      <c r="D66" s="244" t="s">
        <v>364</v>
      </c>
      <c r="E66" s="244" t="s">
        <v>308</v>
      </c>
      <c r="F66" s="244" t="s">
        <v>401</v>
      </c>
      <c r="G66" s="245" t="s">
        <v>312</v>
      </c>
      <c r="H66" s="244"/>
      <c r="I66" s="244"/>
      <c r="J66" s="244"/>
      <c r="K66" s="244" t="s">
        <v>310</v>
      </c>
      <c r="L66" s="246"/>
      <c r="M66" s="577"/>
    </row>
    <row r="67" spans="1:13" ht="28.8">
      <c r="A67" s="217" t="s">
        <v>304</v>
      </c>
      <c r="B67" s="218" t="s">
        <v>305</v>
      </c>
      <c r="C67" s="243" t="s">
        <v>400</v>
      </c>
      <c r="D67" s="244" t="s">
        <v>364</v>
      </c>
      <c r="E67" s="244" t="s">
        <v>308</v>
      </c>
      <c r="F67" s="244" t="s">
        <v>402</v>
      </c>
      <c r="G67" s="245" t="s">
        <v>312</v>
      </c>
      <c r="H67" s="244"/>
      <c r="I67" s="244"/>
      <c r="J67" s="244"/>
      <c r="K67" s="244" t="s">
        <v>310</v>
      </c>
      <c r="L67" s="246"/>
      <c r="M67" s="577"/>
    </row>
    <row r="68" spans="1:13" ht="28.8">
      <c r="A68" s="217" t="s">
        <v>304</v>
      </c>
      <c r="B68" s="218" t="s">
        <v>305</v>
      </c>
      <c r="C68" s="243" t="s">
        <v>403</v>
      </c>
      <c r="D68" s="244" t="s">
        <v>364</v>
      </c>
      <c r="E68" s="244" t="s">
        <v>308</v>
      </c>
      <c r="F68" s="244" t="s">
        <v>404</v>
      </c>
      <c r="G68" s="245" t="s">
        <v>312</v>
      </c>
      <c r="H68" s="244"/>
      <c r="I68" s="244"/>
      <c r="J68" s="244"/>
      <c r="K68" s="244" t="s">
        <v>310</v>
      </c>
      <c r="L68" s="246"/>
      <c r="M68" s="577"/>
    </row>
    <row r="69" spans="1:13" ht="28.8">
      <c r="A69" s="217" t="s">
        <v>304</v>
      </c>
      <c r="B69" s="218" t="s">
        <v>305</v>
      </c>
      <c r="C69" s="243" t="s">
        <v>405</v>
      </c>
      <c r="D69" s="244" t="s">
        <v>364</v>
      </c>
      <c r="E69" s="244" t="s">
        <v>308</v>
      </c>
      <c r="F69" s="244" t="s">
        <v>406</v>
      </c>
      <c r="G69" s="245" t="s">
        <v>312</v>
      </c>
      <c r="H69" s="244"/>
      <c r="I69" s="244"/>
      <c r="J69" s="244"/>
      <c r="K69" s="244" t="s">
        <v>310</v>
      </c>
      <c r="L69" s="246"/>
      <c r="M69" s="577"/>
    </row>
    <row r="70" spans="1:13" ht="43.2">
      <c r="A70" s="217" t="s">
        <v>304</v>
      </c>
      <c r="B70" s="218" t="s">
        <v>305</v>
      </c>
      <c r="C70" s="243" t="s">
        <v>323</v>
      </c>
      <c r="D70" s="244" t="s">
        <v>364</v>
      </c>
      <c r="E70" s="244" t="s">
        <v>308</v>
      </c>
      <c r="F70" s="244" t="s">
        <v>407</v>
      </c>
      <c r="G70" s="245" t="s">
        <v>312</v>
      </c>
      <c r="H70" s="244"/>
      <c r="I70" s="244"/>
      <c r="J70" s="244"/>
      <c r="K70" s="244" t="s">
        <v>310</v>
      </c>
      <c r="L70" s="246"/>
      <c r="M70" s="577"/>
    </row>
    <row r="71" spans="1:13" ht="28.8">
      <c r="A71" s="217" t="s">
        <v>304</v>
      </c>
      <c r="B71" s="218" t="s">
        <v>305</v>
      </c>
      <c r="C71" s="243" t="s">
        <v>408</v>
      </c>
      <c r="D71" s="244" t="s">
        <v>364</v>
      </c>
      <c r="E71" s="244" t="s">
        <v>308</v>
      </c>
      <c r="F71" s="244" t="s">
        <v>409</v>
      </c>
      <c r="G71" s="245" t="s">
        <v>312</v>
      </c>
      <c r="H71" s="244"/>
      <c r="I71" s="244"/>
      <c r="J71" s="244"/>
      <c r="K71" s="244" t="s">
        <v>310</v>
      </c>
      <c r="L71" s="246"/>
      <c r="M71" s="577"/>
    </row>
    <row r="72" spans="1:13" ht="28.8">
      <c r="A72" s="217" t="s">
        <v>304</v>
      </c>
      <c r="B72" s="218" t="s">
        <v>305</v>
      </c>
      <c r="C72" s="243" t="s">
        <v>410</v>
      </c>
      <c r="D72" s="244" t="s">
        <v>364</v>
      </c>
      <c r="E72" s="244" t="s">
        <v>308</v>
      </c>
      <c r="F72" s="244" t="s">
        <v>375</v>
      </c>
      <c r="G72" s="245" t="s">
        <v>312</v>
      </c>
      <c r="H72" s="244"/>
      <c r="I72" s="244"/>
      <c r="J72" s="244"/>
      <c r="K72" s="244" t="s">
        <v>310</v>
      </c>
      <c r="L72" s="246"/>
      <c r="M72" s="577"/>
    </row>
    <row r="73" spans="1:13" ht="28.8">
      <c r="A73" s="217" t="s">
        <v>304</v>
      </c>
      <c r="B73" s="218" t="s">
        <v>305</v>
      </c>
      <c r="C73" s="243" t="s">
        <v>411</v>
      </c>
      <c r="D73" s="244" t="s">
        <v>364</v>
      </c>
      <c r="E73" s="244" t="s">
        <v>308</v>
      </c>
      <c r="F73" s="244" t="s">
        <v>375</v>
      </c>
      <c r="G73" s="245" t="s">
        <v>312</v>
      </c>
      <c r="H73" s="244"/>
      <c r="I73" s="244"/>
      <c r="J73" s="244"/>
      <c r="K73" s="244" t="s">
        <v>310</v>
      </c>
      <c r="L73" s="246"/>
      <c r="M73" s="577"/>
    </row>
    <row r="74" spans="1:13" ht="28.8">
      <c r="A74" s="217" t="s">
        <v>304</v>
      </c>
      <c r="B74" s="218" t="s">
        <v>305</v>
      </c>
      <c r="C74" s="243" t="s">
        <v>412</v>
      </c>
      <c r="D74" s="244" t="s">
        <v>364</v>
      </c>
      <c r="E74" s="244" t="s">
        <v>308</v>
      </c>
      <c r="F74" s="244" t="s">
        <v>375</v>
      </c>
      <c r="G74" s="245" t="s">
        <v>312</v>
      </c>
      <c r="H74" s="244"/>
      <c r="I74" s="244"/>
      <c r="J74" s="244"/>
      <c r="K74" s="244" t="s">
        <v>310</v>
      </c>
      <c r="L74" s="246"/>
      <c r="M74" s="577"/>
    </row>
    <row r="75" spans="1:13" ht="28.8">
      <c r="A75" s="217" t="s">
        <v>304</v>
      </c>
      <c r="B75" s="218" t="s">
        <v>305</v>
      </c>
      <c r="C75" s="243" t="s">
        <v>413</v>
      </c>
      <c r="D75" s="244" t="s">
        <v>364</v>
      </c>
      <c r="E75" s="244" t="s">
        <v>308</v>
      </c>
      <c r="F75" s="244" t="s">
        <v>414</v>
      </c>
      <c r="G75" s="245" t="s">
        <v>312</v>
      </c>
      <c r="H75" s="244"/>
      <c r="I75" s="244"/>
      <c r="J75" s="244"/>
      <c r="K75" s="244" t="s">
        <v>310</v>
      </c>
      <c r="L75" s="246"/>
      <c r="M75" s="577"/>
    </row>
    <row r="76" spans="1:13" ht="28.8">
      <c r="A76" s="217" t="s">
        <v>304</v>
      </c>
      <c r="B76" s="218" t="s">
        <v>305</v>
      </c>
      <c r="C76" s="243" t="s">
        <v>415</v>
      </c>
      <c r="D76" s="244" t="s">
        <v>364</v>
      </c>
      <c r="E76" s="244" t="s">
        <v>308</v>
      </c>
      <c r="F76" s="244" t="s">
        <v>416</v>
      </c>
      <c r="G76" s="245" t="s">
        <v>312</v>
      </c>
      <c r="H76" s="244"/>
      <c r="I76" s="244"/>
      <c r="J76" s="244"/>
      <c r="K76" s="244" t="s">
        <v>310</v>
      </c>
      <c r="L76" s="246"/>
      <c r="M76" s="577"/>
    </row>
    <row r="77" spans="1:13" ht="43.2">
      <c r="A77" s="217" t="s">
        <v>304</v>
      </c>
      <c r="B77" s="218" t="s">
        <v>305</v>
      </c>
      <c r="C77" s="243" t="s">
        <v>417</v>
      </c>
      <c r="D77" s="244" t="s">
        <v>364</v>
      </c>
      <c r="E77" s="244" t="s">
        <v>308</v>
      </c>
      <c r="F77" s="244" t="s">
        <v>418</v>
      </c>
      <c r="G77" s="245" t="s">
        <v>312</v>
      </c>
      <c r="H77" s="244"/>
      <c r="I77" s="244"/>
      <c r="J77" s="244"/>
      <c r="K77" s="244" t="s">
        <v>310</v>
      </c>
      <c r="L77" s="246"/>
      <c r="M77" s="577"/>
    </row>
    <row r="78" spans="1:13" ht="28.8">
      <c r="A78" s="217" t="s">
        <v>304</v>
      </c>
      <c r="B78" s="218" t="s">
        <v>305</v>
      </c>
      <c r="C78" s="243" t="s">
        <v>326</v>
      </c>
      <c r="D78" s="244" t="s">
        <v>364</v>
      </c>
      <c r="E78" s="244" t="s">
        <v>308</v>
      </c>
      <c r="F78" s="244" t="s">
        <v>419</v>
      </c>
      <c r="G78" s="245" t="s">
        <v>312</v>
      </c>
      <c r="H78" s="244"/>
      <c r="I78" s="244"/>
      <c r="J78" s="244"/>
      <c r="K78" s="244" t="s">
        <v>310</v>
      </c>
      <c r="L78" s="246"/>
      <c r="M78" s="577"/>
    </row>
    <row r="79" spans="1:13" ht="43.2">
      <c r="A79" s="217" t="s">
        <v>304</v>
      </c>
      <c r="B79" s="218" t="s">
        <v>305</v>
      </c>
      <c r="C79" s="243" t="s">
        <v>420</v>
      </c>
      <c r="D79" s="244" t="s">
        <v>364</v>
      </c>
      <c r="E79" s="244" t="s">
        <v>308</v>
      </c>
      <c r="F79" s="244" t="s">
        <v>421</v>
      </c>
      <c r="G79" s="245" t="s">
        <v>312</v>
      </c>
      <c r="H79" s="244"/>
      <c r="I79" s="244"/>
      <c r="J79" s="244"/>
      <c r="K79" s="244" t="s">
        <v>310</v>
      </c>
      <c r="L79" s="246"/>
      <c r="M79" s="577"/>
    </row>
    <row r="80" spans="1:13" ht="28.8">
      <c r="A80" s="217" t="s">
        <v>304</v>
      </c>
      <c r="B80" s="218" t="s">
        <v>305</v>
      </c>
      <c r="C80" s="243" t="s">
        <v>420</v>
      </c>
      <c r="D80" s="244" t="s">
        <v>364</v>
      </c>
      <c r="E80" s="244" t="s">
        <v>308</v>
      </c>
      <c r="F80" s="244" t="s">
        <v>416</v>
      </c>
      <c r="G80" s="245" t="s">
        <v>312</v>
      </c>
      <c r="H80" s="244"/>
      <c r="I80" s="244"/>
      <c r="J80" s="244"/>
      <c r="K80" s="244" t="s">
        <v>310</v>
      </c>
      <c r="L80" s="246"/>
      <c r="M80" s="577"/>
    </row>
    <row r="81" spans="1:13" ht="43.2">
      <c r="A81" s="217" t="s">
        <v>304</v>
      </c>
      <c r="B81" s="218" t="s">
        <v>305</v>
      </c>
      <c r="C81" s="243" t="s">
        <v>422</v>
      </c>
      <c r="D81" s="244" t="s">
        <v>364</v>
      </c>
      <c r="E81" s="244" t="s">
        <v>308</v>
      </c>
      <c r="F81" s="244" t="s">
        <v>423</v>
      </c>
      <c r="G81" s="245" t="s">
        <v>312</v>
      </c>
      <c r="H81" s="244"/>
      <c r="I81" s="244"/>
      <c r="J81" s="244"/>
      <c r="K81" s="244" t="s">
        <v>310</v>
      </c>
      <c r="L81" s="246"/>
      <c r="M81" s="577"/>
    </row>
    <row r="82" spans="1:13" ht="28.8">
      <c r="A82" s="217" t="s">
        <v>304</v>
      </c>
      <c r="B82" s="218" t="s">
        <v>305</v>
      </c>
      <c r="C82" s="243" t="s">
        <v>422</v>
      </c>
      <c r="D82" s="244" t="s">
        <v>364</v>
      </c>
      <c r="E82" s="244" t="s">
        <v>308</v>
      </c>
      <c r="F82" s="244" t="s">
        <v>416</v>
      </c>
      <c r="G82" s="245" t="s">
        <v>312</v>
      </c>
      <c r="H82" s="244"/>
      <c r="I82" s="244"/>
      <c r="J82" s="244"/>
      <c r="K82" s="244" t="s">
        <v>310</v>
      </c>
      <c r="L82" s="246"/>
      <c r="M82" s="577"/>
    </row>
    <row r="83" spans="1:13" ht="43.2">
      <c r="A83" s="217" t="s">
        <v>304</v>
      </c>
      <c r="B83" s="218" t="s">
        <v>305</v>
      </c>
      <c r="C83" s="243" t="s">
        <v>424</v>
      </c>
      <c r="D83" s="244" t="s">
        <v>364</v>
      </c>
      <c r="E83" s="244" t="s">
        <v>308</v>
      </c>
      <c r="F83" s="244" t="s">
        <v>423</v>
      </c>
      <c r="G83" s="245" t="s">
        <v>312</v>
      </c>
      <c r="H83" s="244"/>
      <c r="I83" s="244"/>
      <c r="J83" s="244"/>
      <c r="K83" s="244" t="s">
        <v>310</v>
      </c>
      <c r="L83" s="246"/>
      <c r="M83" s="577"/>
    </row>
    <row r="84" spans="1:13" ht="28.8">
      <c r="A84" s="217" t="s">
        <v>304</v>
      </c>
      <c r="B84" s="218" t="s">
        <v>305</v>
      </c>
      <c r="C84" s="243" t="s">
        <v>424</v>
      </c>
      <c r="D84" s="244" t="s">
        <v>364</v>
      </c>
      <c r="E84" s="244" t="s">
        <v>308</v>
      </c>
      <c r="F84" s="244" t="s">
        <v>416</v>
      </c>
      <c r="G84" s="245" t="s">
        <v>312</v>
      </c>
      <c r="H84" s="244"/>
      <c r="I84" s="244"/>
      <c r="J84" s="244"/>
      <c r="K84" s="244" t="s">
        <v>310</v>
      </c>
      <c r="L84" s="246"/>
      <c r="M84" s="577"/>
    </row>
    <row r="85" spans="1:13" ht="28.8">
      <c r="A85" s="217" t="s">
        <v>304</v>
      </c>
      <c r="B85" s="218" t="s">
        <v>305</v>
      </c>
      <c r="C85" s="243" t="s">
        <v>349</v>
      </c>
      <c r="D85" s="244" t="s">
        <v>364</v>
      </c>
      <c r="E85" s="244" t="s">
        <v>308</v>
      </c>
      <c r="F85" s="244" t="s">
        <v>425</v>
      </c>
      <c r="G85" s="245" t="s">
        <v>312</v>
      </c>
      <c r="H85" s="244"/>
      <c r="I85" s="244"/>
      <c r="J85" s="244"/>
      <c r="K85" s="244" t="s">
        <v>310</v>
      </c>
      <c r="L85" s="246"/>
      <c r="M85" s="577"/>
    </row>
    <row r="86" spans="1:13" ht="28.8">
      <c r="A86" s="217" t="s">
        <v>304</v>
      </c>
      <c r="B86" s="218" t="s">
        <v>305</v>
      </c>
      <c r="C86" s="243" t="s">
        <v>350</v>
      </c>
      <c r="D86" s="244" t="s">
        <v>364</v>
      </c>
      <c r="E86" s="244" t="s">
        <v>308</v>
      </c>
      <c r="F86" s="244" t="s">
        <v>426</v>
      </c>
      <c r="G86" s="245" t="s">
        <v>312</v>
      </c>
      <c r="H86" s="244"/>
      <c r="I86" s="244"/>
      <c r="J86" s="244"/>
      <c r="K86" s="244" t="s">
        <v>310</v>
      </c>
      <c r="L86" s="246"/>
      <c r="M86" s="577"/>
    </row>
    <row r="87" spans="1:13" ht="43.2">
      <c r="A87" s="217" t="s">
        <v>304</v>
      </c>
      <c r="B87" s="218" t="s">
        <v>305</v>
      </c>
      <c r="C87" s="243" t="s">
        <v>350</v>
      </c>
      <c r="D87" s="244" t="s">
        <v>364</v>
      </c>
      <c r="E87" s="244" t="s">
        <v>308</v>
      </c>
      <c r="F87" s="244" t="s">
        <v>427</v>
      </c>
      <c r="G87" s="245" t="s">
        <v>312</v>
      </c>
      <c r="H87" s="244"/>
      <c r="I87" s="244"/>
      <c r="J87" s="244"/>
      <c r="K87" s="244" t="s">
        <v>310</v>
      </c>
      <c r="L87" s="246"/>
      <c r="M87" s="577"/>
    </row>
    <row r="88" spans="1:13" ht="28.8">
      <c r="A88" s="217" t="s">
        <v>304</v>
      </c>
      <c r="B88" s="218" t="s">
        <v>305</v>
      </c>
      <c r="C88" s="243" t="s">
        <v>428</v>
      </c>
      <c r="D88" s="244" t="s">
        <v>364</v>
      </c>
      <c r="E88" s="244" t="s">
        <v>308</v>
      </c>
      <c r="F88" s="244" t="s">
        <v>429</v>
      </c>
      <c r="G88" s="245" t="s">
        <v>312</v>
      </c>
      <c r="H88" s="244"/>
      <c r="I88" s="244"/>
      <c r="J88" s="244"/>
      <c r="K88" s="244" t="s">
        <v>310</v>
      </c>
      <c r="L88" s="246"/>
      <c r="M88" s="577"/>
    </row>
    <row r="89" spans="1:13" ht="43.2">
      <c r="A89" s="217" t="s">
        <v>304</v>
      </c>
      <c r="B89" s="218" t="s">
        <v>305</v>
      </c>
      <c r="C89" s="243" t="s">
        <v>428</v>
      </c>
      <c r="D89" s="244" t="s">
        <v>364</v>
      </c>
      <c r="E89" s="244" t="s">
        <v>308</v>
      </c>
      <c r="F89" s="244" t="s">
        <v>430</v>
      </c>
      <c r="G89" s="245" t="s">
        <v>312</v>
      </c>
      <c r="H89" s="244"/>
      <c r="I89" s="244"/>
      <c r="J89" s="244"/>
      <c r="K89" s="244" t="s">
        <v>310</v>
      </c>
      <c r="L89" s="246"/>
      <c r="M89" s="577"/>
    </row>
    <row r="90" spans="1:13" ht="57.6">
      <c r="A90" s="217" t="s">
        <v>304</v>
      </c>
      <c r="B90" s="218" t="s">
        <v>305</v>
      </c>
      <c r="C90" s="243" t="s">
        <v>431</v>
      </c>
      <c r="D90" s="244" t="s">
        <v>364</v>
      </c>
      <c r="E90" s="244" t="s">
        <v>308</v>
      </c>
      <c r="F90" s="244" t="s">
        <v>432</v>
      </c>
      <c r="G90" s="245" t="s">
        <v>312</v>
      </c>
      <c r="H90" s="244"/>
      <c r="I90" s="244"/>
      <c r="J90" s="244"/>
      <c r="K90" s="244" t="s">
        <v>310</v>
      </c>
      <c r="L90" s="246"/>
      <c r="M90" s="577"/>
    </row>
    <row r="91" spans="1:13" ht="28.8">
      <c r="A91" s="217" t="s">
        <v>304</v>
      </c>
      <c r="B91" s="218" t="s">
        <v>305</v>
      </c>
      <c r="C91" s="243" t="s">
        <v>433</v>
      </c>
      <c r="D91" s="244" t="s">
        <v>364</v>
      </c>
      <c r="E91" s="244" t="s">
        <v>308</v>
      </c>
      <c r="F91" s="244" t="s">
        <v>375</v>
      </c>
      <c r="G91" s="245" t="s">
        <v>312</v>
      </c>
      <c r="H91" s="244"/>
      <c r="I91" s="244"/>
      <c r="J91" s="244"/>
      <c r="K91" s="244" t="s">
        <v>310</v>
      </c>
      <c r="L91" s="246"/>
      <c r="M91" s="577"/>
    </row>
    <row r="92" spans="1:13" ht="28.8">
      <c r="A92" s="217" t="s">
        <v>304</v>
      </c>
      <c r="B92" s="218" t="s">
        <v>305</v>
      </c>
      <c r="C92" s="243" t="s">
        <v>352</v>
      </c>
      <c r="D92" s="244" t="s">
        <v>364</v>
      </c>
      <c r="E92" s="244" t="s">
        <v>308</v>
      </c>
      <c r="F92" s="244" t="s">
        <v>434</v>
      </c>
      <c r="G92" s="245" t="s">
        <v>312</v>
      </c>
      <c r="H92" s="244"/>
      <c r="I92" s="244"/>
      <c r="J92" s="244"/>
      <c r="K92" s="244" t="s">
        <v>310</v>
      </c>
      <c r="L92" s="246"/>
      <c r="M92" s="577"/>
    </row>
    <row r="93" spans="1:13" ht="28.8">
      <c r="A93" s="217" t="s">
        <v>304</v>
      </c>
      <c r="B93" s="218" t="s">
        <v>305</v>
      </c>
      <c r="C93" s="243" t="s">
        <v>435</v>
      </c>
      <c r="D93" s="244" t="s">
        <v>364</v>
      </c>
      <c r="E93" s="244" t="s">
        <v>308</v>
      </c>
      <c r="F93" s="244" t="s">
        <v>375</v>
      </c>
      <c r="G93" s="245" t="s">
        <v>312</v>
      </c>
      <c r="H93" s="244"/>
      <c r="I93" s="244"/>
      <c r="J93" s="244"/>
      <c r="K93" s="244" t="s">
        <v>310</v>
      </c>
      <c r="L93" s="246"/>
      <c r="M93" s="577"/>
    </row>
    <row r="94" spans="1:13" ht="43.2">
      <c r="A94" s="217" t="s">
        <v>304</v>
      </c>
      <c r="B94" s="218" t="s">
        <v>305</v>
      </c>
      <c r="C94" s="243" t="s">
        <v>436</v>
      </c>
      <c r="D94" s="244" t="s">
        <v>364</v>
      </c>
      <c r="E94" s="244" t="s">
        <v>308</v>
      </c>
      <c r="F94" s="244" t="s">
        <v>386</v>
      </c>
      <c r="G94" s="245" t="s">
        <v>312</v>
      </c>
      <c r="H94" s="244"/>
      <c r="I94" s="244"/>
      <c r="J94" s="244"/>
      <c r="K94" s="244" t="s">
        <v>310</v>
      </c>
      <c r="L94" s="246"/>
      <c r="M94" s="577"/>
    </row>
    <row r="95" spans="1:13" ht="28.8">
      <c r="A95" s="217" t="s">
        <v>304</v>
      </c>
      <c r="B95" s="218" t="s">
        <v>305</v>
      </c>
      <c r="C95" s="243" t="s">
        <v>437</v>
      </c>
      <c r="D95" s="244" t="s">
        <v>364</v>
      </c>
      <c r="E95" s="244" t="s">
        <v>308</v>
      </c>
      <c r="F95" s="244" t="s">
        <v>387</v>
      </c>
      <c r="G95" s="245" t="s">
        <v>312</v>
      </c>
      <c r="H95" s="244"/>
      <c r="I95" s="244"/>
      <c r="J95" s="244"/>
      <c r="K95" s="244" t="s">
        <v>310</v>
      </c>
      <c r="L95" s="246"/>
      <c r="M95" s="577"/>
    </row>
    <row r="96" spans="1:13" ht="28.8">
      <c r="A96" s="217" t="s">
        <v>304</v>
      </c>
      <c r="B96" s="218" t="s">
        <v>305</v>
      </c>
      <c r="C96" s="243" t="s">
        <v>438</v>
      </c>
      <c r="D96" s="244" t="s">
        <v>364</v>
      </c>
      <c r="E96" s="244" t="s">
        <v>308</v>
      </c>
      <c r="F96" s="244" t="s">
        <v>375</v>
      </c>
      <c r="G96" s="245" t="s">
        <v>312</v>
      </c>
      <c r="H96" s="244"/>
      <c r="I96" s="244"/>
      <c r="J96" s="244"/>
      <c r="K96" s="244" t="s">
        <v>310</v>
      </c>
      <c r="L96" s="246"/>
      <c r="M96" s="577"/>
    </row>
    <row r="97" spans="1:13" ht="28.8">
      <c r="A97" s="217" t="s">
        <v>304</v>
      </c>
      <c r="B97" s="218" t="s">
        <v>305</v>
      </c>
      <c r="C97" s="243" t="s">
        <v>439</v>
      </c>
      <c r="D97" s="244" t="s">
        <v>364</v>
      </c>
      <c r="E97" s="244" t="s">
        <v>308</v>
      </c>
      <c r="F97" s="244" t="s">
        <v>375</v>
      </c>
      <c r="G97" s="245" t="s">
        <v>312</v>
      </c>
      <c r="H97" s="244"/>
      <c r="I97" s="244"/>
      <c r="J97" s="244"/>
      <c r="K97" s="244" t="s">
        <v>310</v>
      </c>
      <c r="L97" s="246"/>
      <c r="M97" s="577"/>
    </row>
    <row r="98" spans="1:13" ht="28.8">
      <c r="A98" s="217" t="s">
        <v>304</v>
      </c>
      <c r="B98" s="218" t="s">
        <v>305</v>
      </c>
      <c r="C98" s="243" t="s">
        <v>440</v>
      </c>
      <c r="D98" s="244" t="s">
        <v>364</v>
      </c>
      <c r="E98" s="244" t="s">
        <v>308</v>
      </c>
      <c r="F98" s="244" t="s">
        <v>441</v>
      </c>
      <c r="G98" s="245" t="s">
        <v>312</v>
      </c>
      <c r="H98" s="244"/>
      <c r="I98" s="244"/>
      <c r="J98" s="244"/>
      <c r="K98" s="244" t="s">
        <v>310</v>
      </c>
      <c r="L98" s="246"/>
      <c r="M98" s="577"/>
    </row>
    <row r="99" spans="1:13" ht="28.8">
      <c r="A99" s="217" t="s">
        <v>304</v>
      </c>
      <c r="B99" s="218" t="s">
        <v>305</v>
      </c>
      <c r="C99" s="243" t="s">
        <v>442</v>
      </c>
      <c r="D99" s="244" t="s">
        <v>364</v>
      </c>
      <c r="E99" s="244" t="s">
        <v>308</v>
      </c>
      <c r="F99" s="244" t="s">
        <v>441</v>
      </c>
      <c r="G99" s="245" t="s">
        <v>312</v>
      </c>
      <c r="H99" s="244"/>
      <c r="I99" s="244"/>
      <c r="J99" s="244"/>
      <c r="K99" s="244" t="s">
        <v>310</v>
      </c>
      <c r="L99" s="246"/>
      <c r="M99" s="577"/>
    </row>
    <row r="100" spans="1:13" ht="28.8">
      <c r="A100" s="217" t="s">
        <v>304</v>
      </c>
      <c r="B100" s="218" t="s">
        <v>305</v>
      </c>
      <c r="C100" s="243" t="s">
        <v>443</v>
      </c>
      <c r="D100" s="244" t="s">
        <v>364</v>
      </c>
      <c r="E100" s="244" t="s">
        <v>308</v>
      </c>
      <c r="F100" s="244" t="s">
        <v>441</v>
      </c>
      <c r="G100" s="245" t="s">
        <v>312</v>
      </c>
      <c r="H100" s="244"/>
      <c r="I100" s="244"/>
      <c r="J100" s="244"/>
      <c r="K100" s="244" t="s">
        <v>310</v>
      </c>
      <c r="L100" s="246"/>
      <c r="M100" s="577"/>
    </row>
    <row r="101" spans="1:13" ht="43.2">
      <c r="A101" s="217" t="s">
        <v>304</v>
      </c>
      <c r="B101" s="218" t="s">
        <v>305</v>
      </c>
      <c r="C101" s="243" t="s">
        <v>444</v>
      </c>
      <c r="D101" s="244" t="s">
        <v>364</v>
      </c>
      <c r="E101" s="244" t="s">
        <v>308</v>
      </c>
      <c r="F101" s="244" t="s">
        <v>445</v>
      </c>
      <c r="G101" s="245" t="s">
        <v>312</v>
      </c>
      <c r="H101" s="244"/>
      <c r="I101" s="244"/>
      <c r="J101" s="244"/>
      <c r="K101" s="244" t="s">
        <v>310</v>
      </c>
      <c r="L101" s="246"/>
      <c r="M101" s="577"/>
    </row>
    <row r="102" spans="1:13" ht="43.2">
      <c r="A102" s="217" t="s">
        <v>304</v>
      </c>
      <c r="B102" s="218" t="s">
        <v>305</v>
      </c>
      <c r="C102" s="243" t="s">
        <v>444</v>
      </c>
      <c r="D102" s="244" t="s">
        <v>364</v>
      </c>
      <c r="E102" s="244" t="s">
        <v>308</v>
      </c>
      <c r="F102" s="244" t="s">
        <v>446</v>
      </c>
      <c r="G102" s="245" t="s">
        <v>312</v>
      </c>
      <c r="H102" s="244"/>
      <c r="I102" s="244"/>
      <c r="J102" s="244"/>
      <c r="K102" s="244" t="s">
        <v>310</v>
      </c>
      <c r="L102" s="246"/>
      <c r="M102" s="577"/>
    </row>
    <row r="103" spans="1:13" ht="43.2">
      <c r="A103" s="217" t="s">
        <v>304</v>
      </c>
      <c r="B103" s="218" t="s">
        <v>305</v>
      </c>
      <c r="C103" s="243" t="s">
        <v>444</v>
      </c>
      <c r="D103" s="244" t="s">
        <v>364</v>
      </c>
      <c r="E103" s="244" t="s">
        <v>308</v>
      </c>
      <c r="F103" s="244" t="s">
        <v>447</v>
      </c>
      <c r="G103" s="245" t="s">
        <v>312</v>
      </c>
      <c r="H103" s="244"/>
      <c r="I103" s="244"/>
      <c r="J103" s="244"/>
      <c r="K103" s="244" t="s">
        <v>310</v>
      </c>
      <c r="L103" s="246"/>
      <c r="M103" s="577"/>
    </row>
    <row r="104" spans="1:13" ht="43.2">
      <c r="A104" s="217" t="s">
        <v>304</v>
      </c>
      <c r="B104" s="218" t="s">
        <v>305</v>
      </c>
      <c r="C104" s="243" t="s">
        <v>448</v>
      </c>
      <c r="D104" s="244" t="s">
        <v>364</v>
      </c>
      <c r="E104" s="244" t="s">
        <v>308</v>
      </c>
      <c r="F104" s="244" t="s">
        <v>421</v>
      </c>
      <c r="G104" s="245" t="s">
        <v>312</v>
      </c>
      <c r="H104" s="244"/>
      <c r="I104" s="244"/>
      <c r="J104" s="244"/>
      <c r="K104" s="244" t="s">
        <v>310</v>
      </c>
      <c r="L104" s="246"/>
      <c r="M104" s="577"/>
    </row>
    <row r="105" spans="1:13" ht="28.8">
      <c r="A105" s="217" t="s">
        <v>304</v>
      </c>
      <c r="B105" s="218" t="s">
        <v>305</v>
      </c>
      <c r="C105" s="243" t="s">
        <v>448</v>
      </c>
      <c r="D105" s="244" t="s">
        <v>364</v>
      </c>
      <c r="E105" s="244" t="s">
        <v>308</v>
      </c>
      <c r="F105" s="244" t="s">
        <v>416</v>
      </c>
      <c r="G105" s="245" t="s">
        <v>312</v>
      </c>
      <c r="H105" s="244"/>
      <c r="I105" s="244"/>
      <c r="J105" s="244"/>
      <c r="K105" s="244" t="s">
        <v>310</v>
      </c>
      <c r="L105" s="246"/>
      <c r="M105" s="577"/>
    </row>
    <row r="106" spans="1:13" ht="28.8">
      <c r="A106" s="217" t="s">
        <v>304</v>
      </c>
      <c r="B106" s="218" t="s">
        <v>305</v>
      </c>
      <c r="C106" s="243" t="s">
        <v>449</v>
      </c>
      <c r="D106" s="244" t="s">
        <v>364</v>
      </c>
      <c r="E106" s="244" t="s">
        <v>308</v>
      </c>
      <c r="F106" s="244" t="s">
        <v>450</v>
      </c>
      <c r="G106" s="245" t="s">
        <v>312</v>
      </c>
      <c r="H106" s="244"/>
      <c r="I106" s="244"/>
      <c r="J106" s="244"/>
      <c r="K106" s="244" t="s">
        <v>310</v>
      </c>
      <c r="L106" s="246"/>
      <c r="M106" s="577"/>
    </row>
    <row r="107" spans="1:13" ht="28.8">
      <c r="A107" s="217" t="s">
        <v>304</v>
      </c>
      <c r="B107" s="218" t="s">
        <v>305</v>
      </c>
      <c r="C107" s="243" t="s">
        <v>451</v>
      </c>
      <c r="D107" s="244" t="s">
        <v>364</v>
      </c>
      <c r="E107" s="244" t="s">
        <v>308</v>
      </c>
      <c r="F107" s="244" t="s">
        <v>375</v>
      </c>
      <c r="G107" s="245" t="s">
        <v>312</v>
      </c>
      <c r="H107" s="236" t="s">
        <v>311</v>
      </c>
      <c r="I107" s="244"/>
      <c r="J107" s="244"/>
      <c r="K107" s="244" t="s">
        <v>310</v>
      </c>
      <c r="L107" s="233" t="s">
        <v>452</v>
      </c>
      <c r="M107" s="577" t="s">
        <v>1035</v>
      </c>
    </row>
    <row r="108" spans="1:13" ht="28.8">
      <c r="A108" s="217" t="s">
        <v>304</v>
      </c>
      <c r="B108" s="218" t="s">
        <v>305</v>
      </c>
      <c r="C108" s="243" t="s">
        <v>453</v>
      </c>
      <c r="D108" s="244" t="s">
        <v>364</v>
      </c>
      <c r="E108" s="244" t="s">
        <v>308</v>
      </c>
      <c r="F108" s="244" t="s">
        <v>414</v>
      </c>
      <c r="G108" s="245" t="s">
        <v>312</v>
      </c>
      <c r="H108" s="244"/>
      <c r="I108" s="244"/>
      <c r="J108" s="244"/>
      <c r="K108" s="244" t="s">
        <v>310</v>
      </c>
      <c r="L108" s="246"/>
      <c r="M108" s="577"/>
    </row>
    <row r="109" spans="1:13" ht="28.8">
      <c r="A109" s="217" t="s">
        <v>304</v>
      </c>
      <c r="B109" s="218" t="s">
        <v>305</v>
      </c>
      <c r="C109" s="243" t="s">
        <v>454</v>
      </c>
      <c r="D109" s="244" t="s">
        <v>364</v>
      </c>
      <c r="E109" s="244" t="s">
        <v>308</v>
      </c>
      <c r="F109" s="244" t="s">
        <v>375</v>
      </c>
      <c r="G109" s="245" t="s">
        <v>312</v>
      </c>
      <c r="H109" s="244"/>
      <c r="I109" s="244"/>
      <c r="J109" s="244"/>
      <c r="K109" s="244" t="s">
        <v>310</v>
      </c>
      <c r="L109" s="246"/>
      <c r="M109" s="577"/>
    </row>
    <row r="110" spans="1:13" ht="28.8">
      <c r="A110" s="217" t="s">
        <v>304</v>
      </c>
      <c r="B110" s="218" t="s">
        <v>305</v>
      </c>
      <c r="C110" s="243" t="s">
        <v>455</v>
      </c>
      <c r="D110" s="244" t="s">
        <v>364</v>
      </c>
      <c r="E110" s="244" t="s">
        <v>308</v>
      </c>
      <c r="F110" s="244" t="s">
        <v>375</v>
      </c>
      <c r="G110" s="245" t="s">
        <v>312</v>
      </c>
      <c r="H110" s="244"/>
      <c r="I110" s="244"/>
      <c r="J110" s="244"/>
      <c r="K110" s="244" t="s">
        <v>310</v>
      </c>
      <c r="L110" s="246"/>
      <c r="M110" s="577"/>
    </row>
    <row r="111" spans="1:13" ht="28.8">
      <c r="A111" s="217" t="s">
        <v>304</v>
      </c>
      <c r="B111" s="218" t="s">
        <v>305</v>
      </c>
      <c r="C111" s="243" t="s">
        <v>331</v>
      </c>
      <c r="D111" s="244" t="s">
        <v>364</v>
      </c>
      <c r="E111" s="244" t="s">
        <v>308</v>
      </c>
      <c r="F111" s="244" t="s">
        <v>456</v>
      </c>
      <c r="G111" s="245" t="s">
        <v>312</v>
      </c>
      <c r="H111" s="244"/>
      <c r="I111" s="244"/>
      <c r="J111" s="244"/>
      <c r="K111" s="244" t="s">
        <v>310</v>
      </c>
      <c r="L111" s="246"/>
      <c r="M111" s="577"/>
    </row>
    <row r="112" spans="1:13" ht="43.2">
      <c r="A112" s="217" t="s">
        <v>304</v>
      </c>
      <c r="B112" s="218" t="s">
        <v>305</v>
      </c>
      <c r="C112" s="243" t="s">
        <v>331</v>
      </c>
      <c r="D112" s="244" t="s">
        <v>364</v>
      </c>
      <c r="E112" s="244" t="s">
        <v>308</v>
      </c>
      <c r="F112" s="244" t="s">
        <v>457</v>
      </c>
      <c r="G112" s="245" t="s">
        <v>312</v>
      </c>
      <c r="H112" s="244"/>
      <c r="I112" s="244"/>
      <c r="J112" s="244"/>
      <c r="K112" s="244" t="s">
        <v>310</v>
      </c>
      <c r="L112" s="246"/>
      <c r="M112" s="577"/>
    </row>
    <row r="113" spans="1:13" ht="43.2">
      <c r="A113" s="217" t="s">
        <v>304</v>
      </c>
      <c r="B113" s="218" t="s">
        <v>305</v>
      </c>
      <c r="C113" s="243" t="s">
        <v>458</v>
      </c>
      <c r="D113" s="244" t="s">
        <v>364</v>
      </c>
      <c r="E113" s="244" t="s">
        <v>308</v>
      </c>
      <c r="F113" s="244" t="s">
        <v>459</v>
      </c>
      <c r="G113" s="245" t="s">
        <v>312</v>
      </c>
      <c r="H113" s="244"/>
      <c r="I113" s="244"/>
      <c r="J113" s="244"/>
      <c r="K113" s="244" t="s">
        <v>310</v>
      </c>
      <c r="L113" s="246"/>
      <c r="M113" s="577"/>
    </row>
    <row r="114" spans="1:13" ht="28.8">
      <c r="A114" s="217" t="s">
        <v>304</v>
      </c>
      <c r="B114" s="218" t="s">
        <v>305</v>
      </c>
      <c r="C114" s="243" t="s">
        <v>458</v>
      </c>
      <c r="D114" s="244" t="s">
        <v>364</v>
      </c>
      <c r="E114" s="244" t="s">
        <v>308</v>
      </c>
      <c r="F114" s="244" t="s">
        <v>460</v>
      </c>
      <c r="G114" s="245" t="s">
        <v>312</v>
      </c>
      <c r="H114" s="244"/>
      <c r="I114" s="244"/>
      <c r="J114" s="244"/>
      <c r="K114" s="244" t="s">
        <v>310</v>
      </c>
      <c r="L114" s="246"/>
      <c r="M114" s="577"/>
    </row>
    <row r="115" spans="1:13" ht="28.8">
      <c r="A115" s="217" t="s">
        <v>304</v>
      </c>
      <c r="B115" s="218" t="s">
        <v>305</v>
      </c>
      <c r="C115" s="243" t="s">
        <v>354</v>
      </c>
      <c r="D115" s="244" t="s">
        <v>364</v>
      </c>
      <c r="E115" s="244" t="s">
        <v>308</v>
      </c>
      <c r="F115" s="244" t="s">
        <v>461</v>
      </c>
      <c r="G115" s="245" t="s">
        <v>312</v>
      </c>
      <c r="H115" s="244"/>
      <c r="I115" s="244"/>
      <c r="J115" s="244"/>
      <c r="K115" s="244" t="s">
        <v>310</v>
      </c>
      <c r="L115" s="246"/>
      <c r="M115" s="577"/>
    </row>
    <row r="116" spans="1:13" ht="28.8">
      <c r="A116" s="217" t="s">
        <v>304</v>
      </c>
      <c r="B116" s="218" t="s">
        <v>305</v>
      </c>
      <c r="C116" s="243" t="s">
        <v>354</v>
      </c>
      <c r="D116" s="244" t="s">
        <v>364</v>
      </c>
      <c r="E116" s="244" t="s">
        <v>308</v>
      </c>
      <c r="F116" s="244" t="s">
        <v>392</v>
      </c>
      <c r="G116" s="245" t="s">
        <v>312</v>
      </c>
      <c r="H116" s="244"/>
      <c r="I116" s="244"/>
      <c r="J116" s="244"/>
      <c r="K116" s="244" t="s">
        <v>310</v>
      </c>
      <c r="L116" s="246"/>
      <c r="M116" s="577"/>
    </row>
    <row r="117" spans="1:13" ht="28.8">
      <c r="A117" s="217" t="s">
        <v>304</v>
      </c>
      <c r="B117" s="218" t="s">
        <v>305</v>
      </c>
      <c r="C117" s="243" t="s">
        <v>462</v>
      </c>
      <c r="D117" s="244" t="s">
        <v>364</v>
      </c>
      <c r="E117" s="244" t="s">
        <v>308</v>
      </c>
      <c r="F117" s="244" t="s">
        <v>387</v>
      </c>
      <c r="G117" s="245" t="s">
        <v>312</v>
      </c>
      <c r="H117" s="244"/>
      <c r="I117" s="244"/>
      <c r="J117" s="244"/>
      <c r="K117" s="244" t="s">
        <v>310</v>
      </c>
      <c r="L117" s="246"/>
      <c r="M117" s="577"/>
    </row>
    <row r="118" spans="1:13" ht="28.8">
      <c r="A118" s="217" t="s">
        <v>304</v>
      </c>
      <c r="B118" s="218" t="s">
        <v>305</v>
      </c>
      <c r="C118" s="243" t="s">
        <v>332</v>
      </c>
      <c r="D118" s="244" t="s">
        <v>364</v>
      </c>
      <c r="E118" s="244" t="s">
        <v>308</v>
      </c>
      <c r="F118" s="244" t="s">
        <v>375</v>
      </c>
      <c r="G118" s="245" t="s">
        <v>312</v>
      </c>
      <c r="H118" s="244"/>
      <c r="I118" s="244"/>
      <c r="J118" s="244"/>
      <c r="K118" s="244" t="s">
        <v>310</v>
      </c>
      <c r="L118" s="246"/>
      <c r="M118" s="577"/>
    </row>
    <row r="119" spans="1:13" ht="28.8">
      <c r="A119" s="217" t="s">
        <v>304</v>
      </c>
      <c r="B119" s="218" t="s">
        <v>305</v>
      </c>
      <c r="C119" s="243" t="s">
        <v>355</v>
      </c>
      <c r="D119" s="244" t="s">
        <v>364</v>
      </c>
      <c r="E119" s="244" t="s">
        <v>308</v>
      </c>
      <c r="F119" s="244" t="s">
        <v>463</v>
      </c>
      <c r="G119" s="245" t="s">
        <v>312</v>
      </c>
      <c r="H119" s="244"/>
      <c r="I119" s="244"/>
      <c r="J119" s="244"/>
      <c r="K119" s="244" t="s">
        <v>310</v>
      </c>
      <c r="L119" s="246"/>
      <c r="M119" s="577"/>
    </row>
    <row r="120" spans="1:13" ht="28.8">
      <c r="A120" s="217" t="s">
        <v>304</v>
      </c>
      <c r="B120" s="218" t="s">
        <v>305</v>
      </c>
      <c r="C120" s="243" t="s">
        <v>464</v>
      </c>
      <c r="D120" s="244" t="s">
        <v>364</v>
      </c>
      <c r="E120" s="244" t="s">
        <v>308</v>
      </c>
      <c r="F120" s="244" t="s">
        <v>465</v>
      </c>
      <c r="G120" s="245" t="s">
        <v>312</v>
      </c>
      <c r="H120" s="244"/>
      <c r="I120" s="244"/>
      <c r="J120" s="244"/>
      <c r="K120" s="244" t="s">
        <v>310</v>
      </c>
      <c r="L120" s="246"/>
      <c r="M120" s="577"/>
    </row>
    <row r="121" spans="1:13" ht="28.8">
      <c r="A121" s="217" t="s">
        <v>304</v>
      </c>
      <c r="B121" s="218" t="s">
        <v>305</v>
      </c>
      <c r="C121" s="243" t="s">
        <v>334</v>
      </c>
      <c r="D121" s="244" t="s">
        <v>364</v>
      </c>
      <c r="E121" s="244" t="s">
        <v>308</v>
      </c>
      <c r="F121" s="244" t="s">
        <v>375</v>
      </c>
      <c r="G121" s="245" t="s">
        <v>312</v>
      </c>
      <c r="H121" s="244"/>
      <c r="I121" s="244"/>
      <c r="J121" s="244"/>
      <c r="K121" s="244" t="s">
        <v>310</v>
      </c>
      <c r="L121" s="246"/>
      <c r="M121" s="577"/>
    </row>
    <row r="122" spans="1:13" ht="28.8">
      <c r="A122" s="217" t="s">
        <v>304</v>
      </c>
      <c r="B122" s="218" t="s">
        <v>305</v>
      </c>
      <c r="C122" s="243" t="s">
        <v>466</v>
      </c>
      <c r="D122" s="244" t="s">
        <v>364</v>
      </c>
      <c r="E122" s="244" t="s">
        <v>308</v>
      </c>
      <c r="F122" s="244" t="s">
        <v>467</v>
      </c>
      <c r="G122" s="245" t="s">
        <v>312</v>
      </c>
      <c r="H122" s="244"/>
      <c r="I122" s="244"/>
      <c r="J122" s="244"/>
      <c r="K122" s="244" t="s">
        <v>310</v>
      </c>
      <c r="L122" s="246"/>
      <c r="M122" s="577"/>
    </row>
    <row r="123" spans="1:13" ht="28.8">
      <c r="A123" s="217" t="s">
        <v>304</v>
      </c>
      <c r="B123" s="218" t="s">
        <v>305</v>
      </c>
      <c r="C123" s="243" t="s">
        <v>468</v>
      </c>
      <c r="D123" s="244" t="s">
        <v>364</v>
      </c>
      <c r="E123" s="244" t="s">
        <v>308</v>
      </c>
      <c r="F123" s="244" t="s">
        <v>469</v>
      </c>
      <c r="G123" s="245" t="s">
        <v>312</v>
      </c>
      <c r="H123" s="244"/>
      <c r="I123" s="244"/>
      <c r="J123" s="244"/>
      <c r="K123" s="244" t="s">
        <v>310</v>
      </c>
      <c r="L123" s="246"/>
      <c r="M123" s="577"/>
    </row>
    <row r="124" spans="1:13" ht="43.2">
      <c r="A124" s="217" t="s">
        <v>304</v>
      </c>
      <c r="B124" s="218" t="s">
        <v>305</v>
      </c>
      <c r="C124" s="243" t="s">
        <v>356</v>
      </c>
      <c r="D124" s="244" t="s">
        <v>364</v>
      </c>
      <c r="E124" s="244" t="s">
        <v>308</v>
      </c>
      <c r="F124" s="244" t="s">
        <v>470</v>
      </c>
      <c r="G124" s="245" t="s">
        <v>312</v>
      </c>
      <c r="H124" s="244"/>
      <c r="I124" s="244"/>
      <c r="J124" s="244"/>
      <c r="K124" s="244" t="s">
        <v>310</v>
      </c>
      <c r="L124" s="246"/>
      <c r="M124" s="577"/>
    </row>
    <row r="125" spans="1:13" ht="28.8">
      <c r="A125" s="217" t="s">
        <v>304</v>
      </c>
      <c r="B125" s="218" t="s">
        <v>305</v>
      </c>
      <c r="C125" s="243" t="s">
        <v>342</v>
      </c>
      <c r="D125" s="244" t="s">
        <v>364</v>
      </c>
      <c r="E125" s="244" t="s">
        <v>308</v>
      </c>
      <c r="F125" s="244" t="s">
        <v>375</v>
      </c>
      <c r="G125" s="245" t="s">
        <v>312</v>
      </c>
      <c r="H125" s="244"/>
      <c r="I125" s="244"/>
      <c r="J125" s="244"/>
      <c r="K125" s="244" t="s">
        <v>310</v>
      </c>
      <c r="L125" s="246"/>
      <c r="M125" s="577"/>
    </row>
    <row r="126" spans="1:13" ht="100.8">
      <c r="A126" s="217" t="s">
        <v>304</v>
      </c>
      <c r="B126" s="218" t="s">
        <v>305</v>
      </c>
      <c r="C126" s="243" t="s">
        <v>358</v>
      </c>
      <c r="D126" s="244" t="s">
        <v>364</v>
      </c>
      <c r="E126" s="244" t="s">
        <v>308</v>
      </c>
      <c r="F126" s="244" t="s">
        <v>471</v>
      </c>
      <c r="G126" s="247" t="s">
        <v>312</v>
      </c>
      <c r="H126" s="244"/>
      <c r="I126" s="244" t="s">
        <v>472</v>
      </c>
      <c r="J126" s="244"/>
      <c r="K126" s="244" t="s">
        <v>310</v>
      </c>
      <c r="L126" s="246" t="s">
        <v>473</v>
      </c>
      <c r="M126" s="577"/>
    </row>
    <row r="127" spans="1:13" ht="100.8">
      <c r="A127" s="217" t="s">
        <v>304</v>
      </c>
      <c r="B127" s="218" t="s">
        <v>305</v>
      </c>
      <c r="C127" s="243" t="s">
        <v>360</v>
      </c>
      <c r="D127" s="244" t="s">
        <v>364</v>
      </c>
      <c r="E127" s="244" t="s">
        <v>308</v>
      </c>
      <c r="F127" s="244" t="s">
        <v>474</v>
      </c>
      <c r="G127" s="247" t="s">
        <v>312</v>
      </c>
      <c r="H127" s="244"/>
      <c r="I127" s="244" t="s">
        <v>472</v>
      </c>
      <c r="J127" s="244"/>
      <c r="K127" s="244" t="s">
        <v>310</v>
      </c>
      <c r="L127" s="246" t="s">
        <v>473</v>
      </c>
      <c r="M127" s="577"/>
    </row>
    <row r="128" spans="1:13" ht="28.8">
      <c r="A128" s="217" t="s">
        <v>304</v>
      </c>
      <c r="B128" s="218" t="s">
        <v>305</v>
      </c>
      <c r="C128" s="243" t="s">
        <v>475</v>
      </c>
      <c r="D128" s="244" t="s">
        <v>364</v>
      </c>
      <c r="E128" s="244" t="s">
        <v>308</v>
      </c>
      <c r="F128" s="244" t="s">
        <v>375</v>
      </c>
      <c r="G128" s="245" t="s">
        <v>312</v>
      </c>
      <c r="H128" s="244"/>
      <c r="I128" s="244"/>
      <c r="J128" s="244"/>
      <c r="K128" s="244" t="s">
        <v>310</v>
      </c>
      <c r="L128" s="246"/>
      <c r="M128" s="577"/>
    </row>
    <row r="129" spans="1:13" ht="28.8">
      <c r="A129" s="217" t="s">
        <v>304</v>
      </c>
      <c r="B129" s="218" t="s">
        <v>305</v>
      </c>
      <c r="C129" s="243" t="s">
        <v>343</v>
      </c>
      <c r="D129" s="244" t="s">
        <v>364</v>
      </c>
      <c r="E129" s="244" t="s">
        <v>308</v>
      </c>
      <c r="F129" s="244" t="s">
        <v>476</v>
      </c>
      <c r="G129" s="245" t="s">
        <v>312</v>
      </c>
      <c r="H129" s="244"/>
      <c r="I129" s="244"/>
      <c r="J129" s="244"/>
      <c r="K129" s="244" t="s">
        <v>310</v>
      </c>
      <c r="L129" s="246"/>
      <c r="M129" s="577"/>
    </row>
    <row r="130" spans="1:13" ht="43.2">
      <c r="A130" s="217" t="s">
        <v>304</v>
      </c>
      <c r="B130" s="218" t="s">
        <v>305</v>
      </c>
      <c r="C130" s="243" t="s">
        <v>343</v>
      </c>
      <c r="D130" s="244" t="s">
        <v>364</v>
      </c>
      <c r="E130" s="244" t="s">
        <v>308</v>
      </c>
      <c r="F130" s="244" t="s">
        <v>477</v>
      </c>
      <c r="G130" s="245" t="s">
        <v>312</v>
      </c>
      <c r="H130" s="244"/>
      <c r="I130" s="244"/>
      <c r="J130" s="244"/>
      <c r="K130" s="244" t="s">
        <v>310</v>
      </c>
      <c r="L130" s="246"/>
      <c r="M130" s="577"/>
    </row>
    <row r="131" spans="1:13" ht="28.8">
      <c r="A131" s="217" t="s">
        <v>304</v>
      </c>
      <c r="B131" s="218" t="s">
        <v>305</v>
      </c>
      <c r="C131" s="243" t="s">
        <v>343</v>
      </c>
      <c r="D131" s="244" t="s">
        <v>364</v>
      </c>
      <c r="E131" s="244" t="s">
        <v>308</v>
      </c>
      <c r="F131" s="244" t="s">
        <v>478</v>
      </c>
      <c r="G131" s="245" t="s">
        <v>312</v>
      </c>
      <c r="H131" s="244"/>
      <c r="I131" s="244"/>
      <c r="J131" s="244"/>
      <c r="K131" s="244" t="s">
        <v>310</v>
      </c>
      <c r="L131" s="246"/>
      <c r="M131" s="577"/>
    </row>
    <row r="132" spans="1:13" ht="28.8">
      <c r="A132" s="217" t="s">
        <v>304</v>
      </c>
      <c r="B132" s="218" t="s">
        <v>305</v>
      </c>
      <c r="C132" s="243" t="s">
        <v>343</v>
      </c>
      <c r="D132" s="244" t="s">
        <v>364</v>
      </c>
      <c r="E132" s="244" t="s">
        <v>308</v>
      </c>
      <c r="F132" s="244" t="s">
        <v>479</v>
      </c>
      <c r="G132" s="245" t="s">
        <v>312</v>
      </c>
      <c r="H132" s="244"/>
      <c r="I132" s="244"/>
      <c r="J132" s="244"/>
      <c r="K132" s="244" t="s">
        <v>310</v>
      </c>
      <c r="L132" s="246"/>
      <c r="M132" s="577"/>
    </row>
    <row r="133" spans="1:13" ht="28.8">
      <c r="A133" s="217" t="s">
        <v>304</v>
      </c>
      <c r="B133" s="218" t="s">
        <v>305</v>
      </c>
      <c r="C133" s="243" t="s">
        <v>480</v>
      </c>
      <c r="D133" s="244" t="s">
        <v>364</v>
      </c>
      <c r="E133" s="244" t="s">
        <v>308</v>
      </c>
      <c r="F133" s="244" t="s">
        <v>375</v>
      </c>
      <c r="G133" s="245" t="s">
        <v>312</v>
      </c>
      <c r="H133" s="244"/>
      <c r="I133" s="244"/>
      <c r="J133" s="244"/>
      <c r="K133" s="244" t="s">
        <v>310</v>
      </c>
      <c r="L133" s="246"/>
      <c r="M133" s="577"/>
    </row>
    <row r="134" spans="1:13" ht="28.8">
      <c r="A134" s="217" t="s">
        <v>304</v>
      </c>
      <c r="B134" s="218" t="s">
        <v>305</v>
      </c>
      <c r="C134" s="243" t="s">
        <v>481</v>
      </c>
      <c r="D134" s="244" t="s">
        <v>364</v>
      </c>
      <c r="E134" s="244" t="s">
        <v>308</v>
      </c>
      <c r="F134" s="244" t="s">
        <v>482</v>
      </c>
      <c r="G134" s="245" t="s">
        <v>312</v>
      </c>
      <c r="H134" s="244"/>
      <c r="I134" s="244"/>
      <c r="J134" s="244"/>
      <c r="K134" s="244" t="s">
        <v>310</v>
      </c>
      <c r="L134" s="246"/>
      <c r="M134" s="577"/>
    </row>
    <row r="135" spans="1:13" ht="28.8">
      <c r="A135" s="217" t="s">
        <v>304</v>
      </c>
      <c r="B135" s="218" t="s">
        <v>305</v>
      </c>
      <c r="C135" s="243" t="s">
        <v>483</v>
      </c>
      <c r="D135" s="244" t="s">
        <v>364</v>
      </c>
      <c r="E135" s="244" t="s">
        <v>308</v>
      </c>
      <c r="F135" s="244" t="s">
        <v>469</v>
      </c>
      <c r="G135" s="245" t="s">
        <v>312</v>
      </c>
      <c r="H135" s="244"/>
      <c r="I135" s="244"/>
      <c r="J135" s="244"/>
      <c r="K135" s="244" t="s">
        <v>310</v>
      </c>
      <c r="L135" s="246"/>
      <c r="M135" s="577"/>
    </row>
    <row r="136" spans="1:13" ht="86.4">
      <c r="A136" s="217" t="s">
        <v>304</v>
      </c>
      <c r="B136" s="218" t="s">
        <v>305</v>
      </c>
      <c r="C136" s="243" t="s">
        <v>361</v>
      </c>
      <c r="D136" s="244" t="s">
        <v>364</v>
      </c>
      <c r="E136" s="244" t="s">
        <v>308</v>
      </c>
      <c r="F136" s="244" t="s">
        <v>484</v>
      </c>
      <c r="G136" s="245" t="s">
        <v>312</v>
      </c>
      <c r="H136" s="244"/>
      <c r="I136" s="244"/>
      <c r="J136" s="244"/>
      <c r="K136" s="244" t="s">
        <v>310</v>
      </c>
      <c r="L136" s="246"/>
      <c r="M136" s="577"/>
    </row>
    <row r="137" spans="1:13" ht="28.8">
      <c r="A137" s="217" t="s">
        <v>304</v>
      </c>
      <c r="B137" s="218" t="s">
        <v>305</v>
      </c>
      <c r="C137" s="243" t="s">
        <v>361</v>
      </c>
      <c r="D137" s="244" t="s">
        <v>364</v>
      </c>
      <c r="E137" s="244" t="s">
        <v>308</v>
      </c>
      <c r="F137" s="244" t="s">
        <v>416</v>
      </c>
      <c r="G137" s="245" t="s">
        <v>312</v>
      </c>
      <c r="H137" s="244"/>
      <c r="I137" s="244"/>
      <c r="J137" s="244"/>
      <c r="K137" s="244" t="s">
        <v>310</v>
      </c>
      <c r="L137" s="246"/>
      <c r="M137" s="577"/>
    </row>
    <row r="138" spans="1:13" ht="28.8">
      <c r="A138" s="217" t="s">
        <v>304</v>
      </c>
      <c r="B138" s="218" t="s">
        <v>305</v>
      </c>
      <c r="C138" s="243" t="s">
        <v>485</v>
      </c>
      <c r="D138" s="244" t="s">
        <v>364</v>
      </c>
      <c r="E138" s="244" t="s">
        <v>308</v>
      </c>
      <c r="F138" s="244" t="s">
        <v>375</v>
      </c>
      <c r="G138" s="245" t="s">
        <v>312</v>
      </c>
      <c r="H138" s="244"/>
      <c r="I138" s="244"/>
      <c r="J138" s="244"/>
      <c r="K138" s="244" t="s">
        <v>310</v>
      </c>
      <c r="L138" s="246"/>
      <c r="M138" s="577"/>
    </row>
    <row r="139" spans="1:13" ht="28.8">
      <c r="A139" s="217" t="s">
        <v>304</v>
      </c>
      <c r="B139" s="218" t="s">
        <v>305</v>
      </c>
      <c r="C139" s="243" t="s">
        <v>486</v>
      </c>
      <c r="D139" s="244" t="s">
        <v>364</v>
      </c>
      <c r="E139" s="244" t="s">
        <v>308</v>
      </c>
      <c r="F139" s="244" t="s">
        <v>375</v>
      </c>
      <c r="G139" s="245" t="s">
        <v>312</v>
      </c>
      <c r="H139" s="244"/>
      <c r="I139" s="244"/>
      <c r="J139" s="244"/>
      <c r="K139" s="244" t="s">
        <v>310</v>
      </c>
      <c r="L139" s="246"/>
      <c r="M139" s="577"/>
    </row>
    <row r="140" spans="1:13" ht="28.8">
      <c r="A140" s="217" t="s">
        <v>304</v>
      </c>
      <c r="B140" s="218" t="s">
        <v>305</v>
      </c>
      <c r="C140" s="243" t="s">
        <v>487</v>
      </c>
      <c r="D140" s="244" t="s">
        <v>364</v>
      </c>
      <c r="E140" s="244" t="s">
        <v>308</v>
      </c>
      <c r="F140" s="244" t="s">
        <v>488</v>
      </c>
      <c r="G140" s="245" t="s">
        <v>312</v>
      </c>
      <c r="H140" s="244"/>
      <c r="I140" s="244"/>
      <c r="J140" s="244"/>
      <c r="K140" s="244" t="s">
        <v>310</v>
      </c>
      <c r="L140" s="246"/>
      <c r="M140" s="577"/>
    </row>
    <row r="141" spans="1:13" ht="26.4">
      <c r="A141" s="217" t="s">
        <v>304</v>
      </c>
      <c r="B141" s="218" t="s">
        <v>305</v>
      </c>
      <c r="C141" s="248" t="s">
        <v>489</v>
      </c>
      <c r="D141" s="249" t="s">
        <v>490</v>
      </c>
      <c r="E141" s="240" t="s">
        <v>491</v>
      </c>
      <c r="F141" s="250" t="s">
        <v>492</v>
      </c>
      <c r="G141" s="234" t="s">
        <v>312</v>
      </c>
      <c r="H141" s="236" t="s">
        <v>493</v>
      </c>
      <c r="I141" s="234" t="s">
        <v>316</v>
      </c>
      <c r="J141" s="234"/>
      <c r="K141" s="251" t="s">
        <v>310</v>
      </c>
      <c r="L141" s="252" t="s">
        <v>494</v>
      </c>
      <c r="M141" s="577"/>
    </row>
    <row r="142" spans="1:13" ht="26.4">
      <c r="A142" s="217" t="s">
        <v>304</v>
      </c>
      <c r="B142" s="218" t="s">
        <v>305</v>
      </c>
      <c r="C142" s="248" t="s">
        <v>489</v>
      </c>
      <c r="D142" s="249" t="s">
        <v>490</v>
      </c>
      <c r="E142" s="240" t="s">
        <v>491</v>
      </c>
      <c r="F142" s="250" t="s">
        <v>495</v>
      </c>
      <c r="G142" s="234" t="s">
        <v>310</v>
      </c>
      <c r="H142" s="253">
        <v>765.93583333333333</v>
      </c>
      <c r="I142" s="234">
        <v>2</v>
      </c>
      <c r="J142" s="234"/>
      <c r="K142" s="251" t="s">
        <v>312</v>
      </c>
      <c r="L142" s="233" t="s">
        <v>348</v>
      </c>
      <c r="M142" s="577" t="s">
        <v>912</v>
      </c>
    </row>
    <row r="143" spans="1:13" ht="26.4">
      <c r="A143" s="217" t="s">
        <v>304</v>
      </c>
      <c r="B143" s="218" t="s">
        <v>305</v>
      </c>
      <c r="C143" s="248" t="s">
        <v>489</v>
      </c>
      <c r="D143" s="249" t="s">
        <v>490</v>
      </c>
      <c r="E143" s="240" t="s">
        <v>491</v>
      </c>
      <c r="F143" s="250" t="s">
        <v>496</v>
      </c>
      <c r="G143" s="234" t="s">
        <v>312</v>
      </c>
      <c r="H143" s="236" t="s">
        <v>493</v>
      </c>
      <c r="I143" s="234" t="s">
        <v>316</v>
      </c>
      <c r="J143" s="234"/>
      <c r="K143" s="251" t="s">
        <v>310</v>
      </c>
      <c r="L143" s="252"/>
      <c r="M143" s="577"/>
    </row>
    <row r="144" spans="1:13" ht="26.4">
      <c r="A144" s="217" t="s">
        <v>304</v>
      </c>
      <c r="B144" s="218" t="s">
        <v>305</v>
      </c>
      <c r="C144" s="248" t="s">
        <v>489</v>
      </c>
      <c r="D144" s="249" t="s">
        <v>490</v>
      </c>
      <c r="E144" s="240" t="s">
        <v>491</v>
      </c>
      <c r="F144" s="250" t="s">
        <v>497</v>
      </c>
      <c r="G144" s="234" t="s">
        <v>312</v>
      </c>
      <c r="H144" s="253" t="s">
        <v>316</v>
      </c>
      <c r="I144" s="251"/>
      <c r="J144" s="251" t="s">
        <v>316</v>
      </c>
      <c r="K144" s="251" t="s">
        <v>310</v>
      </c>
      <c r="L144" s="252"/>
      <c r="M144" s="577"/>
    </row>
    <row r="145" spans="1:13" ht="26.4">
      <c r="A145" s="217" t="s">
        <v>304</v>
      </c>
      <c r="B145" s="218" t="s">
        <v>305</v>
      </c>
      <c r="C145" s="248" t="s">
        <v>489</v>
      </c>
      <c r="D145" s="249" t="s">
        <v>490</v>
      </c>
      <c r="E145" s="240" t="s">
        <v>491</v>
      </c>
      <c r="F145" s="250" t="s">
        <v>498</v>
      </c>
      <c r="G145" s="234" t="s">
        <v>312</v>
      </c>
      <c r="H145" s="253" t="s">
        <v>316</v>
      </c>
      <c r="I145" s="251"/>
      <c r="J145" s="251" t="s">
        <v>316</v>
      </c>
      <c r="K145" s="251" t="s">
        <v>310</v>
      </c>
      <c r="L145" s="252"/>
      <c r="M145" s="577"/>
    </row>
    <row r="146" spans="1:13" ht="28.8">
      <c r="A146" s="217" t="s">
        <v>304</v>
      </c>
      <c r="B146" s="218" t="s">
        <v>305</v>
      </c>
      <c r="C146" s="248" t="s">
        <v>408</v>
      </c>
      <c r="D146" s="249" t="s">
        <v>490</v>
      </c>
      <c r="E146" s="240" t="s">
        <v>491</v>
      </c>
      <c r="F146" s="254" t="s">
        <v>499</v>
      </c>
      <c r="G146" s="234" t="s">
        <v>312</v>
      </c>
      <c r="H146" s="236" t="s">
        <v>493</v>
      </c>
      <c r="I146" s="251">
        <v>33.299999999999997</v>
      </c>
      <c r="J146" s="251"/>
      <c r="K146" s="251" t="s">
        <v>310</v>
      </c>
      <c r="L146" s="252"/>
      <c r="M146" s="577"/>
    </row>
    <row r="147" spans="1:13" ht="28.8">
      <c r="A147" s="217" t="s">
        <v>304</v>
      </c>
      <c r="B147" s="218" t="s">
        <v>305</v>
      </c>
      <c r="C147" s="248" t="s">
        <v>408</v>
      </c>
      <c r="D147" s="249" t="s">
        <v>490</v>
      </c>
      <c r="E147" s="240" t="s">
        <v>491</v>
      </c>
      <c r="F147" s="254" t="s">
        <v>492</v>
      </c>
      <c r="G147" s="234" t="s">
        <v>312</v>
      </c>
      <c r="H147" s="236" t="s">
        <v>493</v>
      </c>
      <c r="I147" s="251" t="s">
        <v>316</v>
      </c>
      <c r="J147" s="251"/>
      <c r="K147" s="251" t="s">
        <v>310</v>
      </c>
      <c r="L147" s="252" t="s">
        <v>494</v>
      </c>
      <c r="M147" s="577"/>
    </row>
    <row r="148" spans="1:13" ht="28.8">
      <c r="A148" s="217" t="s">
        <v>304</v>
      </c>
      <c r="B148" s="218" t="s">
        <v>305</v>
      </c>
      <c r="C148" s="248" t="s">
        <v>500</v>
      </c>
      <c r="D148" s="249" t="s">
        <v>490</v>
      </c>
      <c r="E148" s="240" t="s">
        <v>491</v>
      </c>
      <c r="F148" s="254" t="s">
        <v>501</v>
      </c>
      <c r="G148" s="234" t="s">
        <v>312</v>
      </c>
      <c r="H148" s="236" t="s">
        <v>493</v>
      </c>
      <c r="I148" s="251" t="s">
        <v>316</v>
      </c>
      <c r="J148" s="251"/>
      <c r="K148" s="251" t="s">
        <v>310</v>
      </c>
      <c r="L148" s="252"/>
      <c r="M148" s="577"/>
    </row>
    <row r="149" spans="1:13" ht="28.8">
      <c r="A149" s="217" t="s">
        <v>304</v>
      </c>
      <c r="B149" s="218" t="s">
        <v>305</v>
      </c>
      <c r="C149" s="248" t="s">
        <v>500</v>
      </c>
      <c r="D149" s="249" t="s">
        <v>490</v>
      </c>
      <c r="E149" s="240" t="s">
        <v>491</v>
      </c>
      <c r="F149" s="254" t="s">
        <v>502</v>
      </c>
      <c r="G149" s="234" t="s">
        <v>312</v>
      </c>
      <c r="H149" s="236" t="s">
        <v>493</v>
      </c>
      <c r="I149" s="251" t="s">
        <v>316</v>
      </c>
      <c r="J149" s="251"/>
      <c r="K149" s="251" t="s">
        <v>310</v>
      </c>
      <c r="L149" s="252"/>
      <c r="M149" s="577"/>
    </row>
    <row r="150" spans="1:13" ht="28.8">
      <c r="A150" s="217" t="s">
        <v>304</v>
      </c>
      <c r="B150" s="218" t="s">
        <v>305</v>
      </c>
      <c r="C150" s="248" t="s">
        <v>503</v>
      </c>
      <c r="D150" s="249" t="s">
        <v>490</v>
      </c>
      <c r="E150" s="240" t="s">
        <v>491</v>
      </c>
      <c r="F150" s="254" t="s">
        <v>501</v>
      </c>
      <c r="G150" s="234" t="s">
        <v>310</v>
      </c>
      <c r="H150" s="253">
        <v>245.56303333333338</v>
      </c>
      <c r="I150" s="251" t="s">
        <v>316</v>
      </c>
      <c r="J150" s="251"/>
      <c r="K150" s="251" t="s">
        <v>312</v>
      </c>
      <c r="L150" s="233" t="s">
        <v>348</v>
      </c>
      <c r="M150" s="577"/>
    </row>
    <row r="151" spans="1:13" ht="28.8">
      <c r="A151" s="217" t="s">
        <v>304</v>
      </c>
      <c r="B151" s="218" t="s">
        <v>305</v>
      </c>
      <c r="C151" s="248" t="s">
        <v>504</v>
      </c>
      <c r="D151" s="249" t="s">
        <v>490</v>
      </c>
      <c r="E151" s="240" t="s">
        <v>491</v>
      </c>
      <c r="F151" s="254" t="s">
        <v>505</v>
      </c>
      <c r="G151" s="234" t="s">
        <v>312</v>
      </c>
      <c r="H151" s="253" t="s">
        <v>316</v>
      </c>
      <c r="I151" s="251"/>
      <c r="J151" s="251" t="s">
        <v>316</v>
      </c>
      <c r="K151" s="251" t="s">
        <v>310</v>
      </c>
      <c r="L151" s="252"/>
      <c r="M151" s="577"/>
    </row>
    <row r="152" spans="1:13" ht="26.4">
      <c r="A152" s="217" t="s">
        <v>304</v>
      </c>
      <c r="B152" s="218" t="s">
        <v>305</v>
      </c>
      <c r="C152" s="248" t="s">
        <v>506</v>
      </c>
      <c r="D152" s="249" t="s">
        <v>490</v>
      </c>
      <c r="E152" s="240" t="s">
        <v>491</v>
      </c>
      <c r="F152" s="254" t="s">
        <v>507</v>
      </c>
      <c r="G152" s="234" t="s">
        <v>312</v>
      </c>
      <c r="H152" s="236" t="s">
        <v>493</v>
      </c>
      <c r="I152" s="251"/>
      <c r="J152" s="251" t="s">
        <v>316</v>
      </c>
      <c r="K152" s="251" t="s">
        <v>310</v>
      </c>
      <c r="L152" s="252"/>
      <c r="M152" s="577"/>
    </row>
    <row r="153" spans="1:13" ht="26.4">
      <c r="A153" s="217" t="s">
        <v>304</v>
      </c>
      <c r="B153" s="218" t="s">
        <v>305</v>
      </c>
      <c r="C153" s="248" t="s">
        <v>508</v>
      </c>
      <c r="D153" s="249" t="s">
        <v>490</v>
      </c>
      <c r="E153" s="240" t="s">
        <v>491</v>
      </c>
      <c r="F153" s="254" t="s">
        <v>501</v>
      </c>
      <c r="G153" s="234" t="s">
        <v>312</v>
      </c>
      <c r="H153" s="253" t="s">
        <v>316</v>
      </c>
      <c r="I153" s="251">
        <v>20</v>
      </c>
      <c r="J153" s="251"/>
      <c r="K153" s="251" t="s">
        <v>310</v>
      </c>
      <c r="L153" s="233"/>
      <c r="M153" s="577"/>
    </row>
    <row r="154" spans="1:13" ht="26.4">
      <c r="A154" s="217" t="s">
        <v>304</v>
      </c>
      <c r="B154" s="218" t="s">
        <v>305</v>
      </c>
      <c r="C154" s="248" t="s">
        <v>508</v>
      </c>
      <c r="D154" s="249" t="s">
        <v>490</v>
      </c>
      <c r="E154" s="240" t="s">
        <v>491</v>
      </c>
      <c r="F154" s="254" t="s">
        <v>495</v>
      </c>
      <c r="G154" s="234" t="s">
        <v>312</v>
      </c>
      <c r="H154" s="253" t="s">
        <v>316</v>
      </c>
      <c r="I154" s="251"/>
      <c r="J154" s="251"/>
      <c r="K154" s="251" t="s">
        <v>310</v>
      </c>
      <c r="L154" s="233"/>
      <c r="M154" s="577"/>
    </row>
    <row r="155" spans="1:13" ht="26.4">
      <c r="A155" s="217" t="s">
        <v>304</v>
      </c>
      <c r="B155" s="218" t="s">
        <v>305</v>
      </c>
      <c r="C155" s="248" t="s">
        <v>509</v>
      </c>
      <c r="D155" s="249" t="s">
        <v>490</v>
      </c>
      <c r="E155" s="240" t="s">
        <v>491</v>
      </c>
      <c r="F155" s="254" t="s">
        <v>510</v>
      </c>
      <c r="G155" s="234" t="s">
        <v>312</v>
      </c>
      <c r="H155" s="236" t="s">
        <v>493</v>
      </c>
      <c r="I155" s="251"/>
      <c r="J155" s="251" t="s">
        <v>316</v>
      </c>
      <c r="K155" s="251" t="s">
        <v>310</v>
      </c>
      <c r="L155" s="233" t="s">
        <v>511</v>
      </c>
      <c r="M155" s="577"/>
    </row>
    <row r="156" spans="1:13" ht="26.4">
      <c r="A156" s="217" t="s">
        <v>304</v>
      </c>
      <c r="B156" s="218" t="s">
        <v>305</v>
      </c>
      <c r="C156" s="248" t="s">
        <v>512</v>
      </c>
      <c r="D156" s="249" t="s">
        <v>490</v>
      </c>
      <c r="E156" s="240" t="s">
        <v>491</v>
      </c>
      <c r="F156" s="251" t="s">
        <v>513</v>
      </c>
      <c r="G156" s="234" t="s">
        <v>312</v>
      </c>
      <c r="H156" s="236" t="s">
        <v>493</v>
      </c>
      <c r="I156" s="251">
        <v>6.4</v>
      </c>
      <c r="J156" s="251"/>
      <c r="K156" s="251" t="s">
        <v>310</v>
      </c>
      <c r="L156" s="252"/>
      <c r="M156" s="577"/>
    </row>
    <row r="157" spans="1:13" ht="28.8">
      <c r="A157" s="217" t="s">
        <v>304</v>
      </c>
      <c r="B157" s="218" t="s">
        <v>305</v>
      </c>
      <c r="C157" s="248" t="s">
        <v>514</v>
      </c>
      <c r="D157" s="249" t="s">
        <v>490</v>
      </c>
      <c r="E157" s="240" t="s">
        <v>491</v>
      </c>
      <c r="F157" s="254" t="s">
        <v>515</v>
      </c>
      <c r="G157" s="234" t="s">
        <v>310</v>
      </c>
      <c r="H157" s="253">
        <v>689.88140333333331</v>
      </c>
      <c r="I157" s="251">
        <v>4.5999999999999996</v>
      </c>
      <c r="J157" s="251"/>
      <c r="K157" s="251" t="s">
        <v>312</v>
      </c>
      <c r="L157" s="233" t="s">
        <v>348</v>
      </c>
      <c r="M157" s="577"/>
    </row>
    <row r="158" spans="1:13" ht="28.8">
      <c r="A158" s="217" t="s">
        <v>304</v>
      </c>
      <c r="B158" s="218" t="s">
        <v>305</v>
      </c>
      <c r="C158" s="248" t="s">
        <v>514</v>
      </c>
      <c r="D158" s="249" t="s">
        <v>490</v>
      </c>
      <c r="E158" s="240" t="s">
        <v>491</v>
      </c>
      <c r="F158" s="254" t="s">
        <v>498</v>
      </c>
      <c r="G158" s="234" t="s">
        <v>312</v>
      </c>
      <c r="H158" s="253" t="s">
        <v>316</v>
      </c>
      <c r="I158" s="251"/>
      <c r="J158" s="251" t="s">
        <v>316</v>
      </c>
      <c r="K158" s="251" t="s">
        <v>310</v>
      </c>
      <c r="L158" s="252"/>
      <c r="M158" s="577"/>
    </row>
    <row r="159" spans="1:13" ht="28.8">
      <c r="A159" s="217" t="s">
        <v>304</v>
      </c>
      <c r="B159" s="218" t="s">
        <v>305</v>
      </c>
      <c r="C159" s="248" t="s">
        <v>516</v>
      </c>
      <c r="D159" s="249" t="s">
        <v>490</v>
      </c>
      <c r="E159" s="240" t="s">
        <v>491</v>
      </c>
      <c r="F159" s="254" t="s">
        <v>517</v>
      </c>
      <c r="G159" s="234" t="s">
        <v>312</v>
      </c>
      <c r="H159" s="253" t="s">
        <v>316</v>
      </c>
      <c r="I159" s="251"/>
      <c r="J159" s="251" t="s">
        <v>316</v>
      </c>
      <c r="K159" s="251" t="s">
        <v>310</v>
      </c>
      <c r="L159" s="252"/>
      <c r="M159" s="577"/>
    </row>
    <row r="160" spans="1:13" ht="26.4">
      <c r="A160" s="217" t="s">
        <v>304</v>
      </c>
      <c r="B160" s="218" t="s">
        <v>305</v>
      </c>
      <c r="C160" s="255" t="s">
        <v>360</v>
      </c>
      <c r="D160" s="249" t="s">
        <v>490</v>
      </c>
      <c r="E160" s="240" t="s">
        <v>491</v>
      </c>
      <c r="F160" s="254" t="s">
        <v>498</v>
      </c>
      <c r="G160" s="234" t="s">
        <v>312</v>
      </c>
      <c r="H160" s="253" t="s">
        <v>316</v>
      </c>
      <c r="I160" s="251"/>
      <c r="J160" s="251" t="s">
        <v>316</v>
      </c>
      <c r="K160" s="251" t="s">
        <v>310</v>
      </c>
      <c r="L160" s="252"/>
      <c r="M160" s="577"/>
    </row>
    <row r="161" spans="1:13" ht="26.4">
      <c r="A161" s="217" t="s">
        <v>304</v>
      </c>
      <c r="B161" s="218" t="s">
        <v>305</v>
      </c>
      <c r="C161" s="238" t="s">
        <v>518</v>
      </c>
      <c r="D161" s="249" t="s">
        <v>490</v>
      </c>
      <c r="E161" s="240" t="s">
        <v>491</v>
      </c>
      <c r="F161" s="234" t="s">
        <v>519</v>
      </c>
      <c r="G161" s="234" t="s">
        <v>310</v>
      </c>
      <c r="H161" s="236">
        <v>730.64730999999995</v>
      </c>
      <c r="I161" s="234">
        <v>27.1</v>
      </c>
      <c r="J161" s="251"/>
      <c r="K161" s="234" t="s">
        <v>312</v>
      </c>
      <c r="L161" s="233" t="s">
        <v>348</v>
      </c>
      <c r="M161" s="577"/>
    </row>
    <row r="162" spans="1:13" ht="26.4">
      <c r="A162" s="217" t="s">
        <v>304</v>
      </c>
      <c r="B162" s="218" t="s">
        <v>305</v>
      </c>
      <c r="C162" s="238" t="s">
        <v>518</v>
      </c>
      <c r="D162" s="249" t="s">
        <v>490</v>
      </c>
      <c r="E162" s="240" t="s">
        <v>491</v>
      </c>
      <c r="F162" s="234" t="s">
        <v>495</v>
      </c>
      <c r="G162" s="234" t="s">
        <v>310</v>
      </c>
      <c r="H162" s="253">
        <v>1136.0082766666667</v>
      </c>
      <c r="I162" s="234">
        <v>20.100000000000001</v>
      </c>
      <c r="J162" s="251"/>
      <c r="K162" s="234" t="s">
        <v>312</v>
      </c>
      <c r="L162" s="233" t="s">
        <v>348</v>
      </c>
      <c r="M162" s="577" t="s">
        <v>913</v>
      </c>
    </row>
    <row r="163" spans="1:13" ht="26.4">
      <c r="A163" s="217" t="s">
        <v>304</v>
      </c>
      <c r="B163" s="218" t="s">
        <v>305</v>
      </c>
      <c r="C163" s="238" t="s">
        <v>518</v>
      </c>
      <c r="D163" s="249" t="s">
        <v>490</v>
      </c>
      <c r="E163" s="240" t="s">
        <v>491</v>
      </c>
      <c r="F163" s="234" t="s">
        <v>520</v>
      </c>
      <c r="G163" s="251" t="s">
        <v>310</v>
      </c>
      <c r="H163" s="253">
        <v>613.6862133333334</v>
      </c>
      <c r="I163" s="234" t="s">
        <v>316</v>
      </c>
      <c r="J163" s="251"/>
      <c r="K163" s="234" t="s">
        <v>312</v>
      </c>
      <c r="L163" s="233" t="s">
        <v>348</v>
      </c>
      <c r="M163" s="577"/>
    </row>
    <row r="164" spans="1:13" ht="26.4">
      <c r="A164" s="217" t="s">
        <v>304</v>
      </c>
      <c r="B164" s="218" t="s">
        <v>305</v>
      </c>
      <c r="C164" s="248" t="s">
        <v>521</v>
      </c>
      <c r="D164" s="249" t="s">
        <v>490</v>
      </c>
      <c r="E164" s="240" t="s">
        <v>491</v>
      </c>
      <c r="F164" s="254" t="s">
        <v>499</v>
      </c>
      <c r="G164" s="234" t="s">
        <v>312</v>
      </c>
      <c r="H164" s="236" t="s">
        <v>493</v>
      </c>
      <c r="I164" s="251" t="s">
        <v>316</v>
      </c>
      <c r="J164" s="251" t="s">
        <v>316</v>
      </c>
      <c r="K164" s="251" t="s">
        <v>310</v>
      </c>
      <c r="L164" s="252"/>
      <c r="M164" s="577"/>
    </row>
    <row r="165" spans="1:13" ht="26.4">
      <c r="A165" s="217" t="s">
        <v>304</v>
      </c>
      <c r="B165" s="218" t="s">
        <v>305</v>
      </c>
      <c r="C165" s="248" t="s">
        <v>522</v>
      </c>
      <c r="D165" s="249" t="s">
        <v>490</v>
      </c>
      <c r="E165" s="240" t="s">
        <v>491</v>
      </c>
      <c r="F165" s="254" t="s">
        <v>499</v>
      </c>
      <c r="G165" s="234" t="s">
        <v>312</v>
      </c>
      <c r="H165" s="253" t="s">
        <v>316</v>
      </c>
      <c r="I165" s="251"/>
      <c r="J165" s="251" t="s">
        <v>316</v>
      </c>
      <c r="K165" s="251" t="s">
        <v>310</v>
      </c>
      <c r="L165" s="252"/>
      <c r="M165" s="577"/>
    </row>
    <row r="166" spans="1:13" ht="26.4">
      <c r="A166" s="217" t="s">
        <v>304</v>
      </c>
      <c r="B166" s="218" t="s">
        <v>305</v>
      </c>
      <c r="C166" s="248" t="s">
        <v>523</v>
      </c>
      <c r="D166" s="249" t="s">
        <v>490</v>
      </c>
      <c r="E166" s="240" t="s">
        <v>491</v>
      </c>
      <c r="F166" s="254" t="s">
        <v>524</v>
      </c>
      <c r="G166" s="234" t="s">
        <v>312</v>
      </c>
      <c r="H166" s="253" t="s">
        <v>316</v>
      </c>
      <c r="I166" s="251"/>
      <c r="J166" s="251" t="s">
        <v>316</v>
      </c>
      <c r="K166" s="251" t="s">
        <v>310</v>
      </c>
      <c r="L166" s="252"/>
      <c r="M166" s="577"/>
    </row>
    <row r="167" spans="1:13" ht="26.4">
      <c r="A167" s="217" t="s">
        <v>304</v>
      </c>
      <c r="B167" s="218" t="s">
        <v>305</v>
      </c>
      <c r="C167" s="238" t="s">
        <v>525</v>
      </c>
      <c r="D167" s="249" t="s">
        <v>490</v>
      </c>
      <c r="E167" s="240" t="s">
        <v>491</v>
      </c>
      <c r="F167" s="251" t="s">
        <v>526</v>
      </c>
      <c r="G167" s="234" t="s">
        <v>312</v>
      </c>
      <c r="H167" s="236" t="s">
        <v>493</v>
      </c>
      <c r="I167" s="251"/>
      <c r="J167" s="251" t="s">
        <v>316</v>
      </c>
      <c r="K167" s="251" t="s">
        <v>310</v>
      </c>
      <c r="L167" s="252"/>
      <c r="M167" s="577"/>
    </row>
    <row r="168" spans="1:13" ht="86.4">
      <c r="A168" s="217" t="s">
        <v>304</v>
      </c>
      <c r="B168" s="218" t="s">
        <v>305</v>
      </c>
      <c r="C168" s="238" t="s">
        <v>334</v>
      </c>
      <c r="D168" s="249" t="s">
        <v>490</v>
      </c>
      <c r="E168" s="240" t="s">
        <v>491</v>
      </c>
      <c r="F168" s="234" t="s">
        <v>527</v>
      </c>
      <c r="G168" s="234" t="s">
        <v>312</v>
      </c>
      <c r="H168" s="253" t="s">
        <v>316</v>
      </c>
      <c r="I168" s="251"/>
      <c r="J168" s="251" t="s">
        <v>316</v>
      </c>
      <c r="K168" s="251" t="s">
        <v>310</v>
      </c>
      <c r="L168" s="252"/>
      <c r="M168" s="577"/>
    </row>
  </sheetData>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72"/>
  <sheetViews>
    <sheetView zoomScale="80" zoomScaleNormal="80" workbookViewId="0">
      <selection activeCell="H1" sqref="H1:H1048576"/>
    </sheetView>
  </sheetViews>
  <sheetFormatPr defaultColWidth="9.33203125" defaultRowHeight="13.2"/>
  <cols>
    <col min="1" max="1" width="9.33203125" style="56"/>
    <col min="2" max="2" width="13.5546875" style="56" bestFit="1" customWidth="1"/>
    <col min="3" max="3" width="10.33203125" style="56" customWidth="1"/>
    <col min="4" max="7" width="9.33203125" style="56"/>
    <col min="8" max="8" width="13.33203125" style="771" customWidth="1"/>
    <col min="9" max="9" width="11.33203125" style="56" customWidth="1"/>
    <col min="10" max="10" width="10.6640625" style="56" customWidth="1"/>
    <col min="11" max="11" width="9.33203125" style="56"/>
    <col min="12" max="12" width="11" style="56" customWidth="1"/>
    <col min="13" max="13" width="10.6640625" style="56" customWidth="1"/>
    <col min="14" max="16" width="9.33203125" style="56"/>
    <col min="17" max="17" width="11.5546875" style="56" customWidth="1"/>
    <col min="18" max="18" width="11.44140625" style="56" customWidth="1"/>
    <col min="19" max="16384" width="9.33203125" style="56"/>
  </cols>
  <sheetData>
    <row r="1" spans="1:18" ht="13.8" thickBot="1">
      <c r="A1" s="135" t="s">
        <v>145</v>
      </c>
      <c r="B1" s="12"/>
      <c r="C1" s="12"/>
      <c r="D1" s="12"/>
      <c r="E1" s="12"/>
      <c r="F1" s="12"/>
      <c r="G1" s="12"/>
      <c r="H1" s="768"/>
      <c r="I1" s="12"/>
      <c r="J1" s="12"/>
      <c r="K1" s="12"/>
      <c r="L1" s="12"/>
      <c r="M1" s="12"/>
      <c r="N1" s="12"/>
      <c r="O1" s="12"/>
      <c r="P1" s="12"/>
      <c r="Q1" s="12"/>
      <c r="R1" s="12"/>
    </row>
    <row r="2" spans="1:18">
      <c r="A2" s="24"/>
      <c r="B2" s="15"/>
      <c r="C2" s="15"/>
      <c r="D2" s="15"/>
      <c r="E2" s="15"/>
      <c r="F2" s="15"/>
      <c r="G2" s="15"/>
      <c r="H2" s="769"/>
      <c r="I2" s="15"/>
      <c r="J2" s="15"/>
      <c r="K2" s="15"/>
      <c r="L2" s="15"/>
      <c r="M2" s="15"/>
      <c r="N2" s="15"/>
      <c r="O2" s="15"/>
      <c r="P2" s="12"/>
      <c r="Q2" s="134" t="s">
        <v>1</v>
      </c>
      <c r="R2" s="79" t="s">
        <v>2</v>
      </c>
    </row>
    <row r="3" spans="1:18" ht="13.8" thickBot="1">
      <c r="A3" s="24"/>
      <c r="B3" s="15"/>
      <c r="C3" s="15"/>
      <c r="D3" s="15"/>
      <c r="E3" s="15"/>
      <c r="F3" s="15"/>
      <c r="G3" s="15"/>
      <c r="H3" s="769"/>
      <c r="I3" s="15"/>
      <c r="J3" s="15"/>
      <c r="K3" s="15"/>
      <c r="L3" s="15"/>
      <c r="M3" s="15"/>
      <c r="N3" s="15"/>
      <c r="O3" s="15"/>
      <c r="P3" s="12"/>
      <c r="Q3" s="9" t="s">
        <v>3</v>
      </c>
      <c r="R3" s="80">
        <v>2021</v>
      </c>
    </row>
    <row r="4" spans="1:18" ht="53.4" thickBot="1">
      <c r="A4" s="136" t="s">
        <v>4</v>
      </c>
      <c r="B4" s="117" t="s">
        <v>129</v>
      </c>
      <c r="C4" s="118" t="s">
        <v>132</v>
      </c>
      <c r="D4" s="119" t="s">
        <v>133</v>
      </c>
      <c r="E4" s="120" t="s">
        <v>146</v>
      </c>
      <c r="F4" s="137" t="s">
        <v>147</v>
      </c>
      <c r="G4" s="86" t="s">
        <v>131</v>
      </c>
      <c r="H4" s="86" t="s">
        <v>148</v>
      </c>
      <c r="I4" s="144" t="s">
        <v>149</v>
      </c>
      <c r="J4" s="144" t="s">
        <v>20</v>
      </c>
      <c r="K4" s="72" t="s">
        <v>150</v>
      </c>
      <c r="L4" s="117" t="s">
        <v>15</v>
      </c>
      <c r="M4" s="87" t="s">
        <v>151</v>
      </c>
      <c r="N4" s="87" t="s">
        <v>152</v>
      </c>
      <c r="O4" s="139" t="s">
        <v>153</v>
      </c>
      <c r="P4" s="120" t="s">
        <v>154</v>
      </c>
      <c r="Q4" s="139" t="s">
        <v>155</v>
      </c>
      <c r="R4" s="120" t="s">
        <v>74</v>
      </c>
    </row>
    <row r="5" spans="1:18" ht="72">
      <c r="A5" s="446" t="s">
        <v>304</v>
      </c>
      <c r="B5" s="447" t="s">
        <v>677</v>
      </c>
      <c r="C5" s="447" t="s">
        <v>706</v>
      </c>
      <c r="D5" s="448" t="s">
        <v>710</v>
      </c>
      <c r="E5" s="439" t="s">
        <v>529</v>
      </c>
      <c r="F5" s="440" t="s">
        <v>711</v>
      </c>
      <c r="G5" s="441" t="s">
        <v>712</v>
      </c>
      <c r="H5" s="442" t="s">
        <v>713</v>
      </c>
      <c r="I5" s="443" t="s">
        <v>714</v>
      </c>
      <c r="J5" s="440" t="s">
        <v>715</v>
      </c>
      <c r="K5" s="444">
        <v>100</v>
      </c>
      <c r="L5" s="445"/>
      <c r="M5" s="663">
        <v>5</v>
      </c>
      <c r="N5" s="663">
        <v>5</v>
      </c>
      <c r="O5" s="664">
        <f>(N5/M5)*100</f>
        <v>100</v>
      </c>
      <c r="P5" s="663">
        <v>100</v>
      </c>
      <c r="Q5" s="665">
        <f>N5/(M5*K5/100)</f>
        <v>1</v>
      </c>
      <c r="R5" s="143"/>
    </row>
    <row r="6" spans="1:18" ht="100.8">
      <c r="A6" s="446" t="s">
        <v>304</v>
      </c>
      <c r="B6" s="447" t="s">
        <v>677</v>
      </c>
      <c r="C6" s="447" t="s">
        <v>706</v>
      </c>
      <c r="D6" s="448" t="s">
        <v>710</v>
      </c>
      <c r="E6" s="439" t="s">
        <v>529</v>
      </c>
      <c r="F6" s="440" t="s">
        <v>711</v>
      </c>
      <c r="G6" s="441" t="s">
        <v>716</v>
      </c>
      <c r="H6" s="442" t="s">
        <v>717</v>
      </c>
      <c r="I6" s="443" t="s">
        <v>718</v>
      </c>
      <c r="J6" s="440" t="s">
        <v>715</v>
      </c>
      <c r="K6" s="444">
        <v>100</v>
      </c>
      <c r="L6" s="445"/>
      <c r="M6" s="663">
        <v>5</v>
      </c>
      <c r="N6" s="663">
        <v>5</v>
      </c>
      <c r="O6" s="664">
        <f t="shared" ref="O6:O43" si="0">(N6/M6)*100</f>
        <v>100</v>
      </c>
      <c r="P6" s="663">
        <v>100</v>
      </c>
      <c r="Q6" s="665">
        <f t="shared" ref="Q6:Q69" si="1">N6/(M6*K6/100)</f>
        <v>1</v>
      </c>
      <c r="R6" s="140"/>
    </row>
    <row r="7" spans="1:18" ht="72">
      <c r="A7" s="446" t="s">
        <v>304</v>
      </c>
      <c r="B7" s="447" t="s">
        <v>677</v>
      </c>
      <c r="C7" s="447" t="s">
        <v>706</v>
      </c>
      <c r="D7" s="448" t="s">
        <v>710</v>
      </c>
      <c r="E7" s="439" t="s">
        <v>529</v>
      </c>
      <c r="F7" s="440" t="s">
        <v>711</v>
      </c>
      <c r="G7" s="441" t="s">
        <v>719</v>
      </c>
      <c r="H7" s="442" t="s">
        <v>717</v>
      </c>
      <c r="I7" s="443" t="s">
        <v>718</v>
      </c>
      <c r="J7" s="440" t="s">
        <v>715</v>
      </c>
      <c r="K7" s="444">
        <v>100</v>
      </c>
      <c r="L7" s="445"/>
      <c r="M7" s="663">
        <v>5</v>
      </c>
      <c r="N7" s="663">
        <v>5</v>
      </c>
      <c r="O7" s="664">
        <f t="shared" si="0"/>
        <v>100</v>
      </c>
      <c r="P7" s="663">
        <v>100</v>
      </c>
      <c r="Q7" s="665">
        <f t="shared" si="1"/>
        <v>1</v>
      </c>
      <c r="R7" s="140"/>
    </row>
    <row r="8" spans="1:18" ht="72">
      <c r="A8" s="446" t="s">
        <v>304</v>
      </c>
      <c r="B8" s="447" t="s">
        <v>677</v>
      </c>
      <c r="C8" s="447" t="s">
        <v>706</v>
      </c>
      <c r="D8" s="448" t="s">
        <v>710</v>
      </c>
      <c r="E8" s="439" t="s">
        <v>529</v>
      </c>
      <c r="F8" s="440" t="s">
        <v>711</v>
      </c>
      <c r="G8" s="441" t="s">
        <v>720</v>
      </c>
      <c r="H8" s="442" t="s">
        <v>717</v>
      </c>
      <c r="I8" s="443" t="s">
        <v>718</v>
      </c>
      <c r="J8" s="440" t="s">
        <v>715</v>
      </c>
      <c r="K8" s="444">
        <v>100</v>
      </c>
      <c r="L8" s="445"/>
      <c r="M8" s="663">
        <v>5</v>
      </c>
      <c r="N8" s="663">
        <v>5</v>
      </c>
      <c r="O8" s="664">
        <f t="shared" si="0"/>
        <v>100</v>
      </c>
      <c r="P8" s="663">
        <v>100</v>
      </c>
      <c r="Q8" s="665">
        <f t="shared" si="1"/>
        <v>1</v>
      </c>
      <c r="R8" s="140"/>
    </row>
    <row r="9" spans="1:18" ht="72">
      <c r="A9" s="446" t="s">
        <v>304</v>
      </c>
      <c r="B9" s="447" t="s">
        <v>677</v>
      </c>
      <c r="C9" s="447" t="s">
        <v>706</v>
      </c>
      <c r="D9" s="448" t="s">
        <v>710</v>
      </c>
      <c r="E9" s="439" t="s">
        <v>529</v>
      </c>
      <c r="F9" s="440" t="s">
        <v>711</v>
      </c>
      <c r="G9" s="441" t="s">
        <v>721</v>
      </c>
      <c r="H9" s="442" t="s">
        <v>717</v>
      </c>
      <c r="I9" s="443" t="s">
        <v>718</v>
      </c>
      <c r="J9" s="440" t="s">
        <v>715</v>
      </c>
      <c r="K9" s="444">
        <v>100</v>
      </c>
      <c r="L9" s="445"/>
      <c r="M9" s="663">
        <v>5</v>
      </c>
      <c r="N9" s="663">
        <v>5</v>
      </c>
      <c r="O9" s="664">
        <f t="shared" si="0"/>
        <v>100</v>
      </c>
      <c r="P9" s="663">
        <v>100</v>
      </c>
      <c r="Q9" s="665">
        <f t="shared" si="1"/>
        <v>1</v>
      </c>
      <c r="R9" s="140"/>
    </row>
    <row r="10" spans="1:18" ht="72">
      <c r="A10" s="446" t="s">
        <v>304</v>
      </c>
      <c r="B10" s="447" t="s">
        <v>677</v>
      </c>
      <c r="C10" s="447" t="s">
        <v>706</v>
      </c>
      <c r="D10" s="448" t="s">
        <v>710</v>
      </c>
      <c r="E10" s="439" t="s">
        <v>529</v>
      </c>
      <c r="F10" s="440" t="s">
        <v>711</v>
      </c>
      <c r="G10" s="441" t="s">
        <v>722</v>
      </c>
      <c r="H10" s="442" t="s">
        <v>717</v>
      </c>
      <c r="I10" s="443" t="s">
        <v>718</v>
      </c>
      <c r="J10" s="440" t="s">
        <v>715</v>
      </c>
      <c r="K10" s="444">
        <v>100</v>
      </c>
      <c r="L10" s="445"/>
      <c r="M10" s="663">
        <v>5</v>
      </c>
      <c r="N10" s="663">
        <v>5</v>
      </c>
      <c r="O10" s="664">
        <f t="shared" si="0"/>
        <v>100</v>
      </c>
      <c r="P10" s="663">
        <v>100</v>
      </c>
      <c r="Q10" s="665">
        <f t="shared" si="1"/>
        <v>1</v>
      </c>
      <c r="R10" s="140"/>
    </row>
    <row r="11" spans="1:18" ht="72">
      <c r="A11" s="446" t="s">
        <v>304</v>
      </c>
      <c r="B11" s="447" t="s">
        <v>677</v>
      </c>
      <c r="C11" s="447" t="s">
        <v>706</v>
      </c>
      <c r="D11" s="448" t="s">
        <v>710</v>
      </c>
      <c r="E11" s="439" t="s">
        <v>529</v>
      </c>
      <c r="F11" s="440" t="s">
        <v>711</v>
      </c>
      <c r="G11" s="441" t="s">
        <v>723</v>
      </c>
      <c r="H11" s="442" t="s">
        <v>717</v>
      </c>
      <c r="I11" s="443" t="s">
        <v>718</v>
      </c>
      <c r="J11" s="440" t="s">
        <v>715</v>
      </c>
      <c r="K11" s="444">
        <v>100</v>
      </c>
      <c r="L11" s="445"/>
      <c r="M11" s="663">
        <v>5</v>
      </c>
      <c r="N11" s="663">
        <v>5</v>
      </c>
      <c r="O11" s="664">
        <f t="shared" si="0"/>
        <v>100</v>
      </c>
      <c r="P11" s="663">
        <v>100</v>
      </c>
      <c r="Q11" s="665">
        <f t="shared" si="1"/>
        <v>1</v>
      </c>
      <c r="R11" s="140"/>
    </row>
    <row r="12" spans="1:18" ht="72">
      <c r="A12" s="446" t="s">
        <v>304</v>
      </c>
      <c r="B12" s="447" t="s">
        <v>677</v>
      </c>
      <c r="C12" s="447" t="s">
        <v>706</v>
      </c>
      <c r="D12" s="448" t="s">
        <v>710</v>
      </c>
      <c r="E12" s="439" t="s">
        <v>529</v>
      </c>
      <c r="F12" s="440" t="s">
        <v>711</v>
      </c>
      <c r="G12" s="441" t="s">
        <v>724</v>
      </c>
      <c r="H12" s="442" t="s">
        <v>717</v>
      </c>
      <c r="I12" s="443" t="s">
        <v>718</v>
      </c>
      <c r="J12" s="440" t="s">
        <v>715</v>
      </c>
      <c r="K12" s="444">
        <v>100</v>
      </c>
      <c r="L12" s="445"/>
      <c r="M12" s="663">
        <v>5</v>
      </c>
      <c r="N12" s="663">
        <v>5</v>
      </c>
      <c r="O12" s="664">
        <f t="shared" si="0"/>
        <v>100</v>
      </c>
      <c r="P12" s="663">
        <v>100</v>
      </c>
      <c r="Q12" s="665">
        <f t="shared" si="1"/>
        <v>1</v>
      </c>
      <c r="R12" s="140"/>
    </row>
    <row r="13" spans="1:18" ht="72">
      <c r="A13" s="446" t="s">
        <v>304</v>
      </c>
      <c r="B13" s="447" t="s">
        <v>677</v>
      </c>
      <c r="C13" s="447" t="s">
        <v>706</v>
      </c>
      <c r="D13" s="448" t="s">
        <v>710</v>
      </c>
      <c r="E13" s="439" t="s">
        <v>529</v>
      </c>
      <c r="F13" s="440" t="s">
        <v>711</v>
      </c>
      <c r="G13" s="441" t="s">
        <v>725</v>
      </c>
      <c r="H13" s="442" t="s">
        <v>717</v>
      </c>
      <c r="I13" s="443" t="s">
        <v>718</v>
      </c>
      <c r="J13" s="440" t="s">
        <v>715</v>
      </c>
      <c r="K13" s="444">
        <v>100</v>
      </c>
      <c r="L13" s="445"/>
      <c r="M13" s="663">
        <v>5</v>
      </c>
      <c r="N13" s="663">
        <v>5</v>
      </c>
      <c r="O13" s="664">
        <f t="shared" si="0"/>
        <v>100</v>
      </c>
      <c r="P13" s="663">
        <v>100</v>
      </c>
      <c r="Q13" s="665">
        <f t="shared" si="1"/>
        <v>1</v>
      </c>
      <c r="R13" s="140"/>
    </row>
    <row r="14" spans="1:18" ht="100.8">
      <c r="A14" s="446" t="s">
        <v>304</v>
      </c>
      <c r="B14" s="447" t="s">
        <v>677</v>
      </c>
      <c r="C14" s="447" t="s">
        <v>706</v>
      </c>
      <c r="D14" s="448" t="s">
        <v>710</v>
      </c>
      <c r="E14" s="439" t="s">
        <v>529</v>
      </c>
      <c r="F14" s="440" t="s">
        <v>711</v>
      </c>
      <c r="G14" s="441" t="s">
        <v>726</v>
      </c>
      <c r="H14" s="442" t="s">
        <v>717</v>
      </c>
      <c r="I14" s="443" t="s">
        <v>718</v>
      </c>
      <c r="J14" s="440" t="s">
        <v>715</v>
      </c>
      <c r="K14" s="444">
        <v>100</v>
      </c>
      <c r="L14" s="445"/>
      <c r="M14" s="663">
        <v>5</v>
      </c>
      <c r="N14" s="663">
        <v>5</v>
      </c>
      <c r="O14" s="664">
        <f t="shared" si="0"/>
        <v>100</v>
      </c>
      <c r="P14" s="663">
        <v>100</v>
      </c>
      <c r="Q14" s="665">
        <f t="shared" si="1"/>
        <v>1</v>
      </c>
      <c r="R14" s="140"/>
    </row>
    <row r="15" spans="1:18" ht="86.4">
      <c r="A15" s="446" t="s">
        <v>304</v>
      </c>
      <c r="B15" s="447" t="s">
        <v>677</v>
      </c>
      <c r="C15" s="447" t="s">
        <v>706</v>
      </c>
      <c r="D15" s="448" t="s">
        <v>710</v>
      </c>
      <c r="E15" s="439" t="s">
        <v>529</v>
      </c>
      <c r="F15" s="440" t="s">
        <v>711</v>
      </c>
      <c r="G15" s="441" t="s">
        <v>727</v>
      </c>
      <c r="H15" s="442" t="s">
        <v>728</v>
      </c>
      <c r="I15" s="443" t="s">
        <v>714</v>
      </c>
      <c r="J15" s="440" t="s">
        <v>715</v>
      </c>
      <c r="K15" s="444">
        <v>100</v>
      </c>
      <c r="L15" s="445"/>
      <c r="M15" s="663">
        <v>5</v>
      </c>
      <c r="N15" s="663">
        <v>5</v>
      </c>
      <c r="O15" s="664">
        <f t="shared" si="0"/>
        <v>100</v>
      </c>
      <c r="P15" s="663">
        <v>100</v>
      </c>
      <c r="Q15" s="665">
        <f t="shared" si="1"/>
        <v>1</v>
      </c>
      <c r="R15" s="140"/>
    </row>
    <row r="16" spans="1:18" ht="86.4">
      <c r="A16" s="446" t="s">
        <v>304</v>
      </c>
      <c r="B16" s="447" t="s">
        <v>677</v>
      </c>
      <c r="C16" s="447" t="s">
        <v>706</v>
      </c>
      <c r="D16" s="448" t="s">
        <v>710</v>
      </c>
      <c r="E16" s="439" t="s">
        <v>529</v>
      </c>
      <c r="F16" s="440" t="s">
        <v>711</v>
      </c>
      <c r="G16" s="441" t="s">
        <v>729</v>
      </c>
      <c r="H16" s="442" t="s">
        <v>728</v>
      </c>
      <c r="I16" s="443" t="s">
        <v>714</v>
      </c>
      <c r="J16" s="440" t="s">
        <v>715</v>
      </c>
      <c r="K16" s="444">
        <v>100</v>
      </c>
      <c r="L16" s="445"/>
      <c r="M16" s="663">
        <v>5</v>
      </c>
      <c r="N16" s="663">
        <v>5</v>
      </c>
      <c r="O16" s="664">
        <f t="shared" si="0"/>
        <v>100</v>
      </c>
      <c r="P16" s="663">
        <v>100</v>
      </c>
      <c r="Q16" s="665">
        <f t="shared" si="1"/>
        <v>1</v>
      </c>
      <c r="R16" s="140"/>
    </row>
    <row r="17" spans="1:18" ht="72">
      <c r="A17" s="446" t="s">
        <v>304</v>
      </c>
      <c r="B17" s="447" t="s">
        <v>677</v>
      </c>
      <c r="C17" s="447" t="s">
        <v>706</v>
      </c>
      <c r="D17" s="448" t="s">
        <v>710</v>
      </c>
      <c r="E17" s="439" t="s">
        <v>529</v>
      </c>
      <c r="F17" s="440" t="s">
        <v>711</v>
      </c>
      <c r="G17" s="441" t="s">
        <v>730</v>
      </c>
      <c r="H17" s="442" t="s">
        <v>717</v>
      </c>
      <c r="I17" s="443" t="s">
        <v>718</v>
      </c>
      <c r="J17" s="440" t="s">
        <v>715</v>
      </c>
      <c r="K17" s="444">
        <v>100</v>
      </c>
      <c r="L17" s="445"/>
      <c r="M17" s="663">
        <v>5</v>
      </c>
      <c r="N17" s="663">
        <v>5</v>
      </c>
      <c r="O17" s="664">
        <f t="shared" si="0"/>
        <v>100</v>
      </c>
      <c r="P17" s="663">
        <v>100</v>
      </c>
      <c r="Q17" s="665">
        <f t="shared" si="1"/>
        <v>1</v>
      </c>
      <c r="R17" s="140"/>
    </row>
    <row r="18" spans="1:18" ht="72">
      <c r="A18" s="446" t="s">
        <v>304</v>
      </c>
      <c r="B18" s="447" t="s">
        <v>677</v>
      </c>
      <c r="C18" s="447" t="s">
        <v>706</v>
      </c>
      <c r="D18" s="448" t="s">
        <v>710</v>
      </c>
      <c r="E18" s="439" t="s">
        <v>529</v>
      </c>
      <c r="F18" s="440" t="s">
        <v>711</v>
      </c>
      <c r="G18" s="441" t="s">
        <v>731</v>
      </c>
      <c r="H18" s="442" t="s">
        <v>717</v>
      </c>
      <c r="I18" s="443" t="s">
        <v>718</v>
      </c>
      <c r="J18" s="440" t="s">
        <v>715</v>
      </c>
      <c r="K18" s="444">
        <v>100</v>
      </c>
      <c r="L18" s="445"/>
      <c r="M18" s="663">
        <v>5</v>
      </c>
      <c r="N18" s="663">
        <v>5</v>
      </c>
      <c r="O18" s="664">
        <f t="shared" si="0"/>
        <v>100</v>
      </c>
      <c r="P18" s="663">
        <v>100</v>
      </c>
      <c r="Q18" s="665">
        <f t="shared" si="1"/>
        <v>1</v>
      </c>
      <c r="R18" s="140"/>
    </row>
    <row r="19" spans="1:18" ht="72">
      <c r="A19" s="446" t="s">
        <v>304</v>
      </c>
      <c r="B19" s="447" t="s">
        <v>677</v>
      </c>
      <c r="C19" s="447" t="s">
        <v>706</v>
      </c>
      <c r="D19" s="448" t="s">
        <v>710</v>
      </c>
      <c r="E19" s="439" t="s">
        <v>529</v>
      </c>
      <c r="F19" s="440" t="s">
        <v>711</v>
      </c>
      <c r="G19" s="441" t="s">
        <v>732</v>
      </c>
      <c r="H19" s="442" t="s">
        <v>717</v>
      </c>
      <c r="I19" s="443" t="s">
        <v>718</v>
      </c>
      <c r="J19" s="440" t="s">
        <v>715</v>
      </c>
      <c r="K19" s="444">
        <v>100</v>
      </c>
      <c r="L19" s="445"/>
      <c r="M19" s="663">
        <v>5</v>
      </c>
      <c r="N19" s="663">
        <v>5</v>
      </c>
      <c r="O19" s="664">
        <f t="shared" si="0"/>
        <v>100</v>
      </c>
      <c r="P19" s="663">
        <v>100</v>
      </c>
      <c r="Q19" s="665">
        <f t="shared" si="1"/>
        <v>1</v>
      </c>
      <c r="R19" s="140"/>
    </row>
    <row r="20" spans="1:18" ht="72">
      <c r="A20" s="446" t="s">
        <v>304</v>
      </c>
      <c r="B20" s="447" t="s">
        <v>677</v>
      </c>
      <c r="C20" s="447" t="s">
        <v>706</v>
      </c>
      <c r="D20" s="448" t="s">
        <v>710</v>
      </c>
      <c r="E20" s="439" t="s">
        <v>529</v>
      </c>
      <c r="F20" s="440" t="s">
        <v>711</v>
      </c>
      <c r="G20" s="441" t="s">
        <v>733</v>
      </c>
      <c r="H20" s="442" t="s">
        <v>717</v>
      </c>
      <c r="I20" s="443" t="s">
        <v>718</v>
      </c>
      <c r="J20" s="440" t="s">
        <v>715</v>
      </c>
      <c r="K20" s="444">
        <v>100</v>
      </c>
      <c r="L20" s="445"/>
      <c r="M20" s="663">
        <v>5</v>
      </c>
      <c r="N20" s="663">
        <v>5</v>
      </c>
      <c r="O20" s="664">
        <f t="shared" si="0"/>
        <v>100</v>
      </c>
      <c r="P20" s="663">
        <v>100</v>
      </c>
      <c r="Q20" s="665">
        <f t="shared" si="1"/>
        <v>1</v>
      </c>
      <c r="R20" s="140"/>
    </row>
    <row r="21" spans="1:18" ht="72">
      <c r="A21" s="446" t="s">
        <v>304</v>
      </c>
      <c r="B21" s="447" t="s">
        <v>677</v>
      </c>
      <c r="C21" s="447" t="s">
        <v>706</v>
      </c>
      <c r="D21" s="448" t="s">
        <v>710</v>
      </c>
      <c r="E21" s="439" t="s">
        <v>529</v>
      </c>
      <c r="F21" s="440" t="s">
        <v>711</v>
      </c>
      <c r="G21" s="441" t="s">
        <v>734</v>
      </c>
      <c r="H21" s="442" t="s">
        <v>717</v>
      </c>
      <c r="I21" s="443" t="s">
        <v>718</v>
      </c>
      <c r="J21" s="440" t="s">
        <v>715</v>
      </c>
      <c r="K21" s="444">
        <v>100</v>
      </c>
      <c r="L21" s="445"/>
      <c r="M21" s="663">
        <v>5</v>
      </c>
      <c r="N21" s="663">
        <v>5</v>
      </c>
      <c r="O21" s="664">
        <f t="shared" si="0"/>
        <v>100</v>
      </c>
      <c r="P21" s="663">
        <v>100</v>
      </c>
      <c r="Q21" s="665">
        <f t="shared" si="1"/>
        <v>1</v>
      </c>
      <c r="R21" s="140"/>
    </row>
    <row r="22" spans="1:18" ht="72">
      <c r="A22" s="446" t="s">
        <v>304</v>
      </c>
      <c r="B22" s="447" t="s">
        <v>677</v>
      </c>
      <c r="C22" s="447" t="s">
        <v>706</v>
      </c>
      <c r="D22" s="448" t="s">
        <v>710</v>
      </c>
      <c r="E22" s="439" t="s">
        <v>529</v>
      </c>
      <c r="F22" s="440" t="s">
        <v>711</v>
      </c>
      <c r="G22" s="441" t="s">
        <v>735</v>
      </c>
      <c r="H22" s="442" t="s">
        <v>717</v>
      </c>
      <c r="I22" s="443" t="s">
        <v>718</v>
      </c>
      <c r="J22" s="440" t="s">
        <v>715</v>
      </c>
      <c r="K22" s="444">
        <v>100</v>
      </c>
      <c r="L22" s="445"/>
      <c r="M22" s="663">
        <v>5</v>
      </c>
      <c r="N22" s="663">
        <v>5</v>
      </c>
      <c r="O22" s="664">
        <f t="shared" si="0"/>
        <v>100</v>
      </c>
      <c r="P22" s="663">
        <v>100</v>
      </c>
      <c r="Q22" s="665">
        <f t="shared" si="1"/>
        <v>1</v>
      </c>
      <c r="R22" s="140"/>
    </row>
    <row r="23" spans="1:18" ht="72">
      <c r="A23" s="446" t="s">
        <v>304</v>
      </c>
      <c r="B23" s="447" t="s">
        <v>677</v>
      </c>
      <c r="C23" s="447" t="s">
        <v>706</v>
      </c>
      <c r="D23" s="448" t="s">
        <v>710</v>
      </c>
      <c r="E23" s="439" t="s">
        <v>529</v>
      </c>
      <c r="F23" s="440" t="s">
        <v>711</v>
      </c>
      <c r="G23" s="441" t="s">
        <v>736</v>
      </c>
      <c r="H23" s="442" t="s">
        <v>717</v>
      </c>
      <c r="I23" s="443" t="s">
        <v>718</v>
      </c>
      <c r="J23" s="440" t="s">
        <v>715</v>
      </c>
      <c r="K23" s="444">
        <v>100</v>
      </c>
      <c r="L23" s="445"/>
      <c r="M23" s="663">
        <v>5</v>
      </c>
      <c r="N23" s="663">
        <v>5</v>
      </c>
      <c r="O23" s="664">
        <f t="shared" si="0"/>
        <v>100</v>
      </c>
      <c r="P23" s="663">
        <v>100</v>
      </c>
      <c r="Q23" s="665">
        <f t="shared" si="1"/>
        <v>1</v>
      </c>
      <c r="R23" s="140"/>
    </row>
    <row r="24" spans="1:18" ht="72">
      <c r="A24" s="446" t="s">
        <v>304</v>
      </c>
      <c r="B24" s="447" t="s">
        <v>677</v>
      </c>
      <c r="C24" s="447" t="s">
        <v>706</v>
      </c>
      <c r="D24" s="448" t="s">
        <v>710</v>
      </c>
      <c r="E24" s="439" t="s">
        <v>529</v>
      </c>
      <c r="F24" s="440" t="s">
        <v>711</v>
      </c>
      <c r="G24" s="441" t="s">
        <v>737</v>
      </c>
      <c r="H24" s="442" t="s">
        <v>717</v>
      </c>
      <c r="I24" s="443" t="s">
        <v>718</v>
      </c>
      <c r="J24" s="440" t="s">
        <v>715</v>
      </c>
      <c r="K24" s="444">
        <v>100</v>
      </c>
      <c r="L24" s="445"/>
      <c r="M24" s="663">
        <v>5</v>
      </c>
      <c r="N24" s="663">
        <v>5</v>
      </c>
      <c r="O24" s="664">
        <f t="shared" si="0"/>
        <v>100</v>
      </c>
      <c r="P24" s="663">
        <v>100</v>
      </c>
      <c r="Q24" s="665">
        <f t="shared" si="1"/>
        <v>1</v>
      </c>
      <c r="R24" s="140"/>
    </row>
    <row r="25" spans="1:18" ht="72">
      <c r="A25" s="446" t="s">
        <v>304</v>
      </c>
      <c r="B25" s="447" t="s">
        <v>677</v>
      </c>
      <c r="C25" s="447" t="s">
        <v>706</v>
      </c>
      <c r="D25" s="448" t="s">
        <v>710</v>
      </c>
      <c r="E25" s="439" t="s">
        <v>529</v>
      </c>
      <c r="F25" s="440" t="s">
        <v>711</v>
      </c>
      <c r="G25" s="441" t="s">
        <v>738</v>
      </c>
      <c r="H25" s="442" t="s">
        <v>717</v>
      </c>
      <c r="I25" s="443" t="s">
        <v>718</v>
      </c>
      <c r="J25" s="440" t="s">
        <v>715</v>
      </c>
      <c r="K25" s="444">
        <v>100</v>
      </c>
      <c r="L25" s="445"/>
      <c r="M25" s="663">
        <v>5</v>
      </c>
      <c r="N25" s="663">
        <v>5</v>
      </c>
      <c r="O25" s="664">
        <f t="shared" si="0"/>
        <v>100</v>
      </c>
      <c r="P25" s="663">
        <v>100</v>
      </c>
      <c r="Q25" s="665">
        <f t="shared" si="1"/>
        <v>1</v>
      </c>
      <c r="R25" s="140"/>
    </row>
    <row r="26" spans="1:18" ht="72">
      <c r="A26" s="446" t="s">
        <v>304</v>
      </c>
      <c r="B26" s="447" t="s">
        <v>677</v>
      </c>
      <c r="C26" s="447" t="s">
        <v>706</v>
      </c>
      <c r="D26" s="448" t="s">
        <v>710</v>
      </c>
      <c r="E26" s="439" t="s">
        <v>529</v>
      </c>
      <c r="F26" s="440" t="s">
        <v>711</v>
      </c>
      <c r="G26" s="441" t="s">
        <v>195</v>
      </c>
      <c r="H26" s="442" t="s">
        <v>739</v>
      </c>
      <c r="I26" s="443" t="s">
        <v>714</v>
      </c>
      <c r="J26" s="440" t="s">
        <v>715</v>
      </c>
      <c r="K26" s="444">
        <v>100</v>
      </c>
      <c r="L26" s="445"/>
      <c r="M26" s="663">
        <v>5</v>
      </c>
      <c r="N26" s="663">
        <v>5</v>
      </c>
      <c r="O26" s="664">
        <f t="shared" si="0"/>
        <v>100</v>
      </c>
      <c r="P26" s="663">
        <v>100</v>
      </c>
      <c r="Q26" s="665">
        <f t="shared" si="1"/>
        <v>1</v>
      </c>
      <c r="R26" s="140"/>
    </row>
    <row r="27" spans="1:18" ht="72">
      <c r="A27" s="446" t="s">
        <v>304</v>
      </c>
      <c r="B27" s="447" t="s">
        <v>677</v>
      </c>
      <c r="C27" s="447" t="s">
        <v>706</v>
      </c>
      <c r="D27" s="448" t="s">
        <v>710</v>
      </c>
      <c r="E27" s="439" t="s">
        <v>529</v>
      </c>
      <c r="F27" s="440" t="s">
        <v>711</v>
      </c>
      <c r="G27" s="441" t="s">
        <v>740</v>
      </c>
      <c r="H27" s="442" t="s">
        <v>739</v>
      </c>
      <c r="I27" s="443" t="s">
        <v>714</v>
      </c>
      <c r="J27" s="440" t="s">
        <v>715</v>
      </c>
      <c r="K27" s="444">
        <v>100</v>
      </c>
      <c r="L27" s="445"/>
      <c r="M27" s="663">
        <v>5</v>
      </c>
      <c r="N27" s="663">
        <v>5</v>
      </c>
      <c r="O27" s="664">
        <f t="shared" si="0"/>
        <v>100</v>
      </c>
      <c r="P27" s="663">
        <v>100</v>
      </c>
      <c r="Q27" s="665">
        <f t="shared" si="1"/>
        <v>1</v>
      </c>
      <c r="R27" s="140"/>
    </row>
    <row r="28" spans="1:18" ht="72">
      <c r="A28" s="446" t="s">
        <v>304</v>
      </c>
      <c r="B28" s="447" t="s">
        <v>677</v>
      </c>
      <c r="C28" s="447" t="s">
        <v>706</v>
      </c>
      <c r="D28" s="448" t="s">
        <v>710</v>
      </c>
      <c r="E28" s="439" t="s">
        <v>529</v>
      </c>
      <c r="F28" s="440" t="s">
        <v>711</v>
      </c>
      <c r="G28" s="441" t="s">
        <v>741</v>
      </c>
      <c r="H28" s="442" t="s">
        <v>739</v>
      </c>
      <c r="I28" s="443" t="s">
        <v>714</v>
      </c>
      <c r="J28" s="440" t="s">
        <v>715</v>
      </c>
      <c r="K28" s="444">
        <v>100</v>
      </c>
      <c r="L28" s="445"/>
      <c r="M28" s="663">
        <v>5</v>
      </c>
      <c r="N28" s="663">
        <v>5</v>
      </c>
      <c r="O28" s="664">
        <f t="shared" si="0"/>
        <v>100</v>
      </c>
      <c r="P28" s="663">
        <v>100</v>
      </c>
      <c r="Q28" s="665">
        <f t="shared" si="1"/>
        <v>1</v>
      </c>
      <c r="R28" s="140"/>
    </row>
    <row r="29" spans="1:18" ht="72">
      <c r="A29" s="446" t="s">
        <v>304</v>
      </c>
      <c r="B29" s="447" t="s">
        <v>677</v>
      </c>
      <c r="C29" s="447" t="s">
        <v>706</v>
      </c>
      <c r="D29" s="448" t="s">
        <v>710</v>
      </c>
      <c r="E29" s="439" t="s">
        <v>529</v>
      </c>
      <c r="F29" s="440" t="s">
        <v>711</v>
      </c>
      <c r="G29" s="441" t="s">
        <v>742</v>
      </c>
      <c r="H29" s="442" t="s">
        <v>739</v>
      </c>
      <c r="I29" s="443" t="s">
        <v>714</v>
      </c>
      <c r="J29" s="440" t="s">
        <v>715</v>
      </c>
      <c r="K29" s="444">
        <v>100</v>
      </c>
      <c r="L29" s="445"/>
      <c r="M29" s="663">
        <v>5</v>
      </c>
      <c r="N29" s="663">
        <v>5</v>
      </c>
      <c r="O29" s="664">
        <f t="shared" si="0"/>
        <v>100</v>
      </c>
      <c r="P29" s="663">
        <v>100</v>
      </c>
      <c r="Q29" s="665">
        <f t="shared" si="1"/>
        <v>1</v>
      </c>
      <c r="R29" s="140"/>
    </row>
    <row r="30" spans="1:18" ht="72">
      <c r="A30" s="446" t="s">
        <v>304</v>
      </c>
      <c r="B30" s="447" t="s">
        <v>677</v>
      </c>
      <c r="C30" s="447" t="s">
        <v>706</v>
      </c>
      <c r="D30" s="448" t="s">
        <v>710</v>
      </c>
      <c r="E30" s="439" t="s">
        <v>529</v>
      </c>
      <c r="F30" s="440" t="s">
        <v>711</v>
      </c>
      <c r="G30" s="441" t="s">
        <v>743</v>
      </c>
      <c r="H30" s="442" t="s">
        <v>739</v>
      </c>
      <c r="I30" s="443" t="s">
        <v>714</v>
      </c>
      <c r="J30" s="440" t="s">
        <v>715</v>
      </c>
      <c r="K30" s="444">
        <v>100</v>
      </c>
      <c r="L30" s="445"/>
      <c r="M30" s="663">
        <v>5</v>
      </c>
      <c r="N30" s="663">
        <v>5</v>
      </c>
      <c r="O30" s="664">
        <f t="shared" si="0"/>
        <v>100</v>
      </c>
      <c r="P30" s="663">
        <v>100</v>
      </c>
      <c r="Q30" s="665">
        <f t="shared" si="1"/>
        <v>1</v>
      </c>
      <c r="R30" s="140"/>
    </row>
    <row r="31" spans="1:18" ht="72">
      <c r="A31" s="446" t="s">
        <v>304</v>
      </c>
      <c r="B31" s="447" t="s">
        <v>677</v>
      </c>
      <c r="C31" s="447" t="s">
        <v>706</v>
      </c>
      <c r="D31" s="448" t="s">
        <v>710</v>
      </c>
      <c r="E31" s="439" t="s">
        <v>529</v>
      </c>
      <c r="F31" s="440" t="s">
        <v>711</v>
      </c>
      <c r="G31" s="441" t="s">
        <v>691</v>
      </c>
      <c r="H31" s="442" t="s">
        <v>739</v>
      </c>
      <c r="I31" s="443" t="s">
        <v>714</v>
      </c>
      <c r="J31" s="440" t="s">
        <v>715</v>
      </c>
      <c r="K31" s="444">
        <v>100</v>
      </c>
      <c r="L31" s="445"/>
      <c r="M31" s="663">
        <v>5</v>
      </c>
      <c r="N31" s="663">
        <v>5</v>
      </c>
      <c r="O31" s="664">
        <f t="shared" si="0"/>
        <v>100</v>
      </c>
      <c r="P31" s="663">
        <v>100</v>
      </c>
      <c r="Q31" s="665">
        <f t="shared" si="1"/>
        <v>1</v>
      </c>
      <c r="R31" s="140"/>
    </row>
    <row r="32" spans="1:18" ht="72">
      <c r="A32" s="446" t="s">
        <v>304</v>
      </c>
      <c r="B32" s="447" t="s">
        <v>677</v>
      </c>
      <c r="C32" s="447" t="s">
        <v>706</v>
      </c>
      <c r="D32" s="448" t="s">
        <v>710</v>
      </c>
      <c r="E32" s="439" t="s">
        <v>529</v>
      </c>
      <c r="F32" s="440" t="s">
        <v>711</v>
      </c>
      <c r="G32" s="441" t="s">
        <v>744</v>
      </c>
      <c r="H32" s="442" t="s">
        <v>717</v>
      </c>
      <c r="I32" s="443" t="s">
        <v>718</v>
      </c>
      <c r="J32" s="440" t="s">
        <v>715</v>
      </c>
      <c r="K32" s="444">
        <v>100</v>
      </c>
      <c r="L32" s="445"/>
      <c r="M32" s="663">
        <v>5</v>
      </c>
      <c r="N32" s="663">
        <v>5</v>
      </c>
      <c r="O32" s="664">
        <f t="shared" si="0"/>
        <v>100</v>
      </c>
      <c r="P32" s="663">
        <v>100</v>
      </c>
      <c r="Q32" s="665">
        <f t="shared" si="1"/>
        <v>1</v>
      </c>
      <c r="R32" s="140"/>
    </row>
    <row r="33" spans="1:18" ht="72">
      <c r="A33" s="446" t="s">
        <v>304</v>
      </c>
      <c r="B33" s="447" t="s">
        <v>677</v>
      </c>
      <c r="C33" s="447" t="s">
        <v>706</v>
      </c>
      <c r="D33" s="448" t="s">
        <v>710</v>
      </c>
      <c r="E33" s="439" t="s">
        <v>529</v>
      </c>
      <c r="F33" s="440" t="s">
        <v>711</v>
      </c>
      <c r="G33" s="441" t="s">
        <v>745</v>
      </c>
      <c r="H33" s="442" t="s">
        <v>739</v>
      </c>
      <c r="I33" s="443" t="s">
        <v>714</v>
      </c>
      <c r="J33" s="440" t="s">
        <v>715</v>
      </c>
      <c r="K33" s="444">
        <v>100</v>
      </c>
      <c r="L33" s="445"/>
      <c r="M33" s="663">
        <v>5</v>
      </c>
      <c r="N33" s="663">
        <v>5</v>
      </c>
      <c r="O33" s="664">
        <f t="shared" si="0"/>
        <v>100</v>
      </c>
      <c r="P33" s="663">
        <v>100</v>
      </c>
      <c r="Q33" s="665">
        <f t="shared" si="1"/>
        <v>1</v>
      </c>
      <c r="R33" s="140"/>
    </row>
    <row r="34" spans="1:18" ht="72">
      <c r="A34" s="446" t="s">
        <v>304</v>
      </c>
      <c r="B34" s="447" t="s">
        <v>677</v>
      </c>
      <c r="C34" s="447" t="s">
        <v>706</v>
      </c>
      <c r="D34" s="448" t="s">
        <v>710</v>
      </c>
      <c r="E34" s="439" t="s">
        <v>529</v>
      </c>
      <c r="F34" s="440" t="s">
        <v>711</v>
      </c>
      <c r="G34" s="441" t="s">
        <v>746</v>
      </c>
      <c r="H34" s="442" t="s">
        <v>739</v>
      </c>
      <c r="I34" s="443" t="s">
        <v>714</v>
      </c>
      <c r="J34" s="440" t="s">
        <v>715</v>
      </c>
      <c r="K34" s="444">
        <v>100</v>
      </c>
      <c r="L34" s="445"/>
      <c r="M34" s="663">
        <v>5</v>
      </c>
      <c r="N34" s="663">
        <v>5</v>
      </c>
      <c r="O34" s="664">
        <f t="shared" si="0"/>
        <v>100</v>
      </c>
      <c r="P34" s="663">
        <v>100</v>
      </c>
      <c r="Q34" s="665">
        <f t="shared" si="1"/>
        <v>1</v>
      </c>
      <c r="R34" s="140"/>
    </row>
    <row r="35" spans="1:18" ht="72">
      <c r="A35" s="446" t="s">
        <v>304</v>
      </c>
      <c r="B35" s="447" t="s">
        <v>677</v>
      </c>
      <c r="C35" s="447" t="s">
        <v>706</v>
      </c>
      <c r="D35" s="448" t="s">
        <v>710</v>
      </c>
      <c r="E35" s="439" t="s">
        <v>529</v>
      </c>
      <c r="F35" s="440" t="s">
        <v>711</v>
      </c>
      <c r="G35" s="441" t="s">
        <v>747</v>
      </c>
      <c r="H35" s="442" t="s">
        <v>739</v>
      </c>
      <c r="I35" s="443" t="s">
        <v>714</v>
      </c>
      <c r="J35" s="440" t="s">
        <v>715</v>
      </c>
      <c r="K35" s="444">
        <v>100</v>
      </c>
      <c r="L35" s="445"/>
      <c r="M35" s="663">
        <v>5</v>
      </c>
      <c r="N35" s="663">
        <v>5</v>
      </c>
      <c r="O35" s="664">
        <f t="shared" si="0"/>
        <v>100</v>
      </c>
      <c r="P35" s="663">
        <v>100</v>
      </c>
      <c r="Q35" s="665">
        <f t="shared" si="1"/>
        <v>1</v>
      </c>
      <c r="R35" s="140"/>
    </row>
    <row r="36" spans="1:18" ht="72">
      <c r="A36" s="446" t="s">
        <v>304</v>
      </c>
      <c r="B36" s="447" t="s">
        <v>677</v>
      </c>
      <c r="C36" s="447" t="s">
        <v>706</v>
      </c>
      <c r="D36" s="448" t="s">
        <v>710</v>
      </c>
      <c r="E36" s="439" t="s">
        <v>529</v>
      </c>
      <c r="F36" s="440" t="s">
        <v>748</v>
      </c>
      <c r="G36" s="449" t="s">
        <v>749</v>
      </c>
      <c r="H36" s="442" t="s">
        <v>717</v>
      </c>
      <c r="I36" s="443" t="s">
        <v>718</v>
      </c>
      <c r="J36" s="443" t="s">
        <v>750</v>
      </c>
      <c r="K36" s="444">
        <v>100</v>
      </c>
      <c r="L36" s="450" t="s">
        <v>751</v>
      </c>
      <c r="M36" s="663">
        <v>5</v>
      </c>
      <c r="N36" s="663">
        <v>5</v>
      </c>
      <c r="O36" s="664">
        <f t="shared" si="0"/>
        <v>100</v>
      </c>
      <c r="P36" s="663">
        <v>100</v>
      </c>
      <c r="Q36" s="665">
        <f t="shared" si="1"/>
        <v>1</v>
      </c>
      <c r="R36" s="140"/>
    </row>
    <row r="37" spans="1:18" ht="72">
      <c r="A37" s="446" t="s">
        <v>304</v>
      </c>
      <c r="B37" s="447" t="s">
        <v>677</v>
      </c>
      <c r="C37" s="447" t="s">
        <v>706</v>
      </c>
      <c r="D37" s="448" t="s">
        <v>710</v>
      </c>
      <c r="E37" s="439" t="s">
        <v>529</v>
      </c>
      <c r="F37" s="440" t="s">
        <v>748</v>
      </c>
      <c r="G37" s="449" t="s">
        <v>752</v>
      </c>
      <c r="H37" s="442" t="s">
        <v>717</v>
      </c>
      <c r="I37" s="443" t="s">
        <v>718</v>
      </c>
      <c r="J37" s="443" t="s">
        <v>750</v>
      </c>
      <c r="K37" s="444">
        <v>100</v>
      </c>
      <c r="L37" s="450" t="s">
        <v>751</v>
      </c>
      <c r="M37" s="663">
        <v>5</v>
      </c>
      <c r="N37" s="663">
        <v>5</v>
      </c>
      <c r="O37" s="664">
        <f t="shared" si="0"/>
        <v>100</v>
      </c>
      <c r="P37" s="663">
        <v>100</v>
      </c>
      <c r="Q37" s="665">
        <f t="shared" si="1"/>
        <v>1</v>
      </c>
      <c r="R37" s="140"/>
    </row>
    <row r="38" spans="1:18" ht="72">
      <c r="A38" s="446" t="s">
        <v>304</v>
      </c>
      <c r="B38" s="447" t="s">
        <v>677</v>
      </c>
      <c r="C38" s="447" t="s">
        <v>706</v>
      </c>
      <c r="D38" s="448" t="s">
        <v>710</v>
      </c>
      <c r="E38" s="439" t="s">
        <v>529</v>
      </c>
      <c r="F38" s="440" t="s">
        <v>748</v>
      </c>
      <c r="G38" s="449" t="s">
        <v>753</v>
      </c>
      <c r="H38" s="442" t="s">
        <v>717</v>
      </c>
      <c r="I38" s="443" t="s">
        <v>718</v>
      </c>
      <c r="J38" s="443" t="s">
        <v>750</v>
      </c>
      <c r="K38" s="444">
        <v>100</v>
      </c>
      <c r="L38" s="450" t="s">
        <v>751</v>
      </c>
      <c r="M38" s="663">
        <v>5</v>
      </c>
      <c r="N38" s="663">
        <v>5</v>
      </c>
      <c r="O38" s="664">
        <f t="shared" si="0"/>
        <v>100</v>
      </c>
      <c r="P38" s="663">
        <v>100</v>
      </c>
      <c r="Q38" s="665">
        <f t="shared" si="1"/>
        <v>1</v>
      </c>
      <c r="R38" s="140"/>
    </row>
    <row r="39" spans="1:18" ht="72">
      <c r="A39" s="446" t="s">
        <v>304</v>
      </c>
      <c r="B39" s="447" t="s">
        <v>677</v>
      </c>
      <c r="C39" s="447" t="s">
        <v>706</v>
      </c>
      <c r="D39" s="448" t="s">
        <v>710</v>
      </c>
      <c r="E39" s="439" t="s">
        <v>529</v>
      </c>
      <c r="F39" s="440" t="s">
        <v>748</v>
      </c>
      <c r="G39" s="449" t="s">
        <v>754</v>
      </c>
      <c r="H39" s="442" t="s">
        <v>717</v>
      </c>
      <c r="I39" s="443" t="s">
        <v>718</v>
      </c>
      <c r="J39" s="443" t="s">
        <v>750</v>
      </c>
      <c r="K39" s="444">
        <v>100</v>
      </c>
      <c r="L39" s="450" t="s">
        <v>751</v>
      </c>
      <c r="M39" s="663">
        <v>5</v>
      </c>
      <c r="N39" s="663">
        <v>5</v>
      </c>
      <c r="O39" s="664">
        <f t="shared" si="0"/>
        <v>100</v>
      </c>
      <c r="P39" s="663">
        <v>100</v>
      </c>
      <c r="Q39" s="665">
        <f t="shared" si="1"/>
        <v>1</v>
      </c>
      <c r="R39" s="140"/>
    </row>
    <row r="40" spans="1:18" ht="72">
      <c r="A40" s="446" t="s">
        <v>304</v>
      </c>
      <c r="B40" s="447" t="s">
        <v>677</v>
      </c>
      <c r="C40" s="447" t="s">
        <v>706</v>
      </c>
      <c r="D40" s="448" t="s">
        <v>710</v>
      </c>
      <c r="E40" s="439" t="s">
        <v>529</v>
      </c>
      <c r="F40" s="440" t="s">
        <v>748</v>
      </c>
      <c r="G40" s="449" t="s">
        <v>755</v>
      </c>
      <c r="H40" s="442" t="s">
        <v>717</v>
      </c>
      <c r="I40" s="443" t="s">
        <v>718</v>
      </c>
      <c r="J40" s="443" t="s">
        <v>750</v>
      </c>
      <c r="K40" s="444">
        <v>100</v>
      </c>
      <c r="L40" s="450" t="s">
        <v>751</v>
      </c>
      <c r="M40" s="663">
        <v>5</v>
      </c>
      <c r="N40" s="663">
        <v>5</v>
      </c>
      <c r="O40" s="664">
        <f t="shared" si="0"/>
        <v>100</v>
      </c>
      <c r="P40" s="663">
        <v>100</v>
      </c>
      <c r="Q40" s="665">
        <f t="shared" si="1"/>
        <v>1</v>
      </c>
      <c r="R40" s="140"/>
    </row>
    <row r="41" spans="1:18" ht="72">
      <c r="A41" s="446" t="s">
        <v>304</v>
      </c>
      <c r="B41" s="447" t="s">
        <v>677</v>
      </c>
      <c r="C41" s="447" t="s">
        <v>706</v>
      </c>
      <c r="D41" s="448" t="s">
        <v>710</v>
      </c>
      <c r="E41" s="439" t="s">
        <v>529</v>
      </c>
      <c r="F41" s="440" t="s">
        <v>748</v>
      </c>
      <c r="G41" s="449" t="s">
        <v>756</v>
      </c>
      <c r="H41" s="442" t="s">
        <v>717</v>
      </c>
      <c r="I41" s="443" t="s">
        <v>718</v>
      </c>
      <c r="J41" s="443" t="s">
        <v>750</v>
      </c>
      <c r="K41" s="444">
        <v>100</v>
      </c>
      <c r="L41" s="450" t="s">
        <v>751</v>
      </c>
      <c r="M41" s="663">
        <v>5</v>
      </c>
      <c r="N41" s="663">
        <v>5</v>
      </c>
      <c r="O41" s="664">
        <f t="shared" si="0"/>
        <v>100</v>
      </c>
      <c r="P41" s="663">
        <v>100</v>
      </c>
      <c r="Q41" s="665">
        <f t="shared" si="1"/>
        <v>1</v>
      </c>
      <c r="R41" s="140"/>
    </row>
    <row r="42" spans="1:18" ht="72">
      <c r="A42" s="446" t="s">
        <v>304</v>
      </c>
      <c r="B42" s="447" t="s">
        <v>677</v>
      </c>
      <c r="C42" s="447" t="s">
        <v>706</v>
      </c>
      <c r="D42" s="448" t="s">
        <v>710</v>
      </c>
      <c r="E42" s="439" t="s">
        <v>529</v>
      </c>
      <c r="F42" s="440" t="s">
        <v>748</v>
      </c>
      <c r="G42" s="449" t="s">
        <v>757</v>
      </c>
      <c r="H42" s="442" t="s">
        <v>717</v>
      </c>
      <c r="I42" s="443" t="s">
        <v>718</v>
      </c>
      <c r="J42" s="443" t="s">
        <v>750</v>
      </c>
      <c r="K42" s="444">
        <v>100</v>
      </c>
      <c r="L42" s="450" t="s">
        <v>751</v>
      </c>
      <c r="M42" s="663">
        <v>5</v>
      </c>
      <c r="N42" s="663">
        <v>5</v>
      </c>
      <c r="O42" s="664">
        <f t="shared" si="0"/>
        <v>100</v>
      </c>
      <c r="P42" s="663">
        <v>100</v>
      </c>
      <c r="Q42" s="665">
        <f t="shared" si="1"/>
        <v>1</v>
      </c>
      <c r="R42" s="140"/>
    </row>
    <row r="43" spans="1:18" ht="72">
      <c r="A43" s="446" t="s">
        <v>304</v>
      </c>
      <c r="B43" s="447" t="s">
        <v>677</v>
      </c>
      <c r="C43" s="447" t="s">
        <v>706</v>
      </c>
      <c r="D43" s="448" t="s">
        <v>710</v>
      </c>
      <c r="E43" s="439" t="s">
        <v>529</v>
      </c>
      <c r="F43" s="440" t="s">
        <v>748</v>
      </c>
      <c r="G43" s="449" t="s">
        <v>758</v>
      </c>
      <c r="H43" s="442" t="s">
        <v>717</v>
      </c>
      <c r="I43" s="443" t="s">
        <v>718</v>
      </c>
      <c r="J43" s="443" t="s">
        <v>750</v>
      </c>
      <c r="K43" s="444">
        <v>100</v>
      </c>
      <c r="L43" s="450" t="s">
        <v>751</v>
      </c>
      <c r="M43" s="663">
        <v>5</v>
      </c>
      <c r="N43" s="663">
        <v>5</v>
      </c>
      <c r="O43" s="664">
        <f t="shared" si="0"/>
        <v>100</v>
      </c>
      <c r="P43" s="663">
        <v>100</v>
      </c>
      <c r="Q43" s="665">
        <f t="shared" si="1"/>
        <v>1</v>
      </c>
      <c r="R43" s="140"/>
    </row>
    <row r="44" spans="1:18" ht="57.6">
      <c r="A44" s="446" t="s">
        <v>304</v>
      </c>
      <c r="B44" s="447" t="s">
        <v>677</v>
      </c>
      <c r="C44" s="447" t="s">
        <v>709</v>
      </c>
      <c r="D44" s="447" t="s">
        <v>759</v>
      </c>
      <c r="E44" s="439" t="s">
        <v>529</v>
      </c>
      <c r="F44" s="440" t="s">
        <v>711</v>
      </c>
      <c r="G44" s="441" t="s">
        <v>730</v>
      </c>
      <c r="H44" s="442" t="s">
        <v>717</v>
      </c>
      <c r="I44" s="443" t="s">
        <v>718</v>
      </c>
      <c r="J44" s="440" t="s">
        <v>715</v>
      </c>
      <c r="K44" s="444">
        <v>15</v>
      </c>
      <c r="L44" s="445"/>
      <c r="M44" s="666">
        <v>545</v>
      </c>
      <c r="N44" s="666">
        <v>98</v>
      </c>
      <c r="O44" s="664">
        <f>(N44/M44)*100</f>
        <v>17.98165137614679</v>
      </c>
      <c r="P44" s="663">
        <v>100</v>
      </c>
      <c r="Q44" s="665">
        <f t="shared" si="1"/>
        <v>1.1987767584097859</v>
      </c>
      <c r="R44" s="140"/>
    </row>
    <row r="45" spans="1:18" ht="57.6">
      <c r="A45" s="446" t="s">
        <v>304</v>
      </c>
      <c r="B45" s="447" t="s">
        <v>677</v>
      </c>
      <c r="C45" s="447" t="s">
        <v>709</v>
      </c>
      <c r="D45" s="447" t="s">
        <v>759</v>
      </c>
      <c r="E45" s="439" t="s">
        <v>529</v>
      </c>
      <c r="F45" s="440" t="s">
        <v>711</v>
      </c>
      <c r="G45" s="441" t="s">
        <v>731</v>
      </c>
      <c r="H45" s="442" t="s">
        <v>717</v>
      </c>
      <c r="I45" s="443" t="s">
        <v>718</v>
      </c>
      <c r="J45" s="440" t="s">
        <v>715</v>
      </c>
      <c r="K45" s="444">
        <v>15</v>
      </c>
      <c r="L45" s="445"/>
      <c r="M45" s="666">
        <v>545</v>
      </c>
      <c r="N45" s="666">
        <v>98</v>
      </c>
      <c r="O45" s="664">
        <f t="shared" ref="O45:O108" si="2">(N45/M45)*100</f>
        <v>17.98165137614679</v>
      </c>
      <c r="P45" s="663">
        <v>100</v>
      </c>
      <c r="Q45" s="665">
        <f t="shared" si="1"/>
        <v>1.1987767584097859</v>
      </c>
      <c r="R45" s="140"/>
    </row>
    <row r="46" spans="1:18" ht="72">
      <c r="A46" s="446" t="s">
        <v>304</v>
      </c>
      <c r="B46" s="447" t="s">
        <v>677</v>
      </c>
      <c r="C46" s="447" t="s">
        <v>709</v>
      </c>
      <c r="D46" s="447" t="s">
        <v>759</v>
      </c>
      <c r="E46" s="439" t="s">
        <v>529</v>
      </c>
      <c r="F46" s="440" t="s">
        <v>711</v>
      </c>
      <c r="G46" s="441" t="s">
        <v>732</v>
      </c>
      <c r="H46" s="442" t="s">
        <v>717</v>
      </c>
      <c r="I46" s="443" t="s">
        <v>718</v>
      </c>
      <c r="J46" s="440" t="s">
        <v>715</v>
      </c>
      <c r="K46" s="444">
        <v>15</v>
      </c>
      <c r="L46" s="445"/>
      <c r="M46" s="666">
        <v>545</v>
      </c>
      <c r="N46" s="666">
        <v>98</v>
      </c>
      <c r="O46" s="664">
        <f t="shared" si="2"/>
        <v>17.98165137614679</v>
      </c>
      <c r="P46" s="663">
        <v>100</v>
      </c>
      <c r="Q46" s="665">
        <f t="shared" si="1"/>
        <v>1.1987767584097859</v>
      </c>
      <c r="R46" s="140"/>
    </row>
    <row r="47" spans="1:18" ht="57.6">
      <c r="A47" s="446" t="s">
        <v>304</v>
      </c>
      <c r="B47" s="447" t="s">
        <v>677</v>
      </c>
      <c r="C47" s="447" t="s">
        <v>709</v>
      </c>
      <c r="D47" s="447" t="s">
        <v>760</v>
      </c>
      <c r="E47" s="439" t="s">
        <v>529</v>
      </c>
      <c r="F47" s="440" t="s">
        <v>711</v>
      </c>
      <c r="G47" s="441" t="s">
        <v>730</v>
      </c>
      <c r="H47" s="442" t="s">
        <v>717</v>
      </c>
      <c r="I47" s="443" t="s">
        <v>718</v>
      </c>
      <c r="J47" s="440" t="s">
        <v>715</v>
      </c>
      <c r="K47" s="444">
        <v>47</v>
      </c>
      <c r="L47" s="445"/>
      <c r="M47" s="666">
        <v>26</v>
      </c>
      <c r="N47" s="666">
        <v>8</v>
      </c>
      <c r="O47" s="664">
        <f t="shared" si="2"/>
        <v>30.76923076923077</v>
      </c>
      <c r="P47" s="663">
        <v>100</v>
      </c>
      <c r="Q47" s="665">
        <f t="shared" si="1"/>
        <v>0.65466448445171843</v>
      </c>
      <c r="R47" s="140"/>
    </row>
    <row r="48" spans="1:18" ht="57.6">
      <c r="A48" s="446" t="s">
        <v>304</v>
      </c>
      <c r="B48" s="447" t="s">
        <v>677</v>
      </c>
      <c r="C48" s="447" t="s">
        <v>709</v>
      </c>
      <c r="D48" s="447" t="s">
        <v>760</v>
      </c>
      <c r="E48" s="439" t="s">
        <v>529</v>
      </c>
      <c r="F48" s="440" t="s">
        <v>711</v>
      </c>
      <c r="G48" s="441" t="s">
        <v>731</v>
      </c>
      <c r="H48" s="442" t="s">
        <v>717</v>
      </c>
      <c r="I48" s="443" t="s">
        <v>718</v>
      </c>
      <c r="J48" s="440" t="s">
        <v>715</v>
      </c>
      <c r="K48" s="444">
        <v>47</v>
      </c>
      <c r="L48" s="445"/>
      <c r="M48" s="666">
        <v>26</v>
      </c>
      <c r="N48" s="666">
        <v>8</v>
      </c>
      <c r="O48" s="664">
        <f t="shared" si="2"/>
        <v>30.76923076923077</v>
      </c>
      <c r="P48" s="663">
        <v>100</v>
      </c>
      <c r="Q48" s="665">
        <f t="shared" si="1"/>
        <v>0.65466448445171843</v>
      </c>
      <c r="R48" s="140"/>
    </row>
    <row r="49" spans="1:18" ht="72">
      <c r="A49" s="446" t="s">
        <v>304</v>
      </c>
      <c r="B49" s="447" t="s">
        <v>677</v>
      </c>
      <c r="C49" s="447" t="s">
        <v>709</v>
      </c>
      <c r="D49" s="447" t="s">
        <v>760</v>
      </c>
      <c r="E49" s="439" t="s">
        <v>529</v>
      </c>
      <c r="F49" s="440" t="s">
        <v>711</v>
      </c>
      <c r="G49" s="441" t="s">
        <v>732</v>
      </c>
      <c r="H49" s="442" t="s">
        <v>717</v>
      </c>
      <c r="I49" s="443" t="s">
        <v>718</v>
      </c>
      <c r="J49" s="440" t="s">
        <v>715</v>
      </c>
      <c r="K49" s="444">
        <v>47</v>
      </c>
      <c r="L49" s="445"/>
      <c r="M49" s="666">
        <v>26</v>
      </c>
      <c r="N49" s="666">
        <v>8</v>
      </c>
      <c r="O49" s="664">
        <f t="shared" si="2"/>
        <v>30.76923076923077</v>
      </c>
      <c r="P49" s="663">
        <v>100</v>
      </c>
      <c r="Q49" s="665">
        <f t="shared" si="1"/>
        <v>0.65466448445171843</v>
      </c>
      <c r="R49" s="140"/>
    </row>
    <row r="50" spans="1:18" ht="100.8">
      <c r="A50" s="446" t="s">
        <v>304</v>
      </c>
      <c r="B50" s="447" t="s">
        <v>677</v>
      </c>
      <c r="C50" s="447" t="s">
        <v>709</v>
      </c>
      <c r="D50" s="447" t="s">
        <v>761</v>
      </c>
      <c r="E50" s="439" t="s">
        <v>529</v>
      </c>
      <c r="F50" s="440" t="s">
        <v>711</v>
      </c>
      <c r="G50" s="441" t="s">
        <v>730</v>
      </c>
      <c r="H50" s="442" t="s">
        <v>717</v>
      </c>
      <c r="I50" s="443" t="s">
        <v>718</v>
      </c>
      <c r="J50" s="440" t="s">
        <v>715</v>
      </c>
      <c r="K50" s="444">
        <v>100</v>
      </c>
      <c r="L50" s="451" t="s">
        <v>762</v>
      </c>
      <c r="M50" s="666">
        <v>3</v>
      </c>
      <c r="N50" s="666">
        <v>3</v>
      </c>
      <c r="O50" s="664">
        <f t="shared" si="2"/>
        <v>100</v>
      </c>
      <c r="P50" s="663">
        <v>100</v>
      </c>
      <c r="Q50" s="665">
        <f t="shared" si="1"/>
        <v>1</v>
      </c>
      <c r="R50" s="140"/>
    </row>
    <row r="51" spans="1:18" ht="100.8">
      <c r="A51" s="446" t="s">
        <v>304</v>
      </c>
      <c r="B51" s="447" t="s">
        <v>677</v>
      </c>
      <c r="C51" s="447" t="s">
        <v>709</v>
      </c>
      <c r="D51" s="447" t="s">
        <v>761</v>
      </c>
      <c r="E51" s="439" t="s">
        <v>529</v>
      </c>
      <c r="F51" s="440" t="s">
        <v>711</v>
      </c>
      <c r="G51" s="441" t="s">
        <v>731</v>
      </c>
      <c r="H51" s="442" t="s">
        <v>717</v>
      </c>
      <c r="I51" s="443" t="s">
        <v>718</v>
      </c>
      <c r="J51" s="440" t="s">
        <v>715</v>
      </c>
      <c r="K51" s="444">
        <v>100</v>
      </c>
      <c r="L51" s="451" t="s">
        <v>762</v>
      </c>
      <c r="M51" s="666">
        <v>3</v>
      </c>
      <c r="N51" s="666">
        <v>3</v>
      </c>
      <c r="O51" s="664">
        <f t="shared" si="2"/>
        <v>100</v>
      </c>
      <c r="P51" s="663">
        <v>100</v>
      </c>
      <c r="Q51" s="665">
        <f t="shared" si="1"/>
        <v>1</v>
      </c>
      <c r="R51" s="140"/>
    </row>
    <row r="52" spans="1:18" ht="100.8">
      <c r="A52" s="446" t="s">
        <v>304</v>
      </c>
      <c r="B52" s="447" t="s">
        <v>677</v>
      </c>
      <c r="C52" s="447" t="s">
        <v>709</v>
      </c>
      <c r="D52" s="447" t="s">
        <v>761</v>
      </c>
      <c r="E52" s="439" t="s">
        <v>529</v>
      </c>
      <c r="F52" s="440" t="s">
        <v>711</v>
      </c>
      <c r="G52" s="441" t="s">
        <v>732</v>
      </c>
      <c r="H52" s="442" t="s">
        <v>717</v>
      </c>
      <c r="I52" s="443" t="s">
        <v>718</v>
      </c>
      <c r="J52" s="440" t="s">
        <v>715</v>
      </c>
      <c r="K52" s="444">
        <v>100</v>
      </c>
      <c r="L52" s="451" t="s">
        <v>762</v>
      </c>
      <c r="M52" s="666">
        <v>3</v>
      </c>
      <c r="N52" s="666">
        <v>3</v>
      </c>
      <c r="O52" s="664">
        <f t="shared" si="2"/>
        <v>100</v>
      </c>
      <c r="P52" s="663">
        <v>100</v>
      </c>
      <c r="Q52" s="665">
        <f t="shared" si="1"/>
        <v>1</v>
      </c>
      <c r="R52" s="140"/>
    </row>
    <row r="53" spans="1:18" ht="57.6">
      <c r="A53" s="446" t="s">
        <v>304</v>
      </c>
      <c r="B53" s="447" t="s">
        <v>677</v>
      </c>
      <c r="C53" s="447" t="s">
        <v>709</v>
      </c>
      <c r="D53" s="448" t="s">
        <v>710</v>
      </c>
      <c r="E53" s="439" t="s">
        <v>529</v>
      </c>
      <c r="F53" s="440" t="s">
        <v>711</v>
      </c>
      <c r="G53" s="441" t="s">
        <v>730</v>
      </c>
      <c r="H53" s="442" t="s">
        <v>717</v>
      </c>
      <c r="I53" s="443" t="s">
        <v>718</v>
      </c>
      <c r="J53" s="440" t="s">
        <v>715</v>
      </c>
      <c r="K53" s="444">
        <v>100</v>
      </c>
      <c r="L53" s="445"/>
      <c r="M53" s="666" t="s">
        <v>529</v>
      </c>
      <c r="N53" s="666" t="s">
        <v>529</v>
      </c>
      <c r="O53" s="664" t="s">
        <v>529</v>
      </c>
      <c r="P53" s="666" t="s">
        <v>529</v>
      </c>
      <c r="Q53" s="665" t="s">
        <v>529</v>
      </c>
      <c r="R53" s="140"/>
    </row>
    <row r="54" spans="1:18" ht="57.6">
      <c r="A54" s="446" t="s">
        <v>304</v>
      </c>
      <c r="B54" s="447" t="s">
        <v>677</v>
      </c>
      <c r="C54" s="447" t="s">
        <v>709</v>
      </c>
      <c r="D54" s="448" t="s">
        <v>710</v>
      </c>
      <c r="E54" s="439" t="s">
        <v>529</v>
      </c>
      <c r="F54" s="440" t="s">
        <v>711</v>
      </c>
      <c r="G54" s="441" t="s">
        <v>731</v>
      </c>
      <c r="H54" s="442" t="s">
        <v>717</v>
      </c>
      <c r="I54" s="443" t="s">
        <v>718</v>
      </c>
      <c r="J54" s="440" t="s">
        <v>715</v>
      </c>
      <c r="K54" s="444">
        <v>100</v>
      </c>
      <c r="L54" s="445"/>
      <c r="M54" s="666" t="s">
        <v>529</v>
      </c>
      <c r="N54" s="666" t="s">
        <v>529</v>
      </c>
      <c r="O54" s="664" t="s">
        <v>529</v>
      </c>
      <c r="P54" s="666" t="s">
        <v>529</v>
      </c>
      <c r="Q54" s="665" t="s">
        <v>529</v>
      </c>
      <c r="R54" s="140"/>
    </row>
    <row r="55" spans="1:18" ht="72">
      <c r="A55" s="446" t="s">
        <v>304</v>
      </c>
      <c r="B55" s="447" t="s">
        <v>677</v>
      </c>
      <c r="C55" s="447" t="s">
        <v>709</v>
      </c>
      <c r="D55" s="448" t="s">
        <v>710</v>
      </c>
      <c r="E55" s="439" t="s">
        <v>529</v>
      </c>
      <c r="F55" s="440" t="s">
        <v>711</v>
      </c>
      <c r="G55" s="441" t="s">
        <v>732</v>
      </c>
      <c r="H55" s="442" t="s">
        <v>717</v>
      </c>
      <c r="I55" s="443" t="s">
        <v>718</v>
      </c>
      <c r="J55" s="440" t="s">
        <v>715</v>
      </c>
      <c r="K55" s="444">
        <v>100</v>
      </c>
      <c r="L55" s="445"/>
      <c r="M55" s="666" t="s">
        <v>529</v>
      </c>
      <c r="N55" s="666" t="s">
        <v>529</v>
      </c>
      <c r="O55" s="664" t="s">
        <v>529</v>
      </c>
      <c r="P55" s="666" t="s">
        <v>529</v>
      </c>
      <c r="Q55" s="665" t="s">
        <v>529</v>
      </c>
      <c r="R55" s="140"/>
    </row>
    <row r="56" spans="1:18" ht="100.8">
      <c r="A56" s="446" t="s">
        <v>304</v>
      </c>
      <c r="B56" s="447" t="s">
        <v>677</v>
      </c>
      <c r="C56" s="447" t="s">
        <v>702</v>
      </c>
      <c r="D56" s="452" t="s">
        <v>761</v>
      </c>
      <c r="E56" s="453" t="s">
        <v>763</v>
      </c>
      <c r="F56" s="440" t="s">
        <v>711</v>
      </c>
      <c r="G56" s="441" t="s">
        <v>712</v>
      </c>
      <c r="H56" s="442" t="s">
        <v>713</v>
      </c>
      <c r="I56" s="443" t="s">
        <v>714</v>
      </c>
      <c r="J56" s="440" t="s">
        <v>715</v>
      </c>
      <c r="K56" s="444">
        <v>100</v>
      </c>
      <c r="L56" s="451" t="s">
        <v>762</v>
      </c>
      <c r="M56" s="666">
        <v>27</v>
      </c>
      <c r="N56" s="666">
        <v>27</v>
      </c>
      <c r="O56" s="664">
        <f t="shared" si="2"/>
        <v>100</v>
      </c>
      <c r="P56" s="666">
        <v>100</v>
      </c>
      <c r="Q56" s="665">
        <f t="shared" si="1"/>
        <v>1</v>
      </c>
      <c r="R56" s="140"/>
    </row>
    <row r="57" spans="1:18" ht="100.8">
      <c r="A57" s="446" t="s">
        <v>304</v>
      </c>
      <c r="B57" s="447" t="s">
        <v>677</v>
      </c>
      <c r="C57" s="447" t="s">
        <v>702</v>
      </c>
      <c r="D57" s="452" t="s">
        <v>761</v>
      </c>
      <c r="E57" s="453" t="s">
        <v>763</v>
      </c>
      <c r="F57" s="440" t="s">
        <v>711</v>
      </c>
      <c r="G57" s="441" t="s">
        <v>716</v>
      </c>
      <c r="H57" s="442" t="s">
        <v>717</v>
      </c>
      <c r="I57" s="443" t="s">
        <v>718</v>
      </c>
      <c r="J57" s="440" t="s">
        <v>715</v>
      </c>
      <c r="K57" s="444">
        <v>100</v>
      </c>
      <c r="L57" s="451" t="s">
        <v>762</v>
      </c>
      <c r="M57" s="666">
        <v>27</v>
      </c>
      <c r="N57" s="666">
        <v>27</v>
      </c>
      <c r="O57" s="664">
        <f t="shared" si="2"/>
        <v>100</v>
      </c>
      <c r="P57" s="666">
        <v>100</v>
      </c>
      <c r="Q57" s="665">
        <f t="shared" si="1"/>
        <v>1</v>
      </c>
      <c r="R57" s="140"/>
    </row>
    <row r="58" spans="1:18" ht="100.8">
      <c r="A58" s="446" t="s">
        <v>304</v>
      </c>
      <c r="B58" s="447" t="s">
        <v>677</v>
      </c>
      <c r="C58" s="447" t="s">
        <v>702</v>
      </c>
      <c r="D58" s="452" t="s">
        <v>761</v>
      </c>
      <c r="E58" s="453" t="s">
        <v>763</v>
      </c>
      <c r="F58" s="440" t="s">
        <v>711</v>
      </c>
      <c r="G58" s="441" t="s">
        <v>719</v>
      </c>
      <c r="H58" s="442" t="s">
        <v>717</v>
      </c>
      <c r="I58" s="443" t="s">
        <v>718</v>
      </c>
      <c r="J58" s="440" t="s">
        <v>715</v>
      </c>
      <c r="K58" s="444">
        <v>100</v>
      </c>
      <c r="L58" s="451" t="s">
        <v>762</v>
      </c>
      <c r="M58" s="666">
        <v>27</v>
      </c>
      <c r="N58" s="666">
        <v>27</v>
      </c>
      <c r="O58" s="664">
        <f t="shared" si="2"/>
        <v>100</v>
      </c>
      <c r="P58" s="666">
        <v>100</v>
      </c>
      <c r="Q58" s="665">
        <f t="shared" si="1"/>
        <v>1</v>
      </c>
      <c r="R58" s="140"/>
    </row>
    <row r="59" spans="1:18" ht="100.8">
      <c r="A59" s="446" t="s">
        <v>304</v>
      </c>
      <c r="B59" s="447" t="s">
        <v>677</v>
      </c>
      <c r="C59" s="447" t="s">
        <v>702</v>
      </c>
      <c r="D59" s="452" t="s">
        <v>761</v>
      </c>
      <c r="E59" s="453" t="s">
        <v>763</v>
      </c>
      <c r="F59" s="440" t="s">
        <v>711</v>
      </c>
      <c r="G59" s="441" t="s">
        <v>720</v>
      </c>
      <c r="H59" s="442" t="s">
        <v>717</v>
      </c>
      <c r="I59" s="443" t="s">
        <v>718</v>
      </c>
      <c r="J59" s="440" t="s">
        <v>715</v>
      </c>
      <c r="K59" s="444">
        <v>100</v>
      </c>
      <c r="L59" s="451" t="s">
        <v>762</v>
      </c>
      <c r="M59" s="666">
        <v>27</v>
      </c>
      <c r="N59" s="666">
        <v>27</v>
      </c>
      <c r="O59" s="664">
        <f t="shared" si="2"/>
        <v>100</v>
      </c>
      <c r="P59" s="666">
        <v>100</v>
      </c>
      <c r="Q59" s="665">
        <f t="shared" si="1"/>
        <v>1</v>
      </c>
      <c r="R59" s="140"/>
    </row>
    <row r="60" spans="1:18" ht="100.8">
      <c r="A60" s="446" t="s">
        <v>304</v>
      </c>
      <c r="B60" s="447" t="s">
        <v>677</v>
      </c>
      <c r="C60" s="447" t="s">
        <v>702</v>
      </c>
      <c r="D60" s="452" t="s">
        <v>761</v>
      </c>
      <c r="E60" s="453" t="s">
        <v>763</v>
      </c>
      <c r="F60" s="440" t="s">
        <v>711</v>
      </c>
      <c r="G60" s="441" t="s">
        <v>721</v>
      </c>
      <c r="H60" s="442" t="s">
        <v>717</v>
      </c>
      <c r="I60" s="443" t="s">
        <v>718</v>
      </c>
      <c r="J60" s="440" t="s">
        <v>715</v>
      </c>
      <c r="K60" s="444">
        <v>100</v>
      </c>
      <c r="L60" s="451" t="s">
        <v>762</v>
      </c>
      <c r="M60" s="666">
        <v>27</v>
      </c>
      <c r="N60" s="666">
        <v>27</v>
      </c>
      <c r="O60" s="664">
        <f t="shared" si="2"/>
        <v>100</v>
      </c>
      <c r="P60" s="666">
        <v>100</v>
      </c>
      <c r="Q60" s="665">
        <f t="shared" si="1"/>
        <v>1</v>
      </c>
      <c r="R60" s="140"/>
    </row>
    <row r="61" spans="1:18" ht="100.8">
      <c r="A61" s="446" t="s">
        <v>304</v>
      </c>
      <c r="B61" s="447" t="s">
        <v>677</v>
      </c>
      <c r="C61" s="447" t="s">
        <v>702</v>
      </c>
      <c r="D61" s="452" t="s">
        <v>761</v>
      </c>
      <c r="E61" s="453" t="s">
        <v>763</v>
      </c>
      <c r="F61" s="440" t="s">
        <v>711</v>
      </c>
      <c r="G61" s="441" t="s">
        <v>722</v>
      </c>
      <c r="H61" s="442" t="s">
        <v>717</v>
      </c>
      <c r="I61" s="443" t="s">
        <v>718</v>
      </c>
      <c r="J61" s="440" t="s">
        <v>715</v>
      </c>
      <c r="K61" s="444">
        <v>100</v>
      </c>
      <c r="L61" s="451" t="s">
        <v>762</v>
      </c>
      <c r="M61" s="666">
        <v>27</v>
      </c>
      <c r="N61" s="666">
        <v>27</v>
      </c>
      <c r="O61" s="664">
        <f t="shared" si="2"/>
        <v>100</v>
      </c>
      <c r="P61" s="666">
        <v>100</v>
      </c>
      <c r="Q61" s="665">
        <f t="shared" si="1"/>
        <v>1</v>
      </c>
      <c r="R61" s="140"/>
    </row>
    <row r="62" spans="1:18" ht="100.8">
      <c r="A62" s="446" t="s">
        <v>304</v>
      </c>
      <c r="B62" s="447" t="s">
        <v>677</v>
      </c>
      <c r="C62" s="447" t="s">
        <v>702</v>
      </c>
      <c r="D62" s="452" t="s">
        <v>761</v>
      </c>
      <c r="E62" s="453" t="s">
        <v>763</v>
      </c>
      <c r="F62" s="440" t="s">
        <v>711</v>
      </c>
      <c r="G62" s="441" t="s">
        <v>723</v>
      </c>
      <c r="H62" s="442" t="s">
        <v>717</v>
      </c>
      <c r="I62" s="443" t="s">
        <v>718</v>
      </c>
      <c r="J62" s="440" t="s">
        <v>715</v>
      </c>
      <c r="K62" s="444">
        <v>100</v>
      </c>
      <c r="L62" s="451" t="s">
        <v>762</v>
      </c>
      <c r="M62" s="666">
        <v>27</v>
      </c>
      <c r="N62" s="666">
        <v>27</v>
      </c>
      <c r="O62" s="664">
        <f t="shared" si="2"/>
        <v>100</v>
      </c>
      <c r="P62" s="666">
        <v>100</v>
      </c>
      <c r="Q62" s="665">
        <f t="shared" si="1"/>
        <v>1</v>
      </c>
      <c r="R62" s="140"/>
    </row>
    <row r="63" spans="1:18" ht="100.8">
      <c r="A63" s="446" t="s">
        <v>304</v>
      </c>
      <c r="B63" s="447" t="s">
        <v>677</v>
      </c>
      <c r="C63" s="447" t="s">
        <v>702</v>
      </c>
      <c r="D63" s="452" t="s">
        <v>761</v>
      </c>
      <c r="E63" s="453" t="s">
        <v>763</v>
      </c>
      <c r="F63" s="440" t="s">
        <v>711</v>
      </c>
      <c r="G63" s="441" t="s">
        <v>724</v>
      </c>
      <c r="H63" s="442" t="s">
        <v>717</v>
      </c>
      <c r="I63" s="443" t="s">
        <v>718</v>
      </c>
      <c r="J63" s="440" t="s">
        <v>715</v>
      </c>
      <c r="K63" s="444">
        <v>100</v>
      </c>
      <c r="L63" s="451" t="s">
        <v>762</v>
      </c>
      <c r="M63" s="666">
        <v>27</v>
      </c>
      <c r="N63" s="666">
        <v>27</v>
      </c>
      <c r="O63" s="664">
        <f t="shared" si="2"/>
        <v>100</v>
      </c>
      <c r="P63" s="666">
        <v>100</v>
      </c>
      <c r="Q63" s="665">
        <f t="shared" si="1"/>
        <v>1</v>
      </c>
      <c r="R63" s="140"/>
    </row>
    <row r="64" spans="1:18" ht="100.8">
      <c r="A64" s="446" t="s">
        <v>304</v>
      </c>
      <c r="B64" s="447" t="s">
        <v>677</v>
      </c>
      <c r="C64" s="447" t="s">
        <v>702</v>
      </c>
      <c r="D64" s="452" t="s">
        <v>761</v>
      </c>
      <c r="E64" s="453" t="s">
        <v>763</v>
      </c>
      <c r="F64" s="440" t="s">
        <v>711</v>
      </c>
      <c r="G64" s="441" t="s">
        <v>725</v>
      </c>
      <c r="H64" s="442" t="s">
        <v>717</v>
      </c>
      <c r="I64" s="443" t="s">
        <v>718</v>
      </c>
      <c r="J64" s="440" t="s">
        <v>715</v>
      </c>
      <c r="K64" s="444">
        <v>100</v>
      </c>
      <c r="L64" s="451" t="s">
        <v>762</v>
      </c>
      <c r="M64" s="666">
        <v>27</v>
      </c>
      <c r="N64" s="666">
        <v>27</v>
      </c>
      <c r="O64" s="664">
        <f t="shared" si="2"/>
        <v>100</v>
      </c>
      <c r="P64" s="666">
        <v>100</v>
      </c>
      <c r="Q64" s="665">
        <f t="shared" si="1"/>
        <v>1</v>
      </c>
      <c r="R64" s="140"/>
    </row>
    <row r="65" spans="1:18" ht="100.8">
      <c r="A65" s="446" t="s">
        <v>304</v>
      </c>
      <c r="B65" s="447" t="s">
        <v>677</v>
      </c>
      <c r="C65" s="447" t="s">
        <v>702</v>
      </c>
      <c r="D65" s="452" t="s">
        <v>761</v>
      </c>
      <c r="E65" s="453" t="s">
        <v>763</v>
      </c>
      <c r="F65" s="440" t="s">
        <v>711</v>
      </c>
      <c r="G65" s="441" t="s">
        <v>726</v>
      </c>
      <c r="H65" s="442" t="s">
        <v>717</v>
      </c>
      <c r="I65" s="443" t="s">
        <v>718</v>
      </c>
      <c r="J65" s="440" t="s">
        <v>715</v>
      </c>
      <c r="K65" s="444">
        <v>100</v>
      </c>
      <c r="L65" s="451" t="s">
        <v>762</v>
      </c>
      <c r="M65" s="666">
        <v>27</v>
      </c>
      <c r="N65" s="666">
        <v>27</v>
      </c>
      <c r="O65" s="664">
        <f t="shared" si="2"/>
        <v>100</v>
      </c>
      <c r="P65" s="666">
        <v>100</v>
      </c>
      <c r="Q65" s="665">
        <f t="shared" si="1"/>
        <v>1</v>
      </c>
      <c r="R65" s="140"/>
    </row>
    <row r="66" spans="1:18" ht="100.8">
      <c r="A66" s="446" t="s">
        <v>304</v>
      </c>
      <c r="B66" s="447" t="s">
        <v>677</v>
      </c>
      <c r="C66" s="447" t="s">
        <v>702</v>
      </c>
      <c r="D66" s="452" t="s">
        <v>761</v>
      </c>
      <c r="E66" s="453" t="s">
        <v>763</v>
      </c>
      <c r="F66" s="440" t="s">
        <v>711</v>
      </c>
      <c r="G66" s="441" t="s">
        <v>727</v>
      </c>
      <c r="H66" s="442" t="s">
        <v>728</v>
      </c>
      <c r="I66" s="443" t="s">
        <v>714</v>
      </c>
      <c r="J66" s="440" t="s">
        <v>715</v>
      </c>
      <c r="K66" s="444">
        <v>100</v>
      </c>
      <c r="L66" s="451" t="s">
        <v>762</v>
      </c>
      <c r="M66" s="666">
        <v>27</v>
      </c>
      <c r="N66" s="666">
        <v>27</v>
      </c>
      <c r="O66" s="664">
        <f t="shared" si="2"/>
        <v>100</v>
      </c>
      <c r="P66" s="666">
        <v>100</v>
      </c>
      <c r="Q66" s="665">
        <f t="shared" si="1"/>
        <v>1</v>
      </c>
      <c r="R66" s="140"/>
    </row>
    <row r="67" spans="1:18" ht="100.8">
      <c r="A67" s="446" t="s">
        <v>304</v>
      </c>
      <c r="B67" s="447" t="s">
        <v>677</v>
      </c>
      <c r="C67" s="447" t="s">
        <v>702</v>
      </c>
      <c r="D67" s="452" t="s">
        <v>761</v>
      </c>
      <c r="E67" s="453" t="s">
        <v>763</v>
      </c>
      <c r="F67" s="440" t="s">
        <v>711</v>
      </c>
      <c r="G67" s="441" t="s">
        <v>729</v>
      </c>
      <c r="H67" s="442" t="s">
        <v>728</v>
      </c>
      <c r="I67" s="443" t="s">
        <v>714</v>
      </c>
      <c r="J67" s="440" t="s">
        <v>715</v>
      </c>
      <c r="K67" s="444">
        <v>100</v>
      </c>
      <c r="L67" s="451" t="s">
        <v>762</v>
      </c>
      <c r="M67" s="666">
        <v>27</v>
      </c>
      <c r="N67" s="666">
        <v>27</v>
      </c>
      <c r="O67" s="664">
        <f t="shared" si="2"/>
        <v>100</v>
      </c>
      <c r="P67" s="666">
        <v>100</v>
      </c>
      <c r="Q67" s="665">
        <f t="shared" si="1"/>
        <v>1</v>
      </c>
      <c r="R67" s="140"/>
    </row>
    <row r="68" spans="1:18" ht="100.8">
      <c r="A68" s="446" t="s">
        <v>304</v>
      </c>
      <c r="B68" s="447" t="s">
        <v>677</v>
      </c>
      <c r="C68" s="447" t="s">
        <v>702</v>
      </c>
      <c r="D68" s="452" t="s">
        <v>761</v>
      </c>
      <c r="E68" s="453" t="s">
        <v>763</v>
      </c>
      <c r="F68" s="440" t="s">
        <v>711</v>
      </c>
      <c r="G68" s="441" t="s">
        <v>730</v>
      </c>
      <c r="H68" s="442" t="s">
        <v>717</v>
      </c>
      <c r="I68" s="443" t="s">
        <v>718</v>
      </c>
      <c r="J68" s="440" t="s">
        <v>715</v>
      </c>
      <c r="K68" s="444">
        <v>100</v>
      </c>
      <c r="L68" s="451" t="s">
        <v>762</v>
      </c>
      <c r="M68" s="666">
        <v>27</v>
      </c>
      <c r="N68" s="666">
        <v>27</v>
      </c>
      <c r="O68" s="664">
        <f t="shared" si="2"/>
        <v>100</v>
      </c>
      <c r="P68" s="666">
        <v>100</v>
      </c>
      <c r="Q68" s="665">
        <f t="shared" si="1"/>
        <v>1</v>
      </c>
      <c r="R68" s="140"/>
    </row>
    <row r="69" spans="1:18" ht="100.8">
      <c r="A69" s="446" t="s">
        <v>304</v>
      </c>
      <c r="B69" s="447" t="s">
        <v>677</v>
      </c>
      <c r="C69" s="447" t="s">
        <v>702</v>
      </c>
      <c r="D69" s="452" t="s">
        <v>761</v>
      </c>
      <c r="E69" s="453" t="s">
        <v>763</v>
      </c>
      <c r="F69" s="440" t="s">
        <v>711</v>
      </c>
      <c r="G69" s="441" t="s">
        <v>731</v>
      </c>
      <c r="H69" s="442" t="s">
        <v>717</v>
      </c>
      <c r="I69" s="443" t="s">
        <v>718</v>
      </c>
      <c r="J69" s="440" t="s">
        <v>715</v>
      </c>
      <c r="K69" s="444">
        <v>100</v>
      </c>
      <c r="L69" s="451" t="s">
        <v>762</v>
      </c>
      <c r="M69" s="666">
        <v>27</v>
      </c>
      <c r="N69" s="666">
        <v>27</v>
      </c>
      <c r="O69" s="664">
        <f t="shared" si="2"/>
        <v>100</v>
      </c>
      <c r="P69" s="666">
        <v>100</v>
      </c>
      <c r="Q69" s="665">
        <f t="shared" si="1"/>
        <v>1</v>
      </c>
      <c r="R69" s="140"/>
    </row>
    <row r="70" spans="1:18" ht="100.8">
      <c r="A70" s="446" t="s">
        <v>304</v>
      </c>
      <c r="B70" s="447" t="s">
        <v>677</v>
      </c>
      <c r="C70" s="447" t="s">
        <v>702</v>
      </c>
      <c r="D70" s="452" t="s">
        <v>761</v>
      </c>
      <c r="E70" s="453" t="s">
        <v>763</v>
      </c>
      <c r="F70" s="440" t="s">
        <v>711</v>
      </c>
      <c r="G70" s="441" t="s">
        <v>732</v>
      </c>
      <c r="H70" s="442" t="s">
        <v>717</v>
      </c>
      <c r="I70" s="443" t="s">
        <v>718</v>
      </c>
      <c r="J70" s="440" t="s">
        <v>715</v>
      </c>
      <c r="K70" s="444">
        <v>100</v>
      </c>
      <c r="L70" s="451" t="s">
        <v>762</v>
      </c>
      <c r="M70" s="666">
        <v>27</v>
      </c>
      <c r="N70" s="666">
        <v>27</v>
      </c>
      <c r="O70" s="664">
        <f t="shared" si="2"/>
        <v>100</v>
      </c>
      <c r="P70" s="666">
        <v>100</v>
      </c>
      <c r="Q70" s="665">
        <f t="shared" ref="Q70:Q133" si="3">N70/(M70*K70/100)</f>
        <v>1</v>
      </c>
      <c r="R70" s="140"/>
    </row>
    <row r="71" spans="1:18" ht="100.8">
      <c r="A71" s="446" t="s">
        <v>304</v>
      </c>
      <c r="B71" s="447" t="s">
        <v>677</v>
      </c>
      <c r="C71" s="447" t="s">
        <v>702</v>
      </c>
      <c r="D71" s="452" t="s">
        <v>761</v>
      </c>
      <c r="E71" s="453" t="s">
        <v>763</v>
      </c>
      <c r="F71" s="440" t="s">
        <v>711</v>
      </c>
      <c r="G71" s="441" t="s">
        <v>733</v>
      </c>
      <c r="H71" s="442" t="s">
        <v>717</v>
      </c>
      <c r="I71" s="443" t="s">
        <v>718</v>
      </c>
      <c r="J71" s="440" t="s">
        <v>715</v>
      </c>
      <c r="K71" s="444">
        <v>100</v>
      </c>
      <c r="L71" s="451" t="s">
        <v>762</v>
      </c>
      <c r="M71" s="666">
        <v>27</v>
      </c>
      <c r="N71" s="666">
        <v>27</v>
      </c>
      <c r="O71" s="664">
        <f t="shared" si="2"/>
        <v>100</v>
      </c>
      <c r="P71" s="666">
        <v>100</v>
      </c>
      <c r="Q71" s="665">
        <f t="shared" si="3"/>
        <v>1</v>
      </c>
      <c r="R71" s="140"/>
    </row>
    <row r="72" spans="1:18" ht="100.8">
      <c r="A72" s="446" t="s">
        <v>304</v>
      </c>
      <c r="B72" s="447" t="s">
        <v>677</v>
      </c>
      <c r="C72" s="447" t="s">
        <v>702</v>
      </c>
      <c r="D72" s="452" t="s">
        <v>761</v>
      </c>
      <c r="E72" s="453" t="s">
        <v>763</v>
      </c>
      <c r="F72" s="440" t="s">
        <v>711</v>
      </c>
      <c r="G72" s="441" t="s">
        <v>734</v>
      </c>
      <c r="H72" s="442" t="s">
        <v>717</v>
      </c>
      <c r="I72" s="443" t="s">
        <v>718</v>
      </c>
      <c r="J72" s="440" t="s">
        <v>715</v>
      </c>
      <c r="K72" s="444">
        <v>100</v>
      </c>
      <c r="L72" s="451" t="s">
        <v>762</v>
      </c>
      <c r="M72" s="666">
        <v>27</v>
      </c>
      <c r="N72" s="666">
        <v>27</v>
      </c>
      <c r="O72" s="664">
        <f t="shared" si="2"/>
        <v>100</v>
      </c>
      <c r="P72" s="666">
        <v>100</v>
      </c>
      <c r="Q72" s="665">
        <f t="shared" si="3"/>
        <v>1</v>
      </c>
      <c r="R72" s="140"/>
    </row>
    <row r="73" spans="1:18" ht="100.8">
      <c r="A73" s="446" t="s">
        <v>304</v>
      </c>
      <c r="B73" s="447" t="s">
        <v>677</v>
      </c>
      <c r="C73" s="447" t="s">
        <v>702</v>
      </c>
      <c r="D73" s="452" t="s">
        <v>761</v>
      </c>
      <c r="E73" s="453" t="s">
        <v>763</v>
      </c>
      <c r="F73" s="440" t="s">
        <v>711</v>
      </c>
      <c r="G73" s="441" t="s">
        <v>735</v>
      </c>
      <c r="H73" s="442" t="s">
        <v>717</v>
      </c>
      <c r="I73" s="443" t="s">
        <v>718</v>
      </c>
      <c r="J73" s="440" t="s">
        <v>715</v>
      </c>
      <c r="K73" s="444">
        <v>100</v>
      </c>
      <c r="L73" s="451" t="s">
        <v>762</v>
      </c>
      <c r="M73" s="666">
        <v>27</v>
      </c>
      <c r="N73" s="666">
        <v>27</v>
      </c>
      <c r="O73" s="664">
        <f t="shared" si="2"/>
        <v>100</v>
      </c>
      <c r="P73" s="666">
        <v>100</v>
      </c>
      <c r="Q73" s="665">
        <f t="shared" si="3"/>
        <v>1</v>
      </c>
      <c r="R73" s="140"/>
    </row>
    <row r="74" spans="1:18" ht="100.8">
      <c r="A74" s="446" t="s">
        <v>304</v>
      </c>
      <c r="B74" s="447" t="s">
        <v>677</v>
      </c>
      <c r="C74" s="447" t="s">
        <v>702</v>
      </c>
      <c r="D74" s="452" t="s">
        <v>761</v>
      </c>
      <c r="E74" s="453" t="s">
        <v>763</v>
      </c>
      <c r="F74" s="440" t="s">
        <v>711</v>
      </c>
      <c r="G74" s="441" t="s">
        <v>736</v>
      </c>
      <c r="H74" s="442" t="s">
        <v>717</v>
      </c>
      <c r="I74" s="443" t="s">
        <v>718</v>
      </c>
      <c r="J74" s="440" t="s">
        <v>715</v>
      </c>
      <c r="K74" s="444">
        <v>100</v>
      </c>
      <c r="L74" s="451" t="s">
        <v>762</v>
      </c>
      <c r="M74" s="666">
        <v>27</v>
      </c>
      <c r="N74" s="666">
        <v>27</v>
      </c>
      <c r="O74" s="664">
        <f t="shared" si="2"/>
        <v>100</v>
      </c>
      <c r="P74" s="666">
        <v>100</v>
      </c>
      <c r="Q74" s="665">
        <f t="shared" si="3"/>
        <v>1</v>
      </c>
      <c r="R74" s="140"/>
    </row>
    <row r="75" spans="1:18" ht="100.8">
      <c r="A75" s="446" t="s">
        <v>304</v>
      </c>
      <c r="B75" s="447" t="s">
        <v>677</v>
      </c>
      <c r="C75" s="447" t="s">
        <v>702</v>
      </c>
      <c r="D75" s="452" t="s">
        <v>761</v>
      </c>
      <c r="E75" s="453" t="s">
        <v>763</v>
      </c>
      <c r="F75" s="440" t="s">
        <v>711</v>
      </c>
      <c r="G75" s="441" t="s">
        <v>737</v>
      </c>
      <c r="H75" s="442" t="s">
        <v>717</v>
      </c>
      <c r="I75" s="443" t="s">
        <v>718</v>
      </c>
      <c r="J75" s="440" t="s">
        <v>715</v>
      </c>
      <c r="K75" s="444">
        <v>100</v>
      </c>
      <c r="L75" s="451" t="s">
        <v>762</v>
      </c>
      <c r="M75" s="666">
        <v>27</v>
      </c>
      <c r="N75" s="666">
        <v>27</v>
      </c>
      <c r="O75" s="664">
        <f t="shared" si="2"/>
        <v>100</v>
      </c>
      <c r="P75" s="666">
        <v>100</v>
      </c>
      <c r="Q75" s="665">
        <f t="shared" si="3"/>
        <v>1</v>
      </c>
      <c r="R75" s="140"/>
    </row>
    <row r="76" spans="1:18" ht="100.8">
      <c r="A76" s="446" t="s">
        <v>304</v>
      </c>
      <c r="B76" s="447" t="s">
        <v>677</v>
      </c>
      <c r="C76" s="447" t="s">
        <v>702</v>
      </c>
      <c r="D76" s="452" t="s">
        <v>761</v>
      </c>
      <c r="E76" s="453" t="s">
        <v>763</v>
      </c>
      <c r="F76" s="440" t="s">
        <v>711</v>
      </c>
      <c r="G76" s="441" t="s">
        <v>738</v>
      </c>
      <c r="H76" s="442" t="s">
        <v>717</v>
      </c>
      <c r="I76" s="443" t="s">
        <v>718</v>
      </c>
      <c r="J76" s="440" t="s">
        <v>715</v>
      </c>
      <c r="K76" s="444">
        <v>100</v>
      </c>
      <c r="L76" s="451" t="s">
        <v>762</v>
      </c>
      <c r="M76" s="666">
        <v>27</v>
      </c>
      <c r="N76" s="666">
        <v>27</v>
      </c>
      <c r="O76" s="664">
        <f t="shared" si="2"/>
        <v>100</v>
      </c>
      <c r="P76" s="666">
        <v>100</v>
      </c>
      <c r="Q76" s="665">
        <f t="shared" si="3"/>
        <v>1</v>
      </c>
      <c r="R76" s="140"/>
    </row>
    <row r="77" spans="1:18" ht="100.8">
      <c r="A77" s="446" t="s">
        <v>304</v>
      </c>
      <c r="B77" s="447" t="s">
        <v>677</v>
      </c>
      <c r="C77" s="447" t="s">
        <v>702</v>
      </c>
      <c r="D77" s="452" t="s">
        <v>761</v>
      </c>
      <c r="E77" s="453" t="s">
        <v>763</v>
      </c>
      <c r="F77" s="440" t="s">
        <v>711</v>
      </c>
      <c r="G77" s="441" t="s">
        <v>195</v>
      </c>
      <c r="H77" s="442" t="s">
        <v>739</v>
      </c>
      <c r="I77" s="443" t="s">
        <v>714</v>
      </c>
      <c r="J77" s="440" t="s">
        <v>715</v>
      </c>
      <c r="K77" s="444">
        <v>100</v>
      </c>
      <c r="L77" s="451" t="s">
        <v>762</v>
      </c>
      <c r="M77" s="666">
        <v>27</v>
      </c>
      <c r="N77" s="666">
        <v>27</v>
      </c>
      <c r="O77" s="664">
        <f t="shared" si="2"/>
        <v>100</v>
      </c>
      <c r="P77" s="666">
        <v>100</v>
      </c>
      <c r="Q77" s="665">
        <f t="shared" si="3"/>
        <v>1</v>
      </c>
      <c r="R77" s="140"/>
    </row>
    <row r="78" spans="1:18" ht="100.8">
      <c r="A78" s="446" t="s">
        <v>304</v>
      </c>
      <c r="B78" s="447" t="s">
        <v>677</v>
      </c>
      <c r="C78" s="447" t="s">
        <v>702</v>
      </c>
      <c r="D78" s="452" t="s">
        <v>761</v>
      </c>
      <c r="E78" s="453" t="s">
        <v>763</v>
      </c>
      <c r="F78" s="440" t="s">
        <v>711</v>
      </c>
      <c r="G78" s="441" t="s">
        <v>740</v>
      </c>
      <c r="H78" s="442" t="s">
        <v>739</v>
      </c>
      <c r="I78" s="443" t="s">
        <v>714</v>
      </c>
      <c r="J78" s="440" t="s">
        <v>715</v>
      </c>
      <c r="K78" s="444">
        <v>100</v>
      </c>
      <c r="L78" s="451" t="s">
        <v>762</v>
      </c>
      <c r="M78" s="666">
        <v>27</v>
      </c>
      <c r="N78" s="666">
        <v>27</v>
      </c>
      <c r="O78" s="664">
        <f t="shared" si="2"/>
        <v>100</v>
      </c>
      <c r="P78" s="666">
        <v>100</v>
      </c>
      <c r="Q78" s="665">
        <f t="shared" si="3"/>
        <v>1</v>
      </c>
      <c r="R78" s="140"/>
    </row>
    <row r="79" spans="1:18" ht="100.8">
      <c r="A79" s="446" t="s">
        <v>304</v>
      </c>
      <c r="B79" s="447" t="s">
        <v>677</v>
      </c>
      <c r="C79" s="447" t="s">
        <v>702</v>
      </c>
      <c r="D79" s="452" t="s">
        <v>761</v>
      </c>
      <c r="E79" s="453" t="s">
        <v>763</v>
      </c>
      <c r="F79" s="440" t="s">
        <v>711</v>
      </c>
      <c r="G79" s="441" t="s">
        <v>741</v>
      </c>
      <c r="H79" s="442" t="s">
        <v>739</v>
      </c>
      <c r="I79" s="443" t="s">
        <v>714</v>
      </c>
      <c r="J79" s="440" t="s">
        <v>715</v>
      </c>
      <c r="K79" s="444">
        <v>100</v>
      </c>
      <c r="L79" s="451" t="s">
        <v>762</v>
      </c>
      <c r="M79" s="666">
        <v>27</v>
      </c>
      <c r="N79" s="666">
        <v>27</v>
      </c>
      <c r="O79" s="664">
        <f t="shared" si="2"/>
        <v>100</v>
      </c>
      <c r="P79" s="666">
        <v>100</v>
      </c>
      <c r="Q79" s="665">
        <f t="shared" si="3"/>
        <v>1</v>
      </c>
      <c r="R79" s="140"/>
    </row>
    <row r="80" spans="1:18" ht="100.8">
      <c r="A80" s="446" t="s">
        <v>304</v>
      </c>
      <c r="B80" s="447" t="s">
        <v>677</v>
      </c>
      <c r="C80" s="447" t="s">
        <v>702</v>
      </c>
      <c r="D80" s="452" t="s">
        <v>761</v>
      </c>
      <c r="E80" s="453" t="s">
        <v>763</v>
      </c>
      <c r="F80" s="440" t="s">
        <v>711</v>
      </c>
      <c r="G80" s="441" t="s">
        <v>742</v>
      </c>
      <c r="H80" s="442" t="s">
        <v>739</v>
      </c>
      <c r="I80" s="443" t="s">
        <v>714</v>
      </c>
      <c r="J80" s="440" t="s">
        <v>715</v>
      </c>
      <c r="K80" s="444">
        <v>100</v>
      </c>
      <c r="L80" s="451" t="s">
        <v>762</v>
      </c>
      <c r="M80" s="666">
        <v>27</v>
      </c>
      <c r="N80" s="666">
        <v>27</v>
      </c>
      <c r="O80" s="664">
        <f t="shared" si="2"/>
        <v>100</v>
      </c>
      <c r="P80" s="666">
        <v>100</v>
      </c>
      <c r="Q80" s="665">
        <f t="shared" si="3"/>
        <v>1</v>
      </c>
      <c r="R80" s="140"/>
    </row>
    <row r="81" spans="1:18" ht="100.8">
      <c r="A81" s="446" t="s">
        <v>304</v>
      </c>
      <c r="B81" s="447" t="s">
        <v>677</v>
      </c>
      <c r="C81" s="447" t="s">
        <v>702</v>
      </c>
      <c r="D81" s="452" t="s">
        <v>761</v>
      </c>
      <c r="E81" s="453" t="s">
        <v>763</v>
      </c>
      <c r="F81" s="440" t="s">
        <v>711</v>
      </c>
      <c r="G81" s="441" t="s">
        <v>743</v>
      </c>
      <c r="H81" s="442" t="s">
        <v>739</v>
      </c>
      <c r="I81" s="443" t="s">
        <v>714</v>
      </c>
      <c r="J81" s="440" t="s">
        <v>715</v>
      </c>
      <c r="K81" s="444">
        <v>100</v>
      </c>
      <c r="L81" s="451" t="s">
        <v>762</v>
      </c>
      <c r="M81" s="666">
        <v>27</v>
      </c>
      <c r="N81" s="666">
        <v>27</v>
      </c>
      <c r="O81" s="664">
        <f t="shared" si="2"/>
        <v>100</v>
      </c>
      <c r="P81" s="666">
        <v>100</v>
      </c>
      <c r="Q81" s="665">
        <f t="shared" si="3"/>
        <v>1</v>
      </c>
      <c r="R81" s="140"/>
    </row>
    <row r="82" spans="1:18" ht="100.8">
      <c r="A82" s="446" t="s">
        <v>304</v>
      </c>
      <c r="B82" s="447" t="s">
        <v>677</v>
      </c>
      <c r="C82" s="447" t="s">
        <v>702</v>
      </c>
      <c r="D82" s="452" t="s">
        <v>761</v>
      </c>
      <c r="E82" s="453" t="s">
        <v>763</v>
      </c>
      <c r="F82" s="440" t="s">
        <v>711</v>
      </c>
      <c r="G82" s="441" t="s">
        <v>691</v>
      </c>
      <c r="H82" s="442" t="s">
        <v>739</v>
      </c>
      <c r="I82" s="443" t="s">
        <v>714</v>
      </c>
      <c r="J82" s="440" t="s">
        <v>715</v>
      </c>
      <c r="K82" s="444">
        <v>100</v>
      </c>
      <c r="L82" s="451" t="s">
        <v>762</v>
      </c>
      <c r="M82" s="666">
        <v>27</v>
      </c>
      <c r="N82" s="666">
        <v>27</v>
      </c>
      <c r="O82" s="664">
        <f t="shared" si="2"/>
        <v>100</v>
      </c>
      <c r="P82" s="666">
        <v>100</v>
      </c>
      <c r="Q82" s="665">
        <f t="shared" si="3"/>
        <v>1</v>
      </c>
      <c r="R82" s="140"/>
    </row>
    <row r="83" spans="1:18" ht="100.8">
      <c r="A83" s="446" t="s">
        <v>304</v>
      </c>
      <c r="B83" s="447" t="s">
        <v>677</v>
      </c>
      <c r="C83" s="447" t="s">
        <v>702</v>
      </c>
      <c r="D83" s="452" t="s">
        <v>761</v>
      </c>
      <c r="E83" s="453" t="s">
        <v>763</v>
      </c>
      <c r="F83" s="440" t="s">
        <v>711</v>
      </c>
      <c r="G83" s="441" t="s">
        <v>744</v>
      </c>
      <c r="H83" s="442" t="s">
        <v>717</v>
      </c>
      <c r="I83" s="443" t="s">
        <v>718</v>
      </c>
      <c r="J83" s="440" t="s">
        <v>715</v>
      </c>
      <c r="K83" s="444">
        <v>100</v>
      </c>
      <c r="L83" s="451" t="s">
        <v>762</v>
      </c>
      <c r="M83" s="666">
        <v>27</v>
      </c>
      <c r="N83" s="666">
        <v>27</v>
      </c>
      <c r="O83" s="664">
        <f t="shared" si="2"/>
        <v>100</v>
      </c>
      <c r="P83" s="666">
        <v>100</v>
      </c>
      <c r="Q83" s="665">
        <f t="shared" si="3"/>
        <v>1</v>
      </c>
      <c r="R83" s="140"/>
    </row>
    <row r="84" spans="1:18" ht="100.8">
      <c r="A84" s="446" t="s">
        <v>304</v>
      </c>
      <c r="B84" s="447" t="s">
        <v>677</v>
      </c>
      <c r="C84" s="447" t="s">
        <v>702</v>
      </c>
      <c r="D84" s="452" t="s">
        <v>761</v>
      </c>
      <c r="E84" s="453" t="s">
        <v>763</v>
      </c>
      <c r="F84" s="440" t="s">
        <v>711</v>
      </c>
      <c r="G84" s="441" t="s">
        <v>745</v>
      </c>
      <c r="H84" s="442" t="s">
        <v>739</v>
      </c>
      <c r="I84" s="443" t="s">
        <v>714</v>
      </c>
      <c r="J84" s="440" t="s">
        <v>715</v>
      </c>
      <c r="K84" s="444">
        <v>100</v>
      </c>
      <c r="L84" s="451" t="s">
        <v>762</v>
      </c>
      <c r="M84" s="666">
        <v>27</v>
      </c>
      <c r="N84" s="666">
        <v>27</v>
      </c>
      <c r="O84" s="664">
        <f t="shared" si="2"/>
        <v>100</v>
      </c>
      <c r="P84" s="666">
        <v>100</v>
      </c>
      <c r="Q84" s="665">
        <f t="shared" si="3"/>
        <v>1</v>
      </c>
      <c r="R84" s="140"/>
    </row>
    <row r="85" spans="1:18" ht="100.8">
      <c r="A85" s="446" t="s">
        <v>304</v>
      </c>
      <c r="B85" s="447" t="s">
        <v>677</v>
      </c>
      <c r="C85" s="447" t="s">
        <v>702</v>
      </c>
      <c r="D85" s="452" t="s">
        <v>761</v>
      </c>
      <c r="E85" s="453" t="s">
        <v>763</v>
      </c>
      <c r="F85" s="440" t="s">
        <v>711</v>
      </c>
      <c r="G85" s="441" t="s">
        <v>746</v>
      </c>
      <c r="H85" s="442" t="s">
        <v>739</v>
      </c>
      <c r="I85" s="443" t="s">
        <v>714</v>
      </c>
      <c r="J85" s="440" t="s">
        <v>715</v>
      </c>
      <c r="K85" s="444">
        <v>100</v>
      </c>
      <c r="L85" s="451" t="s">
        <v>762</v>
      </c>
      <c r="M85" s="666">
        <v>27</v>
      </c>
      <c r="N85" s="666">
        <v>27</v>
      </c>
      <c r="O85" s="664">
        <f t="shared" si="2"/>
        <v>100</v>
      </c>
      <c r="P85" s="666">
        <v>100</v>
      </c>
      <c r="Q85" s="665">
        <f t="shared" si="3"/>
        <v>1</v>
      </c>
      <c r="R85" s="140"/>
    </row>
    <row r="86" spans="1:18" ht="100.8">
      <c r="A86" s="446" t="s">
        <v>304</v>
      </c>
      <c r="B86" s="447" t="s">
        <v>677</v>
      </c>
      <c r="C86" s="447" t="s">
        <v>702</v>
      </c>
      <c r="D86" s="452" t="s">
        <v>761</v>
      </c>
      <c r="E86" s="453" t="s">
        <v>763</v>
      </c>
      <c r="F86" s="440" t="s">
        <v>711</v>
      </c>
      <c r="G86" s="441" t="s">
        <v>747</v>
      </c>
      <c r="H86" s="442" t="s">
        <v>739</v>
      </c>
      <c r="I86" s="443" t="s">
        <v>714</v>
      </c>
      <c r="J86" s="440" t="s">
        <v>715</v>
      </c>
      <c r="K86" s="444">
        <v>100</v>
      </c>
      <c r="L86" s="451" t="s">
        <v>762</v>
      </c>
      <c r="M86" s="666">
        <v>27</v>
      </c>
      <c r="N86" s="666">
        <v>27</v>
      </c>
      <c r="O86" s="664">
        <f t="shared" si="2"/>
        <v>100</v>
      </c>
      <c r="P86" s="666">
        <v>100</v>
      </c>
      <c r="Q86" s="665">
        <f t="shared" si="3"/>
        <v>1</v>
      </c>
      <c r="R86" s="140"/>
    </row>
    <row r="87" spans="1:18" ht="115.2">
      <c r="A87" s="446" t="s">
        <v>304</v>
      </c>
      <c r="B87" s="447" t="s">
        <v>677</v>
      </c>
      <c r="C87" s="447" t="s">
        <v>702</v>
      </c>
      <c r="D87" s="452" t="s">
        <v>761</v>
      </c>
      <c r="E87" s="453" t="s">
        <v>763</v>
      </c>
      <c r="F87" s="440" t="s">
        <v>748</v>
      </c>
      <c r="G87" s="449" t="s">
        <v>749</v>
      </c>
      <c r="H87" s="442" t="s">
        <v>717</v>
      </c>
      <c r="I87" s="443" t="s">
        <v>718</v>
      </c>
      <c r="J87" s="443" t="s">
        <v>750</v>
      </c>
      <c r="K87" s="444">
        <v>100</v>
      </c>
      <c r="L87" s="454" t="s">
        <v>764</v>
      </c>
      <c r="M87" s="666">
        <v>27</v>
      </c>
      <c r="N87" s="666">
        <v>27</v>
      </c>
      <c r="O87" s="664">
        <f t="shared" si="2"/>
        <v>100</v>
      </c>
      <c r="P87" s="666">
        <v>100</v>
      </c>
      <c r="Q87" s="665">
        <f t="shared" si="3"/>
        <v>1</v>
      </c>
      <c r="R87" s="140"/>
    </row>
    <row r="88" spans="1:18" ht="115.2">
      <c r="A88" s="446" t="s">
        <v>304</v>
      </c>
      <c r="B88" s="447" t="s">
        <v>677</v>
      </c>
      <c r="C88" s="447" t="s">
        <v>702</v>
      </c>
      <c r="D88" s="452" t="s">
        <v>761</v>
      </c>
      <c r="E88" s="453" t="s">
        <v>763</v>
      </c>
      <c r="F88" s="440" t="s">
        <v>748</v>
      </c>
      <c r="G88" s="449" t="s">
        <v>752</v>
      </c>
      <c r="H88" s="442" t="s">
        <v>717</v>
      </c>
      <c r="I88" s="443" t="s">
        <v>718</v>
      </c>
      <c r="J88" s="443" t="s">
        <v>750</v>
      </c>
      <c r="K88" s="444">
        <v>100</v>
      </c>
      <c r="L88" s="454" t="s">
        <v>764</v>
      </c>
      <c r="M88" s="666">
        <v>27</v>
      </c>
      <c r="N88" s="666">
        <v>27</v>
      </c>
      <c r="O88" s="664">
        <f t="shared" si="2"/>
        <v>100</v>
      </c>
      <c r="P88" s="666">
        <v>100</v>
      </c>
      <c r="Q88" s="665">
        <f t="shared" si="3"/>
        <v>1</v>
      </c>
      <c r="R88" s="140"/>
    </row>
    <row r="89" spans="1:18" ht="115.2">
      <c r="A89" s="446" t="s">
        <v>304</v>
      </c>
      <c r="B89" s="447" t="s">
        <v>677</v>
      </c>
      <c r="C89" s="452" t="s">
        <v>702</v>
      </c>
      <c r="D89" s="452" t="s">
        <v>761</v>
      </c>
      <c r="E89" s="453" t="s">
        <v>763</v>
      </c>
      <c r="F89" s="440" t="s">
        <v>748</v>
      </c>
      <c r="G89" s="449" t="s">
        <v>753</v>
      </c>
      <c r="H89" s="442" t="s">
        <v>717</v>
      </c>
      <c r="I89" s="443" t="s">
        <v>718</v>
      </c>
      <c r="J89" s="443" t="s">
        <v>750</v>
      </c>
      <c r="K89" s="444">
        <v>100</v>
      </c>
      <c r="L89" s="454" t="s">
        <v>764</v>
      </c>
      <c r="M89" s="666">
        <v>27</v>
      </c>
      <c r="N89" s="666">
        <v>27</v>
      </c>
      <c r="O89" s="664">
        <f t="shared" si="2"/>
        <v>100</v>
      </c>
      <c r="P89" s="666">
        <v>100</v>
      </c>
      <c r="Q89" s="665">
        <f t="shared" si="3"/>
        <v>1</v>
      </c>
      <c r="R89" s="140"/>
    </row>
    <row r="90" spans="1:18" ht="115.2">
      <c r="A90" s="446" t="s">
        <v>304</v>
      </c>
      <c r="B90" s="447" t="s">
        <v>677</v>
      </c>
      <c r="C90" s="452" t="s">
        <v>702</v>
      </c>
      <c r="D90" s="452" t="s">
        <v>761</v>
      </c>
      <c r="E90" s="453" t="s">
        <v>763</v>
      </c>
      <c r="F90" s="440" t="s">
        <v>748</v>
      </c>
      <c r="G90" s="449" t="s">
        <v>754</v>
      </c>
      <c r="H90" s="442" t="s">
        <v>717</v>
      </c>
      <c r="I90" s="443" t="s">
        <v>718</v>
      </c>
      <c r="J90" s="443" t="s">
        <v>750</v>
      </c>
      <c r="K90" s="444">
        <v>100</v>
      </c>
      <c r="L90" s="454" t="s">
        <v>764</v>
      </c>
      <c r="M90" s="666">
        <v>27</v>
      </c>
      <c r="N90" s="666">
        <v>27</v>
      </c>
      <c r="O90" s="664">
        <f t="shared" si="2"/>
        <v>100</v>
      </c>
      <c r="P90" s="666">
        <v>100</v>
      </c>
      <c r="Q90" s="665">
        <f t="shared" si="3"/>
        <v>1</v>
      </c>
      <c r="R90" s="140"/>
    </row>
    <row r="91" spans="1:18" ht="115.2">
      <c r="A91" s="446" t="s">
        <v>304</v>
      </c>
      <c r="B91" s="447" t="s">
        <v>677</v>
      </c>
      <c r="C91" s="452" t="s">
        <v>702</v>
      </c>
      <c r="D91" s="452" t="s">
        <v>761</v>
      </c>
      <c r="E91" s="453" t="s">
        <v>763</v>
      </c>
      <c r="F91" s="440" t="s">
        <v>748</v>
      </c>
      <c r="G91" s="449" t="s">
        <v>755</v>
      </c>
      <c r="H91" s="442" t="s">
        <v>717</v>
      </c>
      <c r="I91" s="443" t="s">
        <v>718</v>
      </c>
      <c r="J91" s="443" t="s">
        <v>750</v>
      </c>
      <c r="K91" s="444">
        <v>100</v>
      </c>
      <c r="L91" s="454" t="s">
        <v>764</v>
      </c>
      <c r="M91" s="666">
        <v>27</v>
      </c>
      <c r="N91" s="666">
        <v>27</v>
      </c>
      <c r="O91" s="664">
        <f t="shared" si="2"/>
        <v>100</v>
      </c>
      <c r="P91" s="666">
        <v>100</v>
      </c>
      <c r="Q91" s="665">
        <f t="shared" si="3"/>
        <v>1</v>
      </c>
      <c r="R91" s="140"/>
    </row>
    <row r="92" spans="1:18" ht="115.2">
      <c r="A92" s="446" t="s">
        <v>304</v>
      </c>
      <c r="B92" s="447" t="s">
        <v>677</v>
      </c>
      <c r="C92" s="452" t="s">
        <v>702</v>
      </c>
      <c r="D92" s="452" t="s">
        <v>761</v>
      </c>
      <c r="E92" s="453" t="s">
        <v>763</v>
      </c>
      <c r="F92" s="440" t="s">
        <v>748</v>
      </c>
      <c r="G92" s="449" t="s">
        <v>756</v>
      </c>
      <c r="H92" s="442" t="s">
        <v>717</v>
      </c>
      <c r="I92" s="443" t="s">
        <v>718</v>
      </c>
      <c r="J92" s="443" t="s">
        <v>750</v>
      </c>
      <c r="K92" s="444">
        <v>100</v>
      </c>
      <c r="L92" s="454" t="s">
        <v>764</v>
      </c>
      <c r="M92" s="666">
        <v>27</v>
      </c>
      <c r="N92" s="666">
        <v>27</v>
      </c>
      <c r="O92" s="664">
        <f t="shared" si="2"/>
        <v>100</v>
      </c>
      <c r="P92" s="666">
        <v>100</v>
      </c>
      <c r="Q92" s="665">
        <f t="shared" si="3"/>
        <v>1</v>
      </c>
      <c r="R92" s="140"/>
    </row>
    <row r="93" spans="1:18" ht="115.2">
      <c r="A93" s="446" t="s">
        <v>304</v>
      </c>
      <c r="B93" s="447" t="s">
        <v>677</v>
      </c>
      <c r="C93" s="452" t="s">
        <v>702</v>
      </c>
      <c r="D93" s="452" t="s">
        <v>761</v>
      </c>
      <c r="E93" s="453" t="s">
        <v>763</v>
      </c>
      <c r="F93" s="440" t="s">
        <v>748</v>
      </c>
      <c r="G93" s="449" t="s">
        <v>757</v>
      </c>
      <c r="H93" s="442" t="s">
        <v>717</v>
      </c>
      <c r="I93" s="443" t="s">
        <v>718</v>
      </c>
      <c r="J93" s="443" t="s">
        <v>750</v>
      </c>
      <c r="K93" s="444">
        <v>100</v>
      </c>
      <c r="L93" s="454" t="s">
        <v>764</v>
      </c>
      <c r="M93" s="666">
        <v>27</v>
      </c>
      <c r="N93" s="666">
        <v>27</v>
      </c>
      <c r="O93" s="664">
        <f t="shared" si="2"/>
        <v>100</v>
      </c>
      <c r="P93" s="666">
        <v>100</v>
      </c>
      <c r="Q93" s="665">
        <f t="shared" si="3"/>
        <v>1</v>
      </c>
      <c r="R93" s="140"/>
    </row>
    <row r="94" spans="1:18" ht="115.2">
      <c r="A94" s="446" t="s">
        <v>304</v>
      </c>
      <c r="B94" s="447" t="s">
        <v>677</v>
      </c>
      <c r="C94" s="452" t="s">
        <v>702</v>
      </c>
      <c r="D94" s="452" t="s">
        <v>761</v>
      </c>
      <c r="E94" s="453" t="s">
        <v>763</v>
      </c>
      <c r="F94" s="440" t="s">
        <v>748</v>
      </c>
      <c r="G94" s="449" t="s">
        <v>758</v>
      </c>
      <c r="H94" s="442" t="s">
        <v>717</v>
      </c>
      <c r="I94" s="443" t="s">
        <v>718</v>
      </c>
      <c r="J94" s="443" t="s">
        <v>750</v>
      </c>
      <c r="K94" s="444">
        <v>100</v>
      </c>
      <c r="L94" s="454" t="s">
        <v>764</v>
      </c>
      <c r="M94" s="666">
        <v>27</v>
      </c>
      <c r="N94" s="666">
        <v>27</v>
      </c>
      <c r="O94" s="664">
        <f t="shared" si="2"/>
        <v>100</v>
      </c>
      <c r="P94" s="666">
        <v>100</v>
      </c>
      <c r="Q94" s="665">
        <f t="shared" si="3"/>
        <v>1</v>
      </c>
      <c r="R94" s="140"/>
    </row>
    <row r="95" spans="1:18" ht="72">
      <c r="A95" s="446" t="s">
        <v>304</v>
      </c>
      <c r="B95" s="447" t="s">
        <v>677</v>
      </c>
      <c r="C95" s="452" t="s">
        <v>679</v>
      </c>
      <c r="D95" s="452" t="s">
        <v>759</v>
      </c>
      <c r="E95" s="439" t="s">
        <v>529</v>
      </c>
      <c r="F95" s="440" t="s">
        <v>711</v>
      </c>
      <c r="G95" s="441" t="s">
        <v>712</v>
      </c>
      <c r="H95" s="442" t="s">
        <v>713</v>
      </c>
      <c r="I95" s="443" t="s">
        <v>714</v>
      </c>
      <c r="J95" s="440" t="s">
        <v>715</v>
      </c>
      <c r="K95" s="444">
        <v>100</v>
      </c>
      <c r="L95" s="455"/>
      <c r="M95" s="666">
        <v>1248</v>
      </c>
      <c r="N95" s="666">
        <v>1248</v>
      </c>
      <c r="O95" s="664">
        <f t="shared" si="2"/>
        <v>100</v>
      </c>
      <c r="P95" s="666">
        <v>100</v>
      </c>
      <c r="Q95" s="665">
        <f t="shared" si="3"/>
        <v>1</v>
      </c>
      <c r="R95" s="140"/>
    </row>
    <row r="96" spans="1:18" ht="100.8">
      <c r="A96" s="446" t="s">
        <v>304</v>
      </c>
      <c r="B96" s="447" t="s">
        <v>677</v>
      </c>
      <c r="C96" s="452" t="s">
        <v>679</v>
      </c>
      <c r="D96" s="452" t="s">
        <v>759</v>
      </c>
      <c r="E96" s="439" t="s">
        <v>529</v>
      </c>
      <c r="F96" s="440" t="s">
        <v>711</v>
      </c>
      <c r="G96" s="441" t="s">
        <v>716</v>
      </c>
      <c r="H96" s="442" t="s">
        <v>717</v>
      </c>
      <c r="I96" s="443" t="s">
        <v>718</v>
      </c>
      <c r="J96" s="440" t="s">
        <v>715</v>
      </c>
      <c r="K96" s="456">
        <v>15</v>
      </c>
      <c r="L96" s="455"/>
      <c r="M96" s="666">
        <v>1248</v>
      </c>
      <c r="N96" s="666">
        <v>224</v>
      </c>
      <c r="O96" s="664">
        <f t="shared" si="2"/>
        <v>17.948717948717949</v>
      </c>
      <c r="P96" s="666">
        <v>100</v>
      </c>
      <c r="Q96" s="665">
        <f t="shared" si="3"/>
        <v>1.1965811965811965</v>
      </c>
      <c r="R96" s="140"/>
    </row>
    <row r="97" spans="1:18" ht="72">
      <c r="A97" s="446" t="s">
        <v>304</v>
      </c>
      <c r="B97" s="447" t="s">
        <v>677</v>
      </c>
      <c r="C97" s="452" t="s">
        <v>679</v>
      </c>
      <c r="D97" s="452" t="s">
        <v>759</v>
      </c>
      <c r="E97" s="439" t="s">
        <v>529</v>
      </c>
      <c r="F97" s="440" t="s">
        <v>711</v>
      </c>
      <c r="G97" s="441" t="s">
        <v>719</v>
      </c>
      <c r="H97" s="442" t="s">
        <v>717</v>
      </c>
      <c r="I97" s="443" t="s">
        <v>718</v>
      </c>
      <c r="J97" s="440" t="s">
        <v>715</v>
      </c>
      <c r="K97" s="456">
        <v>15</v>
      </c>
      <c r="L97" s="455"/>
      <c r="M97" s="666">
        <v>1248</v>
      </c>
      <c r="N97" s="666">
        <v>224</v>
      </c>
      <c r="O97" s="664">
        <f t="shared" si="2"/>
        <v>17.948717948717949</v>
      </c>
      <c r="P97" s="666">
        <v>100</v>
      </c>
      <c r="Q97" s="665">
        <f t="shared" si="3"/>
        <v>1.1965811965811965</v>
      </c>
      <c r="R97" s="140"/>
    </row>
    <row r="98" spans="1:18" ht="72">
      <c r="A98" s="446" t="s">
        <v>304</v>
      </c>
      <c r="B98" s="447" t="s">
        <v>677</v>
      </c>
      <c r="C98" s="452" t="s">
        <v>679</v>
      </c>
      <c r="D98" s="452" t="s">
        <v>759</v>
      </c>
      <c r="E98" s="439" t="s">
        <v>529</v>
      </c>
      <c r="F98" s="440" t="s">
        <v>711</v>
      </c>
      <c r="G98" s="441" t="s">
        <v>720</v>
      </c>
      <c r="H98" s="442" t="s">
        <v>717</v>
      </c>
      <c r="I98" s="443" t="s">
        <v>718</v>
      </c>
      <c r="J98" s="440" t="s">
        <v>715</v>
      </c>
      <c r="K98" s="456">
        <v>15</v>
      </c>
      <c r="L98" s="455"/>
      <c r="M98" s="666">
        <v>1248</v>
      </c>
      <c r="N98" s="666">
        <v>224</v>
      </c>
      <c r="O98" s="664">
        <f t="shared" si="2"/>
        <v>17.948717948717949</v>
      </c>
      <c r="P98" s="666">
        <v>100</v>
      </c>
      <c r="Q98" s="665">
        <f t="shared" si="3"/>
        <v>1.1965811965811965</v>
      </c>
      <c r="R98" s="140"/>
    </row>
    <row r="99" spans="1:18" ht="72">
      <c r="A99" s="446" t="s">
        <v>304</v>
      </c>
      <c r="B99" s="447" t="s">
        <v>677</v>
      </c>
      <c r="C99" s="452" t="s">
        <v>679</v>
      </c>
      <c r="D99" s="452" t="s">
        <v>759</v>
      </c>
      <c r="E99" s="439" t="s">
        <v>529</v>
      </c>
      <c r="F99" s="440" t="s">
        <v>711</v>
      </c>
      <c r="G99" s="441" t="s">
        <v>721</v>
      </c>
      <c r="H99" s="442" t="s">
        <v>717</v>
      </c>
      <c r="I99" s="443" t="s">
        <v>718</v>
      </c>
      <c r="J99" s="440" t="s">
        <v>715</v>
      </c>
      <c r="K99" s="456">
        <v>15</v>
      </c>
      <c r="L99" s="455"/>
      <c r="M99" s="666">
        <v>1248</v>
      </c>
      <c r="N99" s="666">
        <v>224</v>
      </c>
      <c r="O99" s="664">
        <f t="shared" si="2"/>
        <v>17.948717948717949</v>
      </c>
      <c r="P99" s="666">
        <v>100</v>
      </c>
      <c r="Q99" s="665">
        <f t="shared" si="3"/>
        <v>1.1965811965811965</v>
      </c>
      <c r="R99" s="140"/>
    </row>
    <row r="100" spans="1:18" ht="72">
      <c r="A100" s="446" t="s">
        <v>304</v>
      </c>
      <c r="B100" s="447" t="s">
        <v>677</v>
      </c>
      <c r="C100" s="452" t="s">
        <v>679</v>
      </c>
      <c r="D100" s="452" t="s">
        <v>759</v>
      </c>
      <c r="E100" s="439" t="s">
        <v>529</v>
      </c>
      <c r="F100" s="440" t="s">
        <v>711</v>
      </c>
      <c r="G100" s="441" t="s">
        <v>722</v>
      </c>
      <c r="H100" s="442" t="s">
        <v>717</v>
      </c>
      <c r="I100" s="443" t="s">
        <v>718</v>
      </c>
      <c r="J100" s="440" t="s">
        <v>715</v>
      </c>
      <c r="K100" s="456">
        <v>15</v>
      </c>
      <c r="L100" s="455"/>
      <c r="M100" s="666">
        <v>1248</v>
      </c>
      <c r="N100" s="666">
        <v>224</v>
      </c>
      <c r="O100" s="664">
        <f t="shared" si="2"/>
        <v>17.948717948717949</v>
      </c>
      <c r="P100" s="666">
        <v>100</v>
      </c>
      <c r="Q100" s="665">
        <f t="shared" si="3"/>
        <v>1.1965811965811965</v>
      </c>
      <c r="R100" s="140"/>
    </row>
    <row r="101" spans="1:18" ht="72">
      <c r="A101" s="446" t="s">
        <v>304</v>
      </c>
      <c r="B101" s="447" t="s">
        <v>677</v>
      </c>
      <c r="C101" s="452" t="s">
        <v>679</v>
      </c>
      <c r="D101" s="452" t="s">
        <v>759</v>
      </c>
      <c r="E101" s="439" t="s">
        <v>529</v>
      </c>
      <c r="F101" s="440" t="s">
        <v>711</v>
      </c>
      <c r="G101" s="441" t="s">
        <v>723</v>
      </c>
      <c r="H101" s="442" t="s">
        <v>717</v>
      </c>
      <c r="I101" s="443" t="s">
        <v>718</v>
      </c>
      <c r="J101" s="440" t="s">
        <v>715</v>
      </c>
      <c r="K101" s="456">
        <v>15</v>
      </c>
      <c r="L101" s="455"/>
      <c r="M101" s="666">
        <v>1248</v>
      </c>
      <c r="N101" s="666">
        <v>224</v>
      </c>
      <c r="O101" s="664">
        <f t="shared" si="2"/>
        <v>17.948717948717949</v>
      </c>
      <c r="P101" s="666">
        <v>100</v>
      </c>
      <c r="Q101" s="665">
        <f t="shared" si="3"/>
        <v>1.1965811965811965</v>
      </c>
      <c r="R101" s="140"/>
    </row>
    <row r="102" spans="1:18" ht="72">
      <c r="A102" s="446" t="s">
        <v>304</v>
      </c>
      <c r="B102" s="447" t="s">
        <v>677</v>
      </c>
      <c r="C102" s="452" t="s">
        <v>679</v>
      </c>
      <c r="D102" s="452" t="s">
        <v>759</v>
      </c>
      <c r="E102" s="439" t="s">
        <v>529</v>
      </c>
      <c r="F102" s="440" t="s">
        <v>711</v>
      </c>
      <c r="G102" s="441" t="s">
        <v>724</v>
      </c>
      <c r="H102" s="442" t="s">
        <v>717</v>
      </c>
      <c r="I102" s="443" t="s">
        <v>718</v>
      </c>
      <c r="J102" s="440" t="s">
        <v>715</v>
      </c>
      <c r="K102" s="456">
        <v>15</v>
      </c>
      <c r="L102" s="455"/>
      <c r="M102" s="666">
        <v>1248</v>
      </c>
      <c r="N102" s="666">
        <v>224</v>
      </c>
      <c r="O102" s="664">
        <f t="shared" si="2"/>
        <v>17.948717948717949</v>
      </c>
      <c r="P102" s="666">
        <v>100</v>
      </c>
      <c r="Q102" s="665">
        <f t="shared" si="3"/>
        <v>1.1965811965811965</v>
      </c>
      <c r="R102" s="140"/>
    </row>
    <row r="103" spans="1:18" ht="72">
      <c r="A103" s="446" t="s">
        <v>304</v>
      </c>
      <c r="B103" s="447" t="s">
        <v>677</v>
      </c>
      <c r="C103" s="452" t="s">
        <v>679</v>
      </c>
      <c r="D103" s="452" t="s">
        <v>759</v>
      </c>
      <c r="E103" s="439" t="s">
        <v>529</v>
      </c>
      <c r="F103" s="440" t="s">
        <v>711</v>
      </c>
      <c r="G103" s="441" t="s">
        <v>725</v>
      </c>
      <c r="H103" s="442" t="s">
        <v>717</v>
      </c>
      <c r="I103" s="443" t="s">
        <v>718</v>
      </c>
      <c r="J103" s="440" t="s">
        <v>715</v>
      </c>
      <c r="K103" s="456">
        <v>15</v>
      </c>
      <c r="L103" s="455"/>
      <c r="M103" s="666">
        <v>1248</v>
      </c>
      <c r="N103" s="666">
        <v>224</v>
      </c>
      <c r="O103" s="664">
        <f t="shared" si="2"/>
        <v>17.948717948717949</v>
      </c>
      <c r="P103" s="666">
        <v>100</v>
      </c>
      <c r="Q103" s="665">
        <f t="shared" si="3"/>
        <v>1.1965811965811965</v>
      </c>
      <c r="R103" s="140"/>
    </row>
    <row r="104" spans="1:18" ht="100.8">
      <c r="A104" s="446" t="s">
        <v>304</v>
      </c>
      <c r="B104" s="447" t="s">
        <v>677</v>
      </c>
      <c r="C104" s="452" t="s">
        <v>679</v>
      </c>
      <c r="D104" s="452" t="s">
        <v>759</v>
      </c>
      <c r="E104" s="439" t="s">
        <v>529</v>
      </c>
      <c r="F104" s="440" t="s">
        <v>711</v>
      </c>
      <c r="G104" s="441" t="s">
        <v>726</v>
      </c>
      <c r="H104" s="442" t="s">
        <v>717</v>
      </c>
      <c r="I104" s="443" t="s">
        <v>718</v>
      </c>
      <c r="J104" s="440" t="s">
        <v>715</v>
      </c>
      <c r="K104" s="456">
        <v>15</v>
      </c>
      <c r="L104" s="455"/>
      <c r="M104" s="666">
        <v>1248</v>
      </c>
      <c r="N104" s="666">
        <v>224</v>
      </c>
      <c r="O104" s="664">
        <f t="shared" si="2"/>
        <v>17.948717948717949</v>
      </c>
      <c r="P104" s="666">
        <v>100</v>
      </c>
      <c r="Q104" s="665">
        <f t="shared" si="3"/>
        <v>1.1965811965811965</v>
      </c>
      <c r="R104" s="140"/>
    </row>
    <row r="105" spans="1:18" ht="86.4">
      <c r="A105" s="446" t="s">
        <v>304</v>
      </c>
      <c r="B105" s="447" t="s">
        <v>677</v>
      </c>
      <c r="C105" s="452" t="s">
        <v>679</v>
      </c>
      <c r="D105" s="452" t="s">
        <v>759</v>
      </c>
      <c r="E105" s="439" t="s">
        <v>529</v>
      </c>
      <c r="F105" s="440" t="s">
        <v>711</v>
      </c>
      <c r="G105" s="441" t="s">
        <v>727</v>
      </c>
      <c r="H105" s="442" t="s">
        <v>728</v>
      </c>
      <c r="I105" s="443" t="s">
        <v>714</v>
      </c>
      <c r="J105" s="440" t="s">
        <v>715</v>
      </c>
      <c r="K105" s="444">
        <v>100</v>
      </c>
      <c r="L105" s="455"/>
      <c r="M105" s="666">
        <v>1248</v>
      </c>
      <c r="N105" s="666">
        <v>1248</v>
      </c>
      <c r="O105" s="664">
        <f t="shared" si="2"/>
        <v>100</v>
      </c>
      <c r="P105" s="666">
        <v>100</v>
      </c>
      <c r="Q105" s="665">
        <f t="shared" si="3"/>
        <v>1</v>
      </c>
      <c r="R105" s="140"/>
    </row>
    <row r="106" spans="1:18" ht="86.4">
      <c r="A106" s="446" t="s">
        <v>304</v>
      </c>
      <c r="B106" s="447" t="s">
        <v>677</v>
      </c>
      <c r="C106" s="452" t="s">
        <v>679</v>
      </c>
      <c r="D106" s="452" t="s">
        <v>759</v>
      </c>
      <c r="E106" s="439" t="s">
        <v>529</v>
      </c>
      <c r="F106" s="440" t="s">
        <v>711</v>
      </c>
      <c r="G106" s="441" t="s">
        <v>729</v>
      </c>
      <c r="H106" s="442" t="s">
        <v>728</v>
      </c>
      <c r="I106" s="443" t="s">
        <v>714</v>
      </c>
      <c r="J106" s="440" t="s">
        <v>715</v>
      </c>
      <c r="K106" s="444">
        <v>100</v>
      </c>
      <c r="L106" s="455"/>
      <c r="M106" s="666">
        <v>1248</v>
      </c>
      <c r="N106" s="666">
        <v>1248</v>
      </c>
      <c r="O106" s="664">
        <f t="shared" si="2"/>
        <v>100</v>
      </c>
      <c r="P106" s="666">
        <v>100</v>
      </c>
      <c r="Q106" s="665">
        <f t="shared" si="3"/>
        <v>1</v>
      </c>
      <c r="R106" s="140"/>
    </row>
    <row r="107" spans="1:18" ht="72">
      <c r="A107" s="446" t="s">
        <v>304</v>
      </c>
      <c r="B107" s="447" t="s">
        <v>677</v>
      </c>
      <c r="C107" s="452" t="s">
        <v>679</v>
      </c>
      <c r="D107" s="452" t="s">
        <v>759</v>
      </c>
      <c r="E107" s="439" t="s">
        <v>529</v>
      </c>
      <c r="F107" s="440" t="s">
        <v>711</v>
      </c>
      <c r="G107" s="441" t="s">
        <v>730</v>
      </c>
      <c r="H107" s="442" t="s">
        <v>717</v>
      </c>
      <c r="I107" s="443" t="s">
        <v>718</v>
      </c>
      <c r="J107" s="440" t="s">
        <v>715</v>
      </c>
      <c r="K107" s="456">
        <v>15</v>
      </c>
      <c r="L107" s="455"/>
      <c r="M107" s="666">
        <v>1248</v>
      </c>
      <c r="N107" s="666">
        <v>224</v>
      </c>
      <c r="O107" s="664">
        <f t="shared" si="2"/>
        <v>17.948717948717949</v>
      </c>
      <c r="P107" s="666">
        <v>100</v>
      </c>
      <c r="Q107" s="665">
        <f t="shared" si="3"/>
        <v>1.1965811965811965</v>
      </c>
      <c r="R107" s="140"/>
    </row>
    <row r="108" spans="1:18" ht="72">
      <c r="A108" s="446" t="s">
        <v>304</v>
      </c>
      <c r="B108" s="447" t="s">
        <v>677</v>
      </c>
      <c r="C108" s="452" t="s">
        <v>679</v>
      </c>
      <c r="D108" s="452" t="s">
        <v>759</v>
      </c>
      <c r="E108" s="439" t="s">
        <v>529</v>
      </c>
      <c r="F108" s="440" t="s">
        <v>711</v>
      </c>
      <c r="G108" s="441" t="s">
        <v>731</v>
      </c>
      <c r="H108" s="442" t="s">
        <v>717</v>
      </c>
      <c r="I108" s="443" t="s">
        <v>718</v>
      </c>
      <c r="J108" s="440" t="s">
        <v>715</v>
      </c>
      <c r="K108" s="456">
        <v>15</v>
      </c>
      <c r="L108" s="455"/>
      <c r="M108" s="666">
        <v>1248</v>
      </c>
      <c r="N108" s="666">
        <v>224</v>
      </c>
      <c r="O108" s="664">
        <f t="shared" si="2"/>
        <v>17.948717948717949</v>
      </c>
      <c r="P108" s="666">
        <v>100</v>
      </c>
      <c r="Q108" s="665">
        <f t="shared" si="3"/>
        <v>1.1965811965811965</v>
      </c>
      <c r="R108" s="140"/>
    </row>
    <row r="109" spans="1:18" ht="72">
      <c r="A109" s="446" t="s">
        <v>304</v>
      </c>
      <c r="B109" s="447" t="s">
        <v>677</v>
      </c>
      <c r="C109" s="452" t="s">
        <v>679</v>
      </c>
      <c r="D109" s="452" t="s">
        <v>759</v>
      </c>
      <c r="E109" s="439" t="s">
        <v>529</v>
      </c>
      <c r="F109" s="440" t="s">
        <v>711</v>
      </c>
      <c r="G109" s="441" t="s">
        <v>732</v>
      </c>
      <c r="H109" s="442" t="s">
        <v>717</v>
      </c>
      <c r="I109" s="443" t="s">
        <v>718</v>
      </c>
      <c r="J109" s="440" t="s">
        <v>715</v>
      </c>
      <c r="K109" s="456">
        <v>15</v>
      </c>
      <c r="L109" s="455"/>
      <c r="M109" s="666">
        <v>1248</v>
      </c>
      <c r="N109" s="666">
        <v>224</v>
      </c>
      <c r="O109" s="664">
        <f t="shared" ref="O109:O172" si="4">(N109/M109)*100</f>
        <v>17.948717948717949</v>
      </c>
      <c r="P109" s="666">
        <v>100</v>
      </c>
      <c r="Q109" s="665">
        <f t="shared" si="3"/>
        <v>1.1965811965811965</v>
      </c>
      <c r="R109" s="140"/>
    </row>
    <row r="110" spans="1:18" ht="72">
      <c r="A110" s="446" t="s">
        <v>304</v>
      </c>
      <c r="B110" s="447" t="s">
        <v>677</v>
      </c>
      <c r="C110" s="452" t="s">
        <v>679</v>
      </c>
      <c r="D110" s="452" t="s">
        <v>759</v>
      </c>
      <c r="E110" s="439" t="s">
        <v>529</v>
      </c>
      <c r="F110" s="440" t="s">
        <v>711</v>
      </c>
      <c r="G110" s="441" t="s">
        <v>733</v>
      </c>
      <c r="H110" s="442" t="s">
        <v>717</v>
      </c>
      <c r="I110" s="443" t="s">
        <v>718</v>
      </c>
      <c r="J110" s="440" t="s">
        <v>715</v>
      </c>
      <c r="K110" s="456">
        <v>15</v>
      </c>
      <c r="L110" s="455"/>
      <c r="M110" s="666">
        <v>1248</v>
      </c>
      <c r="N110" s="666">
        <v>224</v>
      </c>
      <c r="O110" s="664">
        <f t="shared" si="4"/>
        <v>17.948717948717949</v>
      </c>
      <c r="P110" s="666">
        <v>100</v>
      </c>
      <c r="Q110" s="665">
        <f t="shared" si="3"/>
        <v>1.1965811965811965</v>
      </c>
      <c r="R110" s="140"/>
    </row>
    <row r="111" spans="1:18" ht="72">
      <c r="A111" s="446" t="s">
        <v>304</v>
      </c>
      <c r="B111" s="447" t="s">
        <v>677</v>
      </c>
      <c r="C111" s="452" t="s">
        <v>679</v>
      </c>
      <c r="D111" s="452" t="s">
        <v>759</v>
      </c>
      <c r="E111" s="439" t="s">
        <v>529</v>
      </c>
      <c r="F111" s="440" t="s">
        <v>711</v>
      </c>
      <c r="G111" s="441" t="s">
        <v>734</v>
      </c>
      <c r="H111" s="442" t="s">
        <v>717</v>
      </c>
      <c r="I111" s="443" t="s">
        <v>718</v>
      </c>
      <c r="J111" s="440" t="s">
        <v>715</v>
      </c>
      <c r="K111" s="456">
        <v>15</v>
      </c>
      <c r="L111" s="455"/>
      <c r="M111" s="666">
        <v>1248</v>
      </c>
      <c r="N111" s="666">
        <v>224</v>
      </c>
      <c r="O111" s="664">
        <f t="shared" si="4"/>
        <v>17.948717948717949</v>
      </c>
      <c r="P111" s="666">
        <v>100</v>
      </c>
      <c r="Q111" s="665">
        <f t="shared" si="3"/>
        <v>1.1965811965811965</v>
      </c>
      <c r="R111" s="140"/>
    </row>
    <row r="112" spans="1:18" ht="72">
      <c r="A112" s="446" t="s">
        <v>304</v>
      </c>
      <c r="B112" s="447" t="s">
        <v>677</v>
      </c>
      <c r="C112" s="452" t="s">
        <v>679</v>
      </c>
      <c r="D112" s="452" t="s">
        <v>759</v>
      </c>
      <c r="E112" s="439" t="s">
        <v>529</v>
      </c>
      <c r="F112" s="440" t="s">
        <v>711</v>
      </c>
      <c r="G112" s="441" t="s">
        <v>735</v>
      </c>
      <c r="H112" s="442" t="s">
        <v>717</v>
      </c>
      <c r="I112" s="443" t="s">
        <v>718</v>
      </c>
      <c r="J112" s="440" t="s">
        <v>715</v>
      </c>
      <c r="K112" s="456">
        <v>15</v>
      </c>
      <c r="L112" s="455"/>
      <c r="M112" s="666">
        <v>1248</v>
      </c>
      <c r="N112" s="666">
        <v>224</v>
      </c>
      <c r="O112" s="664">
        <f t="shared" si="4"/>
        <v>17.948717948717949</v>
      </c>
      <c r="P112" s="666">
        <v>100</v>
      </c>
      <c r="Q112" s="665">
        <f t="shared" si="3"/>
        <v>1.1965811965811965</v>
      </c>
      <c r="R112" s="140"/>
    </row>
    <row r="113" spans="1:18" ht="72">
      <c r="A113" s="446" t="s">
        <v>304</v>
      </c>
      <c r="B113" s="447" t="s">
        <v>677</v>
      </c>
      <c r="C113" s="452" t="s">
        <v>679</v>
      </c>
      <c r="D113" s="452" t="s">
        <v>759</v>
      </c>
      <c r="E113" s="439" t="s">
        <v>529</v>
      </c>
      <c r="F113" s="440" t="s">
        <v>711</v>
      </c>
      <c r="G113" s="441" t="s">
        <v>736</v>
      </c>
      <c r="H113" s="442" t="s">
        <v>717</v>
      </c>
      <c r="I113" s="443" t="s">
        <v>718</v>
      </c>
      <c r="J113" s="440" t="s">
        <v>715</v>
      </c>
      <c r="K113" s="456">
        <v>15</v>
      </c>
      <c r="L113" s="455"/>
      <c r="M113" s="666">
        <v>1248</v>
      </c>
      <c r="N113" s="666">
        <v>224</v>
      </c>
      <c r="O113" s="664">
        <f t="shared" si="4"/>
        <v>17.948717948717949</v>
      </c>
      <c r="P113" s="666">
        <v>100</v>
      </c>
      <c r="Q113" s="665">
        <f t="shared" si="3"/>
        <v>1.1965811965811965</v>
      </c>
      <c r="R113" s="140"/>
    </row>
    <row r="114" spans="1:18" ht="72">
      <c r="A114" s="446" t="s">
        <v>304</v>
      </c>
      <c r="B114" s="447" t="s">
        <v>677</v>
      </c>
      <c r="C114" s="452" t="s">
        <v>679</v>
      </c>
      <c r="D114" s="452" t="s">
        <v>759</v>
      </c>
      <c r="E114" s="439" t="s">
        <v>529</v>
      </c>
      <c r="F114" s="440" t="s">
        <v>711</v>
      </c>
      <c r="G114" s="441" t="s">
        <v>737</v>
      </c>
      <c r="H114" s="442" t="s">
        <v>717</v>
      </c>
      <c r="I114" s="443" t="s">
        <v>718</v>
      </c>
      <c r="J114" s="440" t="s">
        <v>715</v>
      </c>
      <c r="K114" s="456">
        <v>15</v>
      </c>
      <c r="L114" s="455"/>
      <c r="M114" s="666">
        <v>1248</v>
      </c>
      <c r="N114" s="666">
        <v>224</v>
      </c>
      <c r="O114" s="664">
        <f t="shared" si="4"/>
        <v>17.948717948717949</v>
      </c>
      <c r="P114" s="666">
        <v>100</v>
      </c>
      <c r="Q114" s="665">
        <f t="shared" si="3"/>
        <v>1.1965811965811965</v>
      </c>
      <c r="R114" s="140"/>
    </row>
    <row r="115" spans="1:18" ht="72">
      <c r="A115" s="446" t="s">
        <v>304</v>
      </c>
      <c r="B115" s="447" t="s">
        <v>677</v>
      </c>
      <c r="C115" s="452" t="s">
        <v>679</v>
      </c>
      <c r="D115" s="452" t="s">
        <v>759</v>
      </c>
      <c r="E115" s="439" t="s">
        <v>529</v>
      </c>
      <c r="F115" s="440" t="s">
        <v>711</v>
      </c>
      <c r="G115" s="441" t="s">
        <v>738</v>
      </c>
      <c r="H115" s="442" t="s">
        <v>717</v>
      </c>
      <c r="I115" s="443" t="s">
        <v>718</v>
      </c>
      <c r="J115" s="440" t="s">
        <v>715</v>
      </c>
      <c r="K115" s="456">
        <v>15</v>
      </c>
      <c r="L115" s="455"/>
      <c r="M115" s="666">
        <v>1248</v>
      </c>
      <c r="N115" s="666">
        <v>224</v>
      </c>
      <c r="O115" s="664">
        <f t="shared" si="4"/>
        <v>17.948717948717949</v>
      </c>
      <c r="P115" s="666">
        <v>100</v>
      </c>
      <c r="Q115" s="665">
        <f t="shared" si="3"/>
        <v>1.1965811965811965</v>
      </c>
      <c r="R115" s="140"/>
    </row>
    <row r="116" spans="1:18" ht="72">
      <c r="A116" s="446" t="s">
        <v>304</v>
      </c>
      <c r="B116" s="447" t="s">
        <v>677</v>
      </c>
      <c r="C116" s="452" t="s">
        <v>679</v>
      </c>
      <c r="D116" s="452" t="s">
        <v>759</v>
      </c>
      <c r="E116" s="439" t="s">
        <v>529</v>
      </c>
      <c r="F116" s="440" t="s">
        <v>711</v>
      </c>
      <c r="G116" s="441" t="s">
        <v>195</v>
      </c>
      <c r="H116" s="442" t="s">
        <v>739</v>
      </c>
      <c r="I116" s="443" t="s">
        <v>714</v>
      </c>
      <c r="J116" s="440" t="s">
        <v>715</v>
      </c>
      <c r="K116" s="444">
        <v>100</v>
      </c>
      <c r="L116" s="455"/>
      <c r="M116" s="666">
        <v>1248</v>
      </c>
      <c r="N116" s="666">
        <v>1248</v>
      </c>
      <c r="O116" s="664">
        <f t="shared" si="4"/>
        <v>100</v>
      </c>
      <c r="P116" s="666">
        <v>100</v>
      </c>
      <c r="Q116" s="665">
        <f t="shared" si="3"/>
        <v>1</v>
      </c>
      <c r="R116" s="140"/>
    </row>
    <row r="117" spans="1:18" ht="72">
      <c r="A117" s="446" t="s">
        <v>304</v>
      </c>
      <c r="B117" s="447" t="s">
        <v>677</v>
      </c>
      <c r="C117" s="452" t="s">
        <v>679</v>
      </c>
      <c r="D117" s="452" t="s">
        <v>759</v>
      </c>
      <c r="E117" s="439" t="s">
        <v>529</v>
      </c>
      <c r="F117" s="440" t="s">
        <v>711</v>
      </c>
      <c r="G117" s="441" t="s">
        <v>740</v>
      </c>
      <c r="H117" s="442" t="s">
        <v>739</v>
      </c>
      <c r="I117" s="443" t="s">
        <v>714</v>
      </c>
      <c r="J117" s="440" t="s">
        <v>715</v>
      </c>
      <c r="K117" s="444">
        <v>100</v>
      </c>
      <c r="L117" s="455"/>
      <c r="M117" s="666">
        <v>1248</v>
      </c>
      <c r="N117" s="666">
        <v>1248</v>
      </c>
      <c r="O117" s="664">
        <f t="shared" si="4"/>
        <v>100</v>
      </c>
      <c r="P117" s="666">
        <v>100</v>
      </c>
      <c r="Q117" s="665">
        <f t="shared" si="3"/>
        <v>1</v>
      </c>
      <c r="R117" s="140"/>
    </row>
    <row r="118" spans="1:18" ht="72">
      <c r="A118" s="446" t="s">
        <v>304</v>
      </c>
      <c r="B118" s="447" t="s">
        <v>677</v>
      </c>
      <c r="C118" s="452" t="s">
        <v>679</v>
      </c>
      <c r="D118" s="452" t="s">
        <v>759</v>
      </c>
      <c r="E118" s="439" t="s">
        <v>529</v>
      </c>
      <c r="F118" s="440" t="s">
        <v>711</v>
      </c>
      <c r="G118" s="441" t="s">
        <v>741</v>
      </c>
      <c r="H118" s="442" t="s">
        <v>739</v>
      </c>
      <c r="I118" s="443" t="s">
        <v>714</v>
      </c>
      <c r="J118" s="440" t="s">
        <v>715</v>
      </c>
      <c r="K118" s="444">
        <v>100</v>
      </c>
      <c r="L118" s="455"/>
      <c r="M118" s="666">
        <v>1248</v>
      </c>
      <c r="N118" s="666">
        <v>1248</v>
      </c>
      <c r="O118" s="664">
        <f t="shared" si="4"/>
        <v>100</v>
      </c>
      <c r="P118" s="666">
        <v>100</v>
      </c>
      <c r="Q118" s="665">
        <f t="shared" si="3"/>
        <v>1</v>
      </c>
      <c r="R118" s="140"/>
    </row>
    <row r="119" spans="1:18" ht="72">
      <c r="A119" s="446" t="s">
        <v>304</v>
      </c>
      <c r="B119" s="447" t="s">
        <v>677</v>
      </c>
      <c r="C119" s="452" t="s">
        <v>679</v>
      </c>
      <c r="D119" s="452" t="s">
        <v>759</v>
      </c>
      <c r="E119" s="439" t="s">
        <v>529</v>
      </c>
      <c r="F119" s="440" t="s">
        <v>711</v>
      </c>
      <c r="G119" s="441" t="s">
        <v>742</v>
      </c>
      <c r="H119" s="442" t="s">
        <v>739</v>
      </c>
      <c r="I119" s="443" t="s">
        <v>714</v>
      </c>
      <c r="J119" s="440" t="s">
        <v>715</v>
      </c>
      <c r="K119" s="444">
        <v>100</v>
      </c>
      <c r="L119" s="455"/>
      <c r="M119" s="666">
        <v>1248</v>
      </c>
      <c r="N119" s="666">
        <v>1248</v>
      </c>
      <c r="O119" s="664">
        <f t="shared" si="4"/>
        <v>100</v>
      </c>
      <c r="P119" s="666">
        <v>100</v>
      </c>
      <c r="Q119" s="665">
        <f t="shared" si="3"/>
        <v>1</v>
      </c>
      <c r="R119" s="140"/>
    </row>
    <row r="120" spans="1:18" ht="72">
      <c r="A120" s="446" t="s">
        <v>304</v>
      </c>
      <c r="B120" s="447" t="s">
        <v>677</v>
      </c>
      <c r="C120" s="452" t="s">
        <v>679</v>
      </c>
      <c r="D120" s="452" t="s">
        <v>759</v>
      </c>
      <c r="E120" s="439" t="s">
        <v>529</v>
      </c>
      <c r="F120" s="440" t="s">
        <v>711</v>
      </c>
      <c r="G120" s="441" t="s">
        <v>743</v>
      </c>
      <c r="H120" s="442" t="s">
        <v>739</v>
      </c>
      <c r="I120" s="443" t="s">
        <v>714</v>
      </c>
      <c r="J120" s="440" t="s">
        <v>715</v>
      </c>
      <c r="K120" s="444">
        <v>100</v>
      </c>
      <c r="L120" s="455"/>
      <c r="M120" s="666">
        <v>1248</v>
      </c>
      <c r="N120" s="666">
        <v>1248</v>
      </c>
      <c r="O120" s="664">
        <f>(N120/M120)*100</f>
        <v>100</v>
      </c>
      <c r="P120" s="666">
        <v>100</v>
      </c>
      <c r="Q120" s="665">
        <f>N120/(M120*K120/100)</f>
        <v>1</v>
      </c>
      <c r="R120" s="140"/>
    </row>
    <row r="121" spans="1:18" ht="72">
      <c r="A121" s="446" t="s">
        <v>304</v>
      </c>
      <c r="B121" s="447" t="s">
        <v>677</v>
      </c>
      <c r="C121" s="452" t="s">
        <v>679</v>
      </c>
      <c r="D121" s="452" t="s">
        <v>759</v>
      </c>
      <c r="E121" s="439" t="s">
        <v>529</v>
      </c>
      <c r="F121" s="440" t="s">
        <v>711</v>
      </c>
      <c r="G121" s="441" t="s">
        <v>691</v>
      </c>
      <c r="H121" s="442" t="s">
        <v>739</v>
      </c>
      <c r="I121" s="443" t="s">
        <v>714</v>
      </c>
      <c r="J121" s="440" t="s">
        <v>715</v>
      </c>
      <c r="K121" s="444">
        <v>100</v>
      </c>
      <c r="L121" s="455"/>
      <c r="M121" s="666">
        <v>1248</v>
      </c>
      <c r="N121" s="666">
        <v>1248</v>
      </c>
      <c r="O121" s="664">
        <f>(N121/M121)*100</f>
        <v>100</v>
      </c>
      <c r="P121" s="666">
        <v>100</v>
      </c>
      <c r="Q121" s="665">
        <f>N121/(M121*K121/100)</f>
        <v>1</v>
      </c>
      <c r="R121" s="140"/>
    </row>
    <row r="122" spans="1:18" ht="72">
      <c r="A122" s="446" t="s">
        <v>304</v>
      </c>
      <c r="B122" s="447" t="s">
        <v>677</v>
      </c>
      <c r="C122" s="452" t="s">
        <v>679</v>
      </c>
      <c r="D122" s="452" t="s">
        <v>759</v>
      </c>
      <c r="E122" s="439" t="s">
        <v>529</v>
      </c>
      <c r="F122" s="440" t="s">
        <v>711</v>
      </c>
      <c r="G122" s="441" t="s">
        <v>744</v>
      </c>
      <c r="H122" s="442" t="s">
        <v>717</v>
      </c>
      <c r="I122" s="443" t="s">
        <v>718</v>
      </c>
      <c r="J122" s="440" t="s">
        <v>715</v>
      </c>
      <c r="K122" s="456">
        <v>15</v>
      </c>
      <c r="L122" s="455"/>
      <c r="M122" s="666">
        <v>1248</v>
      </c>
      <c r="N122" s="666">
        <v>224</v>
      </c>
      <c r="O122" s="664">
        <f t="shared" si="4"/>
        <v>17.948717948717949</v>
      </c>
      <c r="P122" s="666">
        <v>100</v>
      </c>
      <c r="Q122" s="665">
        <f t="shared" si="3"/>
        <v>1.1965811965811965</v>
      </c>
      <c r="R122" s="140"/>
    </row>
    <row r="123" spans="1:18" ht="72">
      <c r="A123" s="446" t="s">
        <v>304</v>
      </c>
      <c r="B123" s="447" t="s">
        <v>677</v>
      </c>
      <c r="C123" s="452" t="s">
        <v>679</v>
      </c>
      <c r="D123" s="452" t="s">
        <v>759</v>
      </c>
      <c r="E123" s="439" t="s">
        <v>529</v>
      </c>
      <c r="F123" s="440" t="s">
        <v>711</v>
      </c>
      <c r="G123" s="441" t="s">
        <v>745</v>
      </c>
      <c r="H123" s="442" t="s">
        <v>739</v>
      </c>
      <c r="I123" s="443" t="s">
        <v>714</v>
      </c>
      <c r="J123" s="440" t="s">
        <v>715</v>
      </c>
      <c r="K123" s="444">
        <v>100</v>
      </c>
      <c r="L123" s="455"/>
      <c r="M123" s="666">
        <v>1248</v>
      </c>
      <c r="N123" s="666">
        <v>1248</v>
      </c>
      <c r="O123" s="664">
        <f t="shared" si="4"/>
        <v>100</v>
      </c>
      <c r="P123" s="666">
        <v>100</v>
      </c>
      <c r="Q123" s="665">
        <f t="shared" si="3"/>
        <v>1</v>
      </c>
      <c r="R123" s="140"/>
    </row>
    <row r="124" spans="1:18" ht="72">
      <c r="A124" s="446" t="s">
        <v>304</v>
      </c>
      <c r="B124" s="447" t="s">
        <v>677</v>
      </c>
      <c r="C124" s="452" t="s">
        <v>679</v>
      </c>
      <c r="D124" s="452" t="s">
        <v>759</v>
      </c>
      <c r="E124" s="439" t="s">
        <v>529</v>
      </c>
      <c r="F124" s="440" t="s">
        <v>711</v>
      </c>
      <c r="G124" s="441" t="s">
        <v>746</v>
      </c>
      <c r="H124" s="442" t="s">
        <v>739</v>
      </c>
      <c r="I124" s="443" t="s">
        <v>714</v>
      </c>
      <c r="J124" s="440" t="s">
        <v>715</v>
      </c>
      <c r="K124" s="444">
        <v>100</v>
      </c>
      <c r="L124" s="455"/>
      <c r="M124" s="666">
        <v>1248</v>
      </c>
      <c r="N124" s="666">
        <v>1248</v>
      </c>
      <c r="O124" s="664">
        <f t="shared" si="4"/>
        <v>100</v>
      </c>
      <c r="P124" s="666">
        <v>100</v>
      </c>
      <c r="Q124" s="665">
        <f t="shared" si="3"/>
        <v>1</v>
      </c>
      <c r="R124" s="140"/>
    </row>
    <row r="125" spans="1:18" ht="72">
      <c r="A125" s="446" t="s">
        <v>304</v>
      </c>
      <c r="B125" s="447" t="s">
        <v>677</v>
      </c>
      <c r="C125" s="452" t="s">
        <v>679</v>
      </c>
      <c r="D125" s="452" t="s">
        <v>759</v>
      </c>
      <c r="E125" s="439" t="s">
        <v>529</v>
      </c>
      <c r="F125" s="440" t="s">
        <v>711</v>
      </c>
      <c r="G125" s="441" t="s">
        <v>747</v>
      </c>
      <c r="H125" s="442" t="s">
        <v>739</v>
      </c>
      <c r="I125" s="443" t="s">
        <v>714</v>
      </c>
      <c r="J125" s="440" t="s">
        <v>715</v>
      </c>
      <c r="K125" s="444">
        <v>100</v>
      </c>
      <c r="L125" s="455"/>
      <c r="M125" s="666">
        <v>1248</v>
      </c>
      <c r="N125" s="666">
        <v>1248</v>
      </c>
      <c r="O125" s="664">
        <f t="shared" si="4"/>
        <v>100</v>
      </c>
      <c r="P125" s="666">
        <v>100</v>
      </c>
      <c r="Q125" s="665">
        <f t="shared" si="3"/>
        <v>1</v>
      </c>
      <c r="R125" s="140"/>
    </row>
    <row r="126" spans="1:18" ht="72">
      <c r="A126" s="446" t="s">
        <v>304</v>
      </c>
      <c r="B126" s="447" t="s">
        <v>677</v>
      </c>
      <c r="C126" s="452" t="s">
        <v>679</v>
      </c>
      <c r="D126" s="452" t="s">
        <v>759</v>
      </c>
      <c r="E126" s="439" t="s">
        <v>529</v>
      </c>
      <c r="F126" s="440" t="s">
        <v>748</v>
      </c>
      <c r="G126" s="449" t="s">
        <v>749</v>
      </c>
      <c r="H126" s="442" t="s">
        <v>717</v>
      </c>
      <c r="I126" s="443" t="s">
        <v>718</v>
      </c>
      <c r="J126" s="443" t="s">
        <v>750</v>
      </c>
      <c r="K126" s="456">
        <v>15</v>
      </c>
      <c r="L126" s="450" t="s">
        <v>751</v>
      </c>
      <c r="M126" s="666">
        <v>1248</v>
      </c>
      <c r="N126" s="666">
        <v>224</v>
      </c>
      <c r="O126" s="664">
        <f t="shared" si="4"/>
        <v>17.948717948717949</v>
      </c>
      <c r="P126" s="666">
        <v>100</v>
      </c>
      <c r="Q126" s="665">
        <f t="shared" si="3"/>
        <v>1.1965811965811965</v>
      </c>
      <c r="R126" s="140"/>
    </row>
    <row r="127" spans="1:18" ht="72">
      <c r="A127" s="446" t="s">
        <v>304</v>
      </c>
      <c r="B127" s="447" t="s">
        <v>677</v>
      </c>
      <c r="C127" s="452" t="s">
        <v>679</v>
      </c>
      <c r="D127" s="452" t="s">
        <v>759</v>
      </c>
      <c r="E127" s="439" t="s">
        <v>529</v>
      </c>
      <c r="F127" s="440" t="s">
        <v>748</v>
      </c>
      <c r="G127" s="449" t="s">
        <v>752</v>
      </c>
      <c r="H127" s="442" t="s">
        <v>717</v>
      </c>
      <c r="I127" s="443" t="s">
        <v>718</v>
      </c>
      <c r="J127" s="443" t="s">
        <v>750</v>
      </c>
      <c r="K127" s="456">
        <v>15</v>
      </c>
      <c r="L127" s="450" t="s">
        <v>751</v>
      </c>
      <c r="M127" s="666">
        <v>1248</v>
      </c>
      <c r="N127" s="666">
        <v>224</v>
      </c>
      <c r="O127" s="664">
        <f t="shared" si="4"/>
        <v>17.948717948717949</v>
      </c>
      <c r="P127" s="666">
        <v>100</v>
      </c>
      <c r="Q127" s="665">
        <f t="shared" si="3"/>
        <v>1.1965811965811965</v>
      </c>
      <c r="R127" s="140"/>
    </row>
    <row r="128" spans="1:18" ht="72">
      <c r="A128" s="446" t="s">
        <v>304</v>
      </c>
      <c r="B128" s="447" t="s">
        <v>677</v>
      </c>
      <c r="C128" s="452" t="s">
        <v>679</v>
      </c>
      <c r="D128" s="452" t="s">
        <v>759</v>
      </c>
      <c r="E128" s="439" t="s">
        <v>529</v>
      </c>
      <c r="F128" s="440" t="s">
        <v>748</v>
      </c>
      <c r="G128" s="449" t="s">
        <v>753</v>
      </c>
      <c r="H128" s="442" t="s">
        <v>717</v>
      </c>
      <c r="I128" s="443" t="s">
        <v>718</v>
      </c>
      <c r="J128" s="443" t="s">
        <v>750</v>
      </c>
      <c r="K128" s="456">
        <v>15</v>
      </c>
      <c r="L128" s="450" t="s">
        <v>751</v>
      </c>
      <c r="M128" s="666">
        <v>1248</v>
      </c>
      <c r="N128" s="666">
        <v>224</v>
      </c>
      <c r="O128" s="664">
        <f t="shared" si="4"/>
        <v>17.948717948717949</v>
      </c>
      <c r="P128" s="666">
        <v>100</v>
      </c>
      <c r="Q128" s="665">
        <f t="shared" si="3"/>
        <v>1.1965811965811965</v>
      </c>
      <c r="R128" s="140"/>
    </row>
    <row r="129" spans="1:18" ht="72">
      <c r="A129" s="446" t="s">
        <v>304</v>
      </c>
      <c r="B129" s="447" t="s">
        <v>677</v>
      </c>
      <c r="C129" s="452" t="s">
        <v>679</v>
      </c>
      <c r="D129" s="452" t="s">
        <v>759</v>
      </c>
      <c r="E129" s="439" t="s">
        <v>529</v>
      </c>
      <c r="F129" s="440" t="s">
        <v>748</v>
      </c>
      <c r="G129" s="449" t="s">
        <v>754</v>
      </c>
      <c r="H129" s="442" t="s">
        <v>717</v>
      </c>
      <c r="I129" s="443" t="s">
        <v>718</v>
      </c>
      <c r="J129" s="443" t="s">
        <v>750</v>
      </c>
      <c r="K129" s="456">
        <v>15</v>
      </c>
      <c r="L129" s="450" t="s">
        <v>751</v>
      </c>
      <c r="M129" s="666">
        <v>1248</v>
      </c>
      <c r="N129" s="666">
        <v>224</v>
      </c>
      <c r="O129" s="664">
        <f t="shared" si="4"/>
        <v>17.948717948717949</v>
      </c>
      <c r="P129" s="666">
        <v>100</v>
      </c>
      <c r="Q129" s="665">
        <f t="shared" si="3"/>
        <v>1.1965811965811965</v>
      </c>
      <c r="R129" s="140"/>
    </row>
    <row r="130" spans="1:18" ht="72">
      <c r="A130" s="446" t="s">
        <v>304</v>
      </c>
      <c r="B130" s="447" t="s">
        <v>677</v>
      </c>
      <c r="C130" s="452" t="s">
        <v>679</v>
      </c>
      <c r="D130" s="452" t="s">
        <v>759</v>
      </c>
      <c r="E130" s="439" t="s">
        <v>529</v>
      </c>
      <c r="F130" s="440" t="s">
        <v>748</v>
      </c>
      <c r="G130" s="449" t="s">
        <v>755</v>
      </c>
      <c r="H130" s="442" t="s">
        <v>717</v>
      </c>
      <c r="I130" s="443" t="s">
        <v>718</v>
      </c>
      <c r="J130" s="443" t="s">
        <v>750</v>
      </c>
      <c r="K130" s="456">
        <v>15</v>
      </c>
      <c r="L130" s="450" t="s">
        <v>751</v>
      </c>
      <c r="M130" s="666">
        <v>1248</v>
      </c>
      <c r="N130" s="666">
        <v>224</v>
      </c>
      <c r="O130" s="664">
        <f t="shared" si="4"/>
        <v>17.948717948717949</v>
      </c>
      <c r="P130" s="666">
        <v>100</v>
      </c>
      <c r="Q130" s="665">
        <f t="shared" si="3"/>
        <v>1.1965811965811965</v>
      </c>
      <c r="R130" s="140"/>
    </row>
    <row r="131" spans="1:18" ht="72">
      <c r="A131" s="446" t="s">
        <v>304</v>
      </c>
      <c r="B131" s="447" t="s">
        <v>677</v>
      </c>
      <c r="C131" s="452" t="s">
        <v>679</v>
      </c>
      <c r="D131" s="452" t="s">
        <v>759</v>
      </c>
      <c r="E131" s="439" t="s">
        <v>529</v>
      </c>
      <c r="F131" s="440" t="s">
        <v>748</v>
      </c>
      <c r="G131" s="449" t="s">
        <v>756</v>
      </c>
      <c r="H131" s="442" t="s">
        <v>717</v>
      </c>
      <c r="I131" s="443" t="s">
        <v>718</v>
      </c>
      <c r="J131" s="443" t="s">
        <v>750</v>
      </c>
      <c r="K131" s="456">
        <v>15</v>
      </c>
      <c r="L131" s="450" t="s">
        <v>751</v>
      </c>
      <c r="M131" s="666">
        <v>1248</v>
      </c>
      <c r="N131" s="666">
        <v>224</v>
      </c>
      <c r="O131" s="664">
        <f t="shared" si="4"/>
        <v>17.948717948717949</v>
      </c>
      <c r="P131" s="666">
        <v>100</v>
      </c>
      <c r="Q131" s="665">
        <f t="shared" si="3"/>
        <v>1.1965811965811965</v>
      </c>
      <c r="R131" s="140"/>
    </row>
    <row r="132" spans="1:18" ht="72">
      <c r="A132" s="446" t="s">
        <v>304</v>
      </c>
      <c r="B132" s="447" t="s">
        <v>677</v>
      </c>
      <c r="C132" s="452" t="s">
        <v>679</v>
      </c>
      <c r="D132" s="452" t="s">
        <v>759</v>
      </c>
      <c r="E132" s="439" t="s">
        <v>529</v>
      </c>
      <c r="F132" s="440" t="s">
        <v>748</v>
      </c>
      <c r="G132" s="449" t="s">
        <v>757</v>
      </c>
      <c r="H132" s="442" t="s">
        <v>717</v>
      </c>
      <c r="I132" s="443" t="s">
        <v>718</v>
      </c>
      <c r="J132" s="443" t="s">
        <v>750</v>
      </c>
      <c r="K132" s="456">
        <v>15</v>
      </c>
      <c r="L132" s="450" t="s">
        <v>751</v>
      </c>
      <c r="M132" s="666">
        <v>1248</v>
      </c>
      <c r="N132" s="666">
        <v>224</v>
      </c>
      <c r="O132" s="664">
        <f t="shared" si="4"/>
        <v>17.948717948717949</v>
      </c>
      <c r="P132" s="666">
        <v>100</v>
      </c>
      <c r="Q132" s="665">
        <f t="shared" si="3"/>
        <v>1.1965811965811965</v>
      </c>
      <c r="R132" s="140"/>
    </row>
    <row r="133" spans="1:18" ht="72">
      <c r="A133" s="446" t="s">
        <v>304</v>
      </c>
      <c r="B133" s="447" t="s">
        <v>677</v>
      </c>
      <c r="C133" s="452" t="s">
        <v>679</v>
      </c>
      <c r="D133" s="452" t="s">
        <v>759</v>
      </c>
      <c r="E133" s="439" t="s">
        <v>529</v>
      </c>
      <c r="F133" s="440" t="s">
        <v>748</v>
      </c>
      <c r="G133" s="449" t="s">
        <v>758</v>
      </c>
      <c r="H133" s="442" t="s">
        <v>717</v>
      </c>
      <c r="I133" s="443" t="s">
        <v>718</v>
      </c>
      <c r="J133" s="443" t="s">
        <v>750</v>
      </c>
      <c r="K133" s="456">
        <v>15</v>
      </c>
      <c r="L133" s="450" t="s">
        <v>751</v>
      </c>
      <c r="M133" s="666">
        <v>1248</v>
      </c>
      <c r="N133" s="666">
        <v>224</v>
      </c>
      <c r="O133" s="664">
        <f t="shared" si="4"/>
        <v>17.948717948717949</v>
      </c>
      <c r="P133" s="666">
        <v>100</v>
      </c>
      <c r="Q133" s="665">
        <f t="shared" si="3"/>
        <v>1.1965811965811965</v>
      </c>
      <c r="R133" s="140"/>
    </row>
    <row r="134" spans="1:18" ht="72">
      <c r="A134" s="446" t="s">
        <v>304</v>
      </c>
      <c r="B134" s="447" t="s">
        <v>677</v>
      </c>
      <c r="C134" s="452" t="s">
        <v>679</v>
      </c>
      <c r="D134" s="452" t="s">
        <v>760</v>
      </c>
      <c r="E134" s="439" t="s">
        <v>529</v>
      </c>
      <c r="F134" s="440" t="s">
        <v>711</v>
      </c>
      <c r="G134" s="441" t="s">
        <v>712</v>
      </c>
      <c r="H134" s="442" t="s">
        <v>713</v>
      </c>
      <c r="I134" s="443" t="s">
        <v>714</v>
      </c>
      <c r="J134" s="440" t="s">
        <v>715</v>
      </c>
      <c r="K134" s="444">
        <v>100</v>
      </c>
      <c r="L134" s="455"/>
      <c r="M134" s="666">
        <v>42</v>
      </c>
      <c r="N134" s="666">
        <v>42</v>
      </c>
      <c r="O134" s="664">
        <f t="shared" si="4"/>
        <v>100</v>
      </c>
      <c r="P134" s="666">
        <v>100</v>
      </c>
      <c r="Q134" s="665">
        <f t="shared" ref="Q134:Q172" si="5">N134/(M134*K134/100)</f>
        <v>1</v>
      </c>
      <c r="R134" s="140"/>
    </row>
    <row r="135" spans="1:18" ht="100.8">
      <c r="A135" s="446" t="s">
        <v>304</v>
      </c>
      <c r="B135" s="447" t="s">
        <v>677</v>
      </c>
      <c r="C135" s="452" t="s">
        <v>679</v>
      </c>
      <c r="D135" s="452" t="s">
        <v>760</v>
      </c>
      <c r="E135" s="439" t="s">
        <v>529</v>
      </c>
      <c r="F135" s="440" t="s">
        <v>711</v>
      </c>
      <c r="G135" s="441" t="s">
        <v>716</v>
      </c>
      <c r="H135" s="442" t="s">
        <v>717</v>
      </c>
      <c r="I135" s="443" t="s">
        <v>718</v>
      </c>
      <c r="J135" s="440" t="s">
        <v>715</v>
      </c>
      <c r="K135" s="456">
        <v>47</v>
      </c>
      <c r="L135" s="455"/>
      <c r="M135" s="666">
        <v>42</v>
      </c>
      <c r="N135" s="666">
        <v>12</v>
      </c>
      <c r="O135" s="664">
        <f t="shared" si="4"/>
        <v>28.571428571428569</v>
      </c>
      <c r="P135" s="666">
        <v>100</v>
      </c>
      <c r="Q135" s="665">
        <f t="shared" si="5"/>
        <v>0.60790273556231011</v>
      </c>
      <c r="R135" s="140"/>
    </row>
    <row r="136" spans="1:18" ht="72">
      <c r="A136" s="446" t="s">
        <v>304</v>
      </c>
      <c r="B136" s="447" t="s">
        <v>677</v>
      </c>
      <c r="C136" s="452" t="s">
        <v>679</v>
      </c>
      <c r="D136" s="452" t="s">
        <v>760</v>
      </c>
      <c r="E136" s="439" t="s">
        <v>529</v>
      </c>
      <c r="F136" s="440" t="s">
        <v>711</v>
      </c>
      <c r="G136" s="441" t="s">
        <v>719</v>
      </c>
      <c r="H136" s="442" t="s">
        <v>717</v>
      </c>
      <c r="I136" s="443" t="s">
        <v>718</v>
      </c>
      <c r="J136" s="440" t="s">
        <v>715</v>
      </c>
      <c r="K136" s="456">
        <v>47</v>
      </c>
      <c r="L136" s="455"/>
      <c r="M136" s="666">
        <v>42</v>
      </c>
      <c r="N136" s="666">
        <v>12</v>
      </c>
      <c r="O136" s="664">
        <f t="shared" si="4"/>
        <v>28.571428571428569</v>
      </c>
      <c r="P136" s="666">
        <v>100</v>
      </c>
      <c r="Q136" s="665">
        <f t="shared" si="5"/>
        <v>0.60790273556231011</v>
      </c>
      <c r="R136" s="140"/>
    </row>
    <row r="137" spans="1:18" ht="72">
      <c r="A137" s="446" t="s">
        <v>304</v>
      </c>
      <c r="B137" s="447" t="s">
        <v>677</v>
      </c>
      <c r="C137" s="452" t="s">
        <v>679</v>
      </c>
      <c r="D137" s="452" t="s">
        <v>760</v>
      </c>
      <c r="E137" s="439" t="s">
        <v>529</v>
      </c>
      <c r="F137" s="440" t="s">
        <v>711</v>
      </c>
      <c r="G137" s="441" t="s">
        <v>720</v>
      </c>
      <c r="H137" s="442" t="s">
        <v>717</v>
      </c>
      <c r="I137" s="443" t="s">
        <v>718</v>
      </c>
      <c r="J137" s="440" t="s">
        <v>715</v>
      </c>
      <c r="K137" s="456">
        <v>47</v>
      </c>
      <c r="L137" s="455"/>
      <c r="M137" s="666">
        <v>42</v>
      </c>
      <c r="N137" s="666">
        <v>12</v>
      </c>
      <c r="O137" s="664">
        <f t="shared" si="4"/>
        <v>28.571428571428569</v>
      </c>
      <c r="P137" s="666">
        <v>100</v>
      </c>
      <c r="Q137" s="665">
        <f t="shared" si="5"/>
        <v>0.60790273556231011</v>
      </c>
      <c r="R137" s="140"/>
    </row>
    <row r="138" spans="1:18" ht="72">
      <c r="A138" s="446" t="s">
        <v>304</v>
      </c>
      <c r="B138" s="447" t="s">
        <v>677</v>
      </c>
      <c r="C138" s="452" t="s">
        <v>679</v>
      </c>
      <c r="D138" s="452" t="s">
        <v>760</v>
      </c>
      <c r="E138" s="439" t="s">
        <v>529</v>
      </c>
      <c r="F138" s="440" t="s">
        <v>711</v>
      </c>
      <c r="G138" s="441" t="s">
        <v>721</v>
      </c>
      <c r="H138" s="442" t="s">
        <v>717</v>
      </c>
      <c r="I138" s="443" t="s">
        <v>718</v>
      </c>
      <c r="J138" s="440" t="s">
        <v>715</v>
      </c>
      <c r="K138" s="456">
        <v>47</v>
      </c>
      <c r="L138" s="455"/>
      <c r="M138" s="666">
        <v>42</v>
      </c>
      <c r="N138" s="666">
        <v>12</v>
      </c>
      <c r="O138" s="664">
        <f t="shared" si="4"/>
        <v>28.571428571428569</v>
      </c>
      <c r="P138" s="666">
        <v>100</v>
      </c>
      <c r="Q138" s="665">
        <f t="shared" si="5"/>
        <v>0.60790273556231011</v>
      </c>
      <c r="R138" s="140"/>
    </row>
    <row r="139" spans="1:18" ht="72">
      <c r="A139" s="446" t="s">
        <v>304</v>
      </c>
      <c r="B139" s="447" t="s">
        <v>677</v>
      </c>
      <c r="C139" s="452" t="s">
        <v>679</v>
      </c>
      <c r="D139" s="452" t="s">
        <v>760</v>
      </c>
      <c r="E139" s="439" t="s">
        <v>529</v>
      </c>
      <c r="F139" s="440" t="s">
        <v>711</v>
      </c>
      <c r="G139" s="441" t="s">
        <v>722</v>
      </c>
      <c r="H139" s="442" t="s">
        <v>717</v>
      </c>
      <c r="I139" s="443" t="s">
        <v>718</v>
      </c>
      <c r="J139" s="440" t="s">
        <v>715</v>
      </c>
      <c r="K139" s="456">
        <v>47</v>
      </c>
      <c r="L139" s="455"/>
      <c r="M139" s="666">
        <v>42</v>
      </c>
      <c r="N139" s="666">
        <v>12</v>
      </c>
      <c r="O139" s="664">
        <f t="shared" si="4"/>
        <v>28.571428571428569</v>
      </c>
      <c r="P139" s="666">
        <v>100</v>
      </c>
      <c r="Q139" s="665">
        <f t="shared" si="5"/>
        <v>0.60790273556231011</v>
      </c>
      <c r="R139" s="140"/>
    </row>
    <row r="140" spans="1:18" ht="72">
      <c r="A140" s="446" t="s">
        <v>304</v>
      </c>
      <c r="B140" s="447" t="s">
        <v>677</v>
      </c>
      <c r="C140" s="452" t="s">
        <v>679</v>
      </c>
      <c r="D140" s="452" t="s">
        <v>760</v>
      </c>
      <c r="E140" s="439" t="s">
        <v>529</v>
      </c>
      <c r="F140" s="440" t="s">
        <v>711</v>
      </c>
      <c r="G140" s="441" t="s">
        <v>723</v>
      </c>
      <c r="H140" s="442" t="s">
        <v>717</v>
      </c>
      <c r="I140" s="443" t="s">
        <v>718</v>
      </c>
      <c r="J140" s="440" t="s">
        <v>715</v>
      </c>
      <c r="K140" s="456">
        <v>47</v>
      </c>
      <c r="L140" s="455"/>
      <c r="M140" s="666">
        <v>42</v>
      </c>
      <c r="N140" s="666">
        <v>12</v>
      </c>
      <c r="O140" s="664">
        <f t="shared" si="4"/>
        <v>28.571428571428569</v>
      </c>
      <c r="P140" s="666">
        <v>100</v>
      </c>
      <c r="Q140" s="665">
        <f t="shared" si="5"/>
        <v>0.60790273556231011</v>
      </c>
      <c r="R140" s="140"/>
    </row>
    <row r="141" spans="1:18" ht="72">
      <c r="A141" s="446" t="s">
        <v>304</v>
      </c>
      <c r="B141" s="447" t="s">
        <v>677</v>
      </c>
      <c r="C141" s="452" t="s">
        <v>679</v>
      </c>
      <c r="D141" s="452" t="s">
        <v>760</v>
      </c>
      <c r="E141" s="439" t="s">
        <v>529</v>
      </c>
      <c r="F141" s="440" t="s">
        <v>711</v>
      </c>
      <c r="G141" s="441" t="s">
        <v>724</v>
      </c>
      <c r="H141" s="442" t="s">
        <v>717</v>
      </c>
      <c r="I141" s="443" t="s">
        <v>718</v>
      </c>
      <c r="J141" s="440" t="s">
        <v>715</v>
      </c>
      <c r="K141" s="456">
        <v>47</v>
      </c>
      <c r="L141" s="455"/>
      <c r="M141" s="666">
        <v>42</v>
      </c>
      <c r="N141" s="666">
        <v>12</v>
      </c>
      <c r="O141" s="664">
        <f t="shared" si="4"/>
        <v>28.571428571428569</v>
      </c>
      <c r="P141" s="666">
        <v>100</v>
      </c>
      <c r="Q141" s="665">
        <f t="shared" si="5"/>
        <v>0.60790273556231011</v>
      </c>
      <c r="R141" s="140"/>
    </row>
    <row r="142" spans="1:18" ht="72">
      <c r="A142" s="446" t="s">
        <v>304</v>
      </c>
      <c r="B142" s="447" t="s">
        <v>677</v>
      </c>
      <c r="C142" s="452" t="s">
        <v>679</v>
      </c>
      <c r="D142" s="452" t="s">
        <v>760</v>
      </c>
      <c r="E142" s="439" t="s">
        <v>529</v>
      </c>
      <c r="F142" s="440" t="s">
        <v>711</v>
      </c>
      <c r="G142" s="441" t="s">
        <v>725</v>
      </c>
      <c r="H142" s="442" t="s">
        <v>717</v>
      </c>
      <c r="I142" s="443" t="s">
        <v>718</v>
      </c>
      <c r="J142" s="440" t="s">
        <v>715</v>
      </c>
      <c r="K142" s="456">
        <v>47</v>
      </c>
      <c r="L142" s="455"/>
      <c r="M142" s="666">
        <v>42</v>
      </c>
      <c r="N142" s="666">
        <v>12</v>
      </c>
      <c r="O142" s="664">
        <f t="shared" si="4"/>
        <v>28.571428571428569</v>
      </c>
      <c r="P142" s="666">
        <v>100</v>
      </c>
      <c r="Q142" s="665">
        <f t="shared" si="5"/>
        <v>0.60790273556231011</v>
      </c>
      <c r="R142" s="140"/>
    </row>
    <row r="143" spans="1:18" ht="100.8">
      <c r="A143" s="446" t="s">
        <v>304</v>
      </c>
      <c r="B143" s="447" t="s">
        <v>677</v>
      </c>
      <c r="C143" s="452" t="s">
        <v>679</v>
      </c>
      <c r="D143" s="452" t="s">
        <v>760</v>
      </c>
      <c r="E143" s="439" t="s">
        <v>529</v>
      </c>
      <c r="F143" s="440" t="s">
        <v>711</v>
      </c>
      <c r="G143" s="441" t="s">
        <v>726</v>
      </c>
      <c r="H143" s="442" t="s">
        <v>717</v>
      </c>
      <c r="I143" s="443" t="s">
        <v>718</v>
      </c>
      <c r="J143" s="440" t="s">
        <v>715</v>
      </c>
      <c r="K143" s="456">
        <v>47</v>
      </c>
      <c r="L143" s="455"/>
      <c r="M143" s="666">
        <v>42</v>
      </c>
      <c r="N143" s="666">
        <v>12</v>
      </c>
      <c r="O143" s="664">
        <f t="shared" si="4"/>
        <v>28.571428571428569</v>
      </c>
      <c r="P143" s="666">
        <v>100</v>
      </c>
      <c r="Q143" s="665">
        <f t="shared" si="5"/>
        <v>0.60790273556231011</v>
      </c>
      <c r="R143" s="140"/>
    </row>
    <row r="144" spans="1:18" ht="86.4">
      <c r="A144" s="446" t="s">
        <v>304</v>
      </c>
      <c r="B144" s="447" t="s">
        <v>677</v>
      </c>
      <c r="C144" s="452" t="s">
        <v>679</v>
      </c>
      <c r="D144" s="452" t="s">
        <v>760</v>
      </c>
      <c r="E144" s="439" t="s">
        <v>529</v>
      </c>
      <c r="F144" s="440" t="s">
        <v>711</v>
      </c>
      <c r="G144" s="441" t="s">
        <v>727</v>
      </c>
      <c r="H144" s="442" t="s">
        <v>728</v>
      </c>
      <c r="I144" s="443" t="s">
        <v>714</v>
      </c>
      <c r="J144" s="440" t="s">
        <v>715</v>
      </c>
      <c r="K144" s="444">
        <v>100</v>
      </c>
      <c r="L144" s="455"/>
      <c r="M144" s="666">
        <v>42</v>
      </c>
      <c r="N144" s="666">
        <v>42</v>
      </c>
      <c r="O144" s="664">
        <f t="shared" si="4"/>
        <v>100</v>
      </c>
      <c r="P144" s="666">
        <v>100</v>
      </c>
      <c r="Q144" s="665">
        <f t="shared" si="5"/>
        <v>1</v>
      </c>
      <c r="R144" s="140"/>
    </row>
    <row r="145" spans="1:18" ht="86.4">
      <c r="A145" s="446" t="s">
        <v>304</v>
      </c>
      <c r="B145" s="447" t="s">
        <v>677</v>
      </c>
      <c r="C145" s="452" t="s">
        <v>679</v>
      </c>
      <c r="D145" s="452" t="s">
        <v>760</v>
      </c>
      <c r="E145" s="439" t="s">
        <v>529</v>
      </c>
      <c r="F145" s="440" t="s">
        <v>711</v>
      </c>
      <c r="G145" s="441" t="s">
        <v>729</v>
      </c>
      <c r="H145" s="442" t="s">
        <v>728</v>
      </c>
      <c r="I145" s="443" t="s">
        <v>714</v>
      </c>
      <c r="J145" s="440" t="s">
        <v>715</v>
      </c>
      <c r="K145" s="444">
        <v>100</v>
      </c>
      <c r="L145" s="455"/>
      <c r="M145" s="666">
        <v>42</v>
      </c>
      <c r="N145" s="666">
        <v>42</v>
      </c>
      <c r="O145" s="664">
        <f t="shared" si="4"/>
        <v>100</v>
      </c>
      <c r="P145" s="666">
        <v>100</v>
      </c>
      <c r="Q145" s="665">
        <f t="shared" si="5"/>
        <v>1</v>
      </c>
      <c r="R145" s="140"/>
    </row>
    <row r="146" spans="1:18" ht="72">
      <c r="A146" s="446" t="s">
        <v>304</v>
      </c>
      <c r="B146" s="447" t="s">
        <v>677</v>
      </c>
      <c r="C146" s="452" t="s">
        <v>679</v>
      </c>
      <c r="D146" s="452" t="s">
        <v>760</v>
      </c>
      <c r="E146" s="439" t="s">
        <v>529</v>
      </c>
      <c r="F146" s="440" t="s">
        <v>711</v>
      </c>
      <c r="G146" s="441" t="s">
        <v>730</v>
      </c>
      <c r="H146" s="442" t="s">
        <v>717</v>
      </c>
      <c r="I146" s="443" t="s">
        <v>718</v>
      </c>
      <c r="J146" s="440" t="s">
        <v>715</v>
      </c>
      <c r="K146" s="456">
        <v>47</v>
      </c>
      <c r="L146" s="455"/>
      <c r="M146" s="666">
        <v>42</v>
      </c>
      <c r="N146" s="666">
        <v>12</v>
      </c>
      <c r="O146" s="664">
        <f t="shared" si="4"/>
        <v>28.571428571428569</v>
      </c>
      <c r="P146" s="666">
        <v>100</v>
      </c>
      <c r="Q146" s="665">
        <f t="shared" si="5"/>
        <v>0.60790273556231011</v>
      </c>
      <c r="R146" s="140"/>
    </row>
    <row r="147" spans="1:18" ht="72">
      <c r="A147" s="446" t="s">
        <v>304</v>
      </c>
      <c r="B147" s="447" t="s">
        <v>677</v>
      </c>
      <c r="C147" s="452" t="s">
        <v>679</v>
      </c>
      <c r="D147" s="452" t="s">
        <v>760</v>
      </c>
      <c r="E147" s="439" t="s">
        <v>529</v>
      </c>
      <c r="F147" s="440" t="s">
        <v>711</v>
      </c>
      <c r="G147" s="441" t="s">
        <v>731</v>
      </c>
      <c r="H147" s="442" t="s">
        <v>717</v>
      </c>
      <c r="I147" s="443" t="s">
        <v>718</v>
      </c>
      <c r="J147" s="440" t="s">
        <v>715</v>
      </c>
      <c r="K147" s="456">
        <v>47</v>
      </c>
      <c r="L147" s="455"/>
      <c r="M147" s="666">
        <v>42</v>
      </c>
      <c r="N147" s="666">
        <v>12</v>
      </c>
      <c r="O147" s="664">
        <f t="shared" si="4"/>
        <v>28.571428571428569</v>
      </c>
      <c r="P147" s="666">
        <v>100</v>
      </c>
      <c r="Q147" s="665">
        <f t="shared" si="5"/>
        <v>0.60790273556231011</v>
      </c>
      <c r="R147" s="140"/>
    </row>
    <row r="148" spans="1:18" ht="72">
      <c r="A148" s="446" t="s">
        <v>304</v>
      </c>
      <c r="B148" s="447" t="s">
        <v>677</v>
      </c>
      <c r="C148" s="452" t="s">
        <v>679</v>
      </c>
      <c r="D148" s="452" t="s">
        <v>760</v>
      </c>
      <c r="E148" s="439" t="s">
        <v>529</v>
      </c>
      <c r="F148" s="440" t="s">
        <v>711</v>
      </c>
      <c r="G148" s="441" t="s">
        <v>732</v>
      </c>
      <c r="H148" s="442" t="s">
        <v>717</v>
      </c>
      <c r="I148" s="443" t="s">
        <v>718</v>
      </c>
      <c r="J148" s="440" t="s">
        <v>715</v>
      </c>
      <c r="K148" s="456">
        <v>47</v>
      </c>
      <c r="L148" s="455"/>
      <c r="M148" s="666">
        <v>42</v>
      </c>
      <c r="N148" s="666">
        <v>12</v>
      </c>
      <c r="O148" s="664">
        <f t="shared" si="4"/>
        <v>28.571428571428569</v>
      </c>
      <c r="P148" s="666">
        <v>100</v>
      </c>
      <c r="Q148" s="665">
        <f t="shared" si="5"/>
        <v>0.60790273556231011</v>
      </c>
      <c r="R148" s="140"/>
    </row>
    <row r="149" spans="1:18" ht="72">
      <c r="A149" s="446" t="s">
        <v>304</v>
      </c>
      <c r="B149" s="447" t="s">
        <v>677</v>
      </c>
      <c r="C149" s="452" t="s">
        <v>679</v>
      </c>
      <c r="D149" s="452" t="s">
        <v>760</v>
      </c>
      <c r="E149" s="439" t="s">
        <v>529</v>
      </c>
      <c r="F149" s="440" t="s">
        <v>711</v>
      </c>
      <c r="G149" s="441" t="s">
        <v>733</v>
      </c>
      <c r="H149" s="442" t="s">
        <v>717</v>
      </c>
      <c r="I149" s="443" t="s">
        <v>718</v>
      </c>
      <c r="J149" s="440" t="s">
        <v>715</v>
      </c>
      <c r="K149" s="456">
        <v>47</v>
      </c>
      <c r="L149" s="455"/>
      <c r="M149" s="666">
        <v>42</v>
      </c>
      <c r="N149" s="666">
        <v>12</v>
      </c>
      <c r="O149" s="664">
        <f t="shared" si="4"/>
        <v>28.571428571428569</v>
      </c>
      <c r="P149" s="666">
        <v>100</v>
      </c>
      <c r="Q149" s="665">
        <f t="shared" si="5"/>
        <v>0.60790273556231011</v>
      </c>
      <c r="R149" s="140"/>
    </row>
    <row r="150" spans="1:18" ht="72">
      <c r="A150" s="446" t="s">
        <v>304</v>
      </c>
      <c r="B150" s="447" t="s">
        <v>677</v>
      </c>
      <c r="C150" s="452" t="s">
        <v>679</v>
      </c>
      <c r="D150" s="452" t="s">
        <v>760</v>
      </c>
      <c r="E150" s="439" t="s">
        <v>529</v>
      </c>
      <c r="F150" s="440" t="s">
        <v>711</v>
      </c>
      <c r="G150" s="441" t="s">
        <v>734</v>
      </c>
      <c r="H150" s="442" t="s">
        <v>717</v>
      </c>
      <c r="I150" s="443" t="s">
        <v>718</v>
      </c>
      <c r="J150" s="440" t="s">
        <v>715</v>
      </c>
      <c r="K150" s="456">
        <v>47</v>
      </c>
      <c r="L150" s="455"/>
      <c r="M150" s="666">
        <v>42</v>
      </c>
      <c r="N150" s="666">
        <v>12</v>
      </c>
      <c r="O150" s="664">
        <f t="shared" si="4"/>
        <v>28.571428571428569</v>
      </c>
      <c r="P150" s="666">
        <v>100</v>
      </c>
      <c r="Q150" s="665">
        <f t="shared" si="5"/>
        <v>0.60790273556231011</v>
      </c>
      <c r="R150" s="140"/>
    </row>
    <row r="151" spans="1:18" ht="72">
      <c r="A151" s="446" t="s">
        <v>304</v>
      </c>
      <c r="B151" s="447" t="s">
        <v>677</v>
      </c>
      <c r="C151" s="452" t="s">
        <v>679</v>
      </c>
      <c r="D151" s="452" t="s">
        <v>760</v>
      </c>
      <c r="E151" s="439" t="s">
        <v>529</v>
      </c>
      <c r="F151" s="440" t="s">
        <v>711</v>
      </c>
      <c r="G151" s="441" t="s">
        <v>735</v>
      </c>
      <c r="H151" s="442" t="s">
        <v>717</v>
      </c>
      <c r="I151" s="443" t="s">
        <v>718</v>
      </c>
      <c r="J151" s="440" t="s">
        <v>715</v>
      </c>
      <c r="K151" s="456">
        <v>47</v>
      </c>
      <c r="L151" s="455"/>
      <c r="M151" s="666">
        <v>42</v>
      </c>
      <c r="N151" s="666">
        <v>12</v>
      </c>
      <c r="O151" s="664">
        <f t="shared" si="4"/>
        <v>28.571428571428569</v>
      </c>
      <c r="P151" s="666">
        <v>100</v>
      </c>
      <c r="Q151" s="665">
        <f t="shared" si="5"/>
        <v>0.60790273556231011</v>
      </c>
      <c r="R151" s="140"/>
    </row>
    <row r="152" spans="1:18" ht="72">
      <c r="A152" s="446" t="s">
        <v>304</v>
      </c>
      <c r="B152" s="447" t="s">
        <v>677</v>
      </c>
      <c r="C152" s="452" t="s">
        <v>679</v>
      </c>
      <c r="D152" s="452" t="s">
        <v>760</v>
      </c>
      <c r="E152" s="439" t="s">
        <v>529</v>
      </c>
      <c r="F152" s="440" t="s">
        <v>711</v>
      </c>
      <c r="G152" s="441" t="s">
        <v>736</v>
      </c>
      <c r="H152" s="442" t="s">
        <v>717</v>
      </c>
      <c r="I152" s="443" t="s">
        <v>718</v>
      </c>
      <c r="J152" s="440" t="s">
        <v>715</v>
      </c>
      <c r="K152" s="456">
        <v>47</v>
      </c>
      <c r="L152" s="455"/>
      <c r="M152" s="666">
        <v>42</v>
      </c>
      <c r="N152" s="666">
        <v>12</v>
      </c>
      <c r="O152" s="664">
        <f t="shared" si="4"/>
        <v>28.571428571428569</v>
      </c>
      <c r="P152" s="666">
        <v>100</v>
      </c>
      <c r="Q152" s="665">
        <f t="shared" si="5"/>
        <v>0.60790273556231011</v>
      </c>
      <c r="R152" s="140"/>
    </row>
    <row r="153" spans="1:18" ht="72">
      <c r="A153" s="446" t="s">
        <v>304</v>
      </c>
      <c r="B153" s="447" t="s">
        <v>677</v>
      </c>
      <c r="C153" s="452" t="s">
        <v>679</v>
      </c>
      <c r="D153" s="452" t="s">
        <v>760</v>
      </c>
      <c r="E153" s="439" t="s">
        <v>529</v>
      </c>
      <c r="F153" s="440" t="s">
        <v>711</v>
      </c>
      <c r="G153" s="441" t="s">
        <v>737</v>
      </c>
      <c r="H153" s="442" t="s">
        <v>717</v>
      </c>
      <c r="I153" s="443" t="s">
        <v>718</v>
      </c>
      <c r="J153" s="440" t="s">
        <v>715</v>
      </c>
      <c r="K153" s="456">
        <v>47</v>
      </c>
      <c r="L153" s="455"/>
      <c r="M153" s="666">
        <v>42</v>
      </c>
      <c r="N153" s="666">
        <v>12</v>
      </c>
      <c r="O153" s="664">
        <f t="shared" si="4"/>
        <v>28.571428571428569</v>
      </c>
      <c r="P153" s="666">
        <v>100</v>
      </c>
      <c r="Q153" s="665">
        <f t="shared" si="5"/>
        <v>0.60790273556231011</v>
      </c>
      <c r="R153" s="140"/>
    </row>
    <row r="154" spans="1:18" ht="72">
      <c r="A154" s="446" t="s">
        <v>304</v>
      </c>
      <c r="B154" s="447" t="s">
        <v>677</v>
      </c>
      <c r="C154" s="452" t="s">
        <v>679</v>
      </c>
      <c r="D154" s="452" t="s">
        <v>760</v>
      </c>
      <c r="E154" s="439" t="s">
        <v>529</v>
      </c>
      <c r="F154" s="440" t="s">
        <v>711</v>
      </c>
      <c r="G154" s="441" t="s">
        <v>738</v>
      </c>
      <c r="H154" s="442" t="s">
        <v>717</v>
      </c>
      <c r="I154" s="443" t="s">
        <v>718</v>
      </c>
      <c r="J154" s="440" t="s">
        <v>715</v>
      </c>
      <c r="K154" s="456">
        <v>47</v>
      </c>
      <c r="L154" s="455"/>
      <c r="M154" s="666">
        <v>42</v>
      </c>
      <c r="N154" s="666">
        <v>12</v>
      </c>
      <c r="O154" s="664">
        <f t="shared" si="4"/>
        <v>28.571428571428569</v>
      </c>
      <c r="P154" s="666">
        <v>100</v>
      </c>
      <c r="Q154" s="665">
        <f t="shared" si="5"/>
        <v>0.60790273556231011</v>
      </c>
      <c r="R154" s="140"/>
    </row>
    <row r="155" spans="1:18" ht="72">
      <c r="A155" s="446" t="s">
        <v>304</v>
      </c>
      <c r="B155" s="447" t="s">
        <v>677</v>
      </c>
      <c r="C155" s="452" t="s">
        <v>679</v>
      </c>
      <c r="D155" s="452" t="s">
        <v>760</v>
      </c>
      <c r="E155" s="439" t="s">
        <v>529</v>
      </c>
      <c r="F155" s="440" t="s">
        <v>711</v>
      </c>
      <c r="G155" s="441" t="s">
        <v>195</v>
      </c>
      <c r="H155" s="442" t="s">
        <v>739</v>
      </c>
      <c r="I155" s="443" t="s">
        <v>714</v>
      </c>
      <c r="J155" s="440" t="s">
        <v>715</v>
      </c>
      <c r="K155" s="444">
        <v>100</v>
      </c>
      <c r="L155" s="455"/>
      <c r="M155" s="666">
        <v>42</v>
      </c>
      <c r="N155" s="666">
        <v>42</v>
      </c>
      <c r="O155" s="664">
        <f t="shared" si="4"/>
        <v>100</v>
      </c>
      <c r="P155" s="666">
        <v>100</v>
      </c>
      <c r="Q155" s="665">
        <f t="shared" si="5"/>
        <v>1</v>
      </c>
      <c r="R155" s="140"/>
    </row>
    <row r="156" spans="1:18" ht="72">
      <c r="A156" s="446" t="s">
        <v>304</v>
      </c>
      <c r="B156" s="447" t="s">
        <v>677</v>
      </c>
      <c r="C156" s="452" t="s">
        <v>679</v>
      </c>
      <c r="D156" s="452" t="s">
        <v>760</v>
      </c>
      <c r="E156" s="439" t="s">
        <v>529</v>
      </c>
      <c r="F156" s="440" t="s">
        <v>711</v>
      </c>
      <c r="G156" s="441" t="s">
        <v>740</v>
      </c>
      <c r="H156" s="442" t="s">
        <v>739</v>
      </c>
      <c r="I156" s="443" t="s">
        <v>714</v>
      </c>
      <c r="J156" s="440" t="s">
        <v>715</v>
      </c>
      <c r="K156" s="444">
        <v>100</v>
      </c>
      <c r="L156" s="455"/>
      <c r="M156" s="666">
        <v>42</v>
      </c>
      <c r="N156" s="666">
        <v>42</v>
      </c>
      <c r="O156" s="664">
        <f t="shared" si="4"/>
        <v>100</v>
      </c>
      <c r="P156" s="666">
        <v>100</v>
      </c>
      <c r="Q156" s="665">
        <f t="shared" si="5"/>
        <v>1</v>
      </c>
      <c r="R156" s="140"/>
    </row>
    <row r="157" spans="1:18" ht="72">
      <c r="A157" s="446" t="s">
        <v>304</v>
      </c>
      <c r="B157" s="447" t="s">
        <v>677</v>
      </c>
      <c r="C157" s="452" t="s">
        <v>679</v>
      </c>
      <c r="D157" s="452" t="s">
        <v>760</v>
      </c>
      <c r="E157" s="439" t="s">
        <v>529</v>
      </c>
      <c r="F157" s="440" t="s">
        <v>711</v>
      </c>
      <c r="G157" s="441" t="s">
        <v>741</v>
      </c>
      <c r="H157" s="442" t="s">
        <v>739</v>
      </c>
      <c r="I157" s="443" t="s">
        <v>714</v>
      </c>
      <c r="J157" s="440" t="s">
        <v>715</v>
      </c>
      <c r="K157" s="444">
        <v>100</v>
      </c>
      <c r="L157" s="455"/>
      <c r="M157" s="666">
        <v>42</v>
      </c>
      <c r="N157" s="666">
        <v>42</v>
      </c>
      <c r="O157" s="664">
        <f t="shared" si="4"/>
        <v>100</v>
      </c>
      <c r="P157" s="666">
        <v>100</v>
      </c>
      <c r="Q157" s="665">
        <f t="shared" si="5"/>
        <v>1</v>
      </c>
      <c r="R157" s="140"/>
    </row>
    <row r="158" spans="1:18" ht="72">
      <c r="A158" s="446" t="s">
        <v>304</v>
      </c>
      <c r="B158" s="447" t="s">
        <v>677</v>
      </c>
      <c r="C158" s="452" t="s">
        <v>679</v>
      </c>
      <c r="D158" s="452" t="s">
        <v>760</v>
      </c>
      <c r="E158" s="439" t="s">
        <v>529</v>
      </c>
      <c r="F158" s="440" t="s">
        <v>711</v>
      </c>
      <c r="G158" s="441" t="s">
        <v>742</v>
      </c>
      <c r="H158" s="442" t="s">
        <v>739</v>
      </c>
      <c r="I158" s="443" t="s">
        <v>714</v>
      </c>
      <c r="J158" s="440" t="s">
        <v>715</v>
      </c>
      <c r="K158" s="444">
        <v>100</v>
      </c>
      <c r="L158" s="455"/>
      <c r="M158" s="666">
        <v>42</v>
      </c>
      <c r="N158" s="666">
        <v>42</v>
      </c>
      <c r="O158" s="664">
        <f t="shared" si="4"/>
        <v>100</v>
      </c>
      <c r="P158" s="666">
        <v>100</v>
      </c>
      <c r="Q158" s="665">
        <f t="shared" si="5"/>
        <v>1</v>
      </c>
      <c r="R158" s="140"/>
    </row>
    <row r="159" spans="1:18" ht="72">
      <c r="A159" s="446" t="s">
        <v>304</v>
      </c>
      <c r="B159" s="447" t="s">
        <v>677</v>
      </c>
      <c r="C159" s="452" t="s">
        <v>679</v>
      </c>
      <c r="D159" s="452" t="s">
        <v>760</v>
      </c>
      <c r="E159" s="439" t="s">
        <v>529</v>
      </c>
      <c r="F159" s="440" t="s">
        <v>711</v>
      </c>
      <c r="G159" s="441" t="s">
        <v>743</v>
      </c>
      <c r="H159" s="442" t="s">
        <v>739</v>
      </c>
      <c r="I159" s="443" t="s">
        <v>714</v>
      </c>
      <c r="J159" s="440" t="s">
        <v>715</v>
      </c>
      <c r="K159" s="444">
        <v>100</v>
      </c>
      <c r="L159" s="455"/>
      <c r="M159" s="666">
        <v>42</v>
      </c>
      <c r="N159" s="666">
        <v>42</v>
      </c>
      <c r="O159" s="664">
        <f t="shared" si="4"/>
        <v>100</v>
      </c>
      <c r="P159" s="666">
        <v>100</v>
      </c>
      <c r="Q159" s="665">
        <f t="shared" si="5"/>
        <v>1</v>
      </c>
      <c r="R159" s="140"/>
    </row>
    <row r="160" spans="1:18" ht="72">
      <c r="A160" s="446" t="s">
        <v>304</v>
      </c>
      <c r="B160" s="447" t="s">
        <v>677</v>
      </c>
      <c r="C160" s="452" t="s">
        <v>679</v>
      </c>
      <c r="D160" s="452" t="s">
        <v>760</v>
      </c>
      <c r="E160" s="439" t="s">
        <v>529</v>
      </c>
      <c r="F160" s="440" t="s">
        <v>711</v>
      </c>
      <c r="G160" s="441" t="s">
        <v>691</v>
      </c>
      <c r="H160" s="442" t="s">
        <v>739</v>
      </c>
      <c r="I160" s="443" t="s">
        <v>714</v>
      </c>
      <c r="J160" s="440" t="s">
        <v>715</v>
      </c>
      <c r="K160" s="444">
        <v>100</v>
      </c>
      <c r="L160" s="455"/>
      <c r="M160" s="666">
        <v>42</v>
      </c>
      <c r="N160" s="666">
        <v>42</v>
      </c>
      <c r="O160" s="664">
        <f t="shared" si="4"/>
        <v>100</v>
      </c>
      <c r="P160" s="666">
        <v>100</v>
      </c>
      <c r="Q160" s="665">
        <f t="shared" si="5"/>
        <v>1</v>
      </c>
      <c r="R160" s="140"/>
    </row>
    <row r="161" spans="1:18" ht="72">
      <c r="A161" s="446" t="s">
        <v>304</v>
      </c>
      <c r="B161" s="447" t="s">
        <v>677</v>
      </c>
      <c r="C161" s="452" t="s">
        <v>679</v>
      </c>
      <c r="D161" s="452" t="s">
        <v>760</v>
      </c>
      <c r="E161" s="439" t="s">
        <v>529</v>
      </c>
      <c r="F161" s="440" t="s">
        <v>711</v>
      </c>
      <c r="G161" s="441" t="s">
        <v>744</v>
      </c>
      <c r="H161" s="442" t="s">
        <v>717</v>
      </c>
      <c r="I161" s="443" t="s">
        <v>718</v>
      </c>
      <c r="J161" s="440" t="s">
        <v>715</v>
      </c>
      <c r="K161" s="456">
        <v>47</v>
      </c>
      <c r="L161" s="455"/>
      <c r="M161" s="666">
        <v>42</v>
      </c>
      <c r="N161" s="666">
        <v>12</v>
      </c>
      <c r="O161" s="664">
        <f t="shared" si="4"/>
        <v>28.571428571428569</v>
      </c>
      <c r="P161" s="666">
        <v>100</v>
      </c>
      <c r="Q161" s="665">
        <f t="shared" si="5"/>
        <v>0.60790273556231011</v>
      </c>
      <c r="R161" s="140"/>
    </row>
    <row r="162" spans="1:18" ht="72">
      <c r="A162" s="446" t="s">
        <v>304</v>
      </c>
      <c r="B162" s="447" t="s">
        <v>677</v>
      </c>
      <c r="C162" s="452" t="s">
        <v>679</v>
      </c>
      <c r="D162" s="452" t="s">
        <v>760</v>
      </c>
      <c r="E162" s="439" t="s">
        <v>529</v>
      </c>
      <c r="F162" s="440" t="s">
        <v>711</v>
      </c>
      <c r="G162" s="441" t="s">
        <v>745</v>
      </c>
      <c r="H162" s="442" t="s">
        <v>739</v>
      </c>
      <c r="I162" s="443" t="s">
        <v>714</v>
      </c>
      <c r="J162" s="440" t="s">
        <v>715</v>
      </c>
      <c r="K162" s="444">
        <v>100</v>
      </c>
      <c r="L162" s="455"/>
      <c r="M162" s="666">
        <v>42</v>
      </c>
      <c r="N162" s="666">
        <v>42</v>
      </c>
      <c r="O162" s="664">
        <f t="shared" si="4"/>
        <v>100</v>
      </c>
      <c r="P162" s="666">
        <v>100</v>
      </c>
      <c r="Q162" s="665">
        <f t="shared" si="5"/>
        <v>1</v>
      </c>
      <c r="R162" s="140"/>
    </row>
    <row r="163" spans="1:18" ht="72">
      <c r="A163" s="446" t="s">
        <v>304</v>
      </c>
      <c r="B163" s="447" t="s">
        <v>677</v>
      </c>
      <c r="C163" s="452" t="s">
        <v>679</v>
      </c>
      <c r="D163" s="452" t="s">
        <v>760</v>
      </c>
      <c r="E163" s="439" t="s">
        <v>529</v>
      </c>
      <c r="F163" s="440" t="s">
        <v>711</v>
      </c>
      <c r="G163" s="441" t="s">
        <v>746</v>
      </c>
      <c r="H163" s="442" t="s">
        <v>739</v>
      </c>
      <c r="I163" s="443" t="s">
        <v>714</v>
      </c>
      <c r="J163" s="440" t="s">
        <v>715</v>
      </c>
      <c r="K163" s="444">
        <v>100</v>
      </c>
      <c r="L163" s="455"/>
      <c r="M163" s="666">
        <v>42</v>
      </c>
      <c r="N163" s="666">
        <v>42</v>
      </c>
      <c r="O163" s="664">
        <f t="shared" si="4"/>
        <v>100</v>
      </c>
      <c r="P163" s="666">
        <v>100</v>
      </c>
      <c r="Q163" s="665">
        <f t="shared" si="5"/>
        <v>1</v>
      </c>
      <c r="R163" s="140"/>
    </row>
    <row r="164" spans="1:18" ht="72">
      <c r="A164" s="446" t="s">
        <v>304</v>
      </c>
      <c r="B164" s="447" t="s">
        <v>677</v>
      </c>
      <c r="C164" s="452" t="s">
        <v>679</v>
      </c>
      <c r="D164" s="452" t="s">
        <v>760</v>
      </c>
      <c r="E164" s="439" t="s">
        <v>529</v>
      </c>
      <c r="F164" s="440" t="s">
        <v>711</v>
      </c>
      <c r="G164" s="441" t="s">
        <v>747</v>
      </c>
      <c r="H164" s="442" t="s">
        <v>739</v>
      </c>
      <c r="I164" s="443" t="s">
        <v>714</v>
      </c>
      <c r="J164" s="440" t="s">
        <v>715</v>
      </c>
      <c r="K164" s="444">
        <v>100</v>
      </c>
      <c r="L164" s="455"/>
      <c r="M164" s="666">
        <v>42</v>
      </c>
      <c r="N164" s="666">
        <v>42</v>
      </c>
      <c r="O164" s="664">
        <f t="shared" si="4"/>
        <v>100</v>
      </c>
      <c r="P164" s="666">
        <v>100</v>
      </c>
      <c r="Q164" s="665">
        <f t="shared" si="5"/>
        <v>1</v>
      </c>
      <c r="R164" s="140"/>
    </row>
    <row r="165" spans="1:18" ht="72">
      <c r="A165" s="446" t="s">
        <v>304</v>
      </c>
      <c r="B165" s="447" t="s">
        <v>677</v>
      </c>
      <c r="C165" s="452" t="s">
        <v>679</v>
      </c>
      <c r="D165" s="452" t="s">
        <v>760</v>
      </c>
      <c r="E165" s="439" t="s">
        <v>529</v>
      </c>
      <c r="F165" s="457" t="s">
        <v>748</v>
      </c>
      <c r="G165" s="458" t="s">
        <v>749</v>
      </c>
      <c r="H165" s="770" t="s">
        <v>717</v>
      </c>
      <c r="I165" s="443" t="s">
        <v>718</v>
      </c>
      <c r="J165" s="443" t="s">
        <v>750</v>
      </c>
      <c r="K165" s="456">
        <v>47</v>
      </c>
      <c r="L165" s="450" t="s">
        <v>751</v>
      </c>
      <c r="M165" s="666">
        <v>42</v>
      </c>
      <c r="N165" s="666">
        <v>12</v>
      </c>
      <c r="O165" s="664">
        <f t="shared" si="4"/>
        <v>28.571428571428569</v>
      </c>
      <c r="P165" s="666">
        <v>100</v>
      </c>
      <c r="Q165" s="665">
        <f t="shared" si="5"/>
        <v>0.60790273556231011</v>
      </c>
      <c r="R165" s="140"/>
    </row>
    <row r="166" spans="1:18" ht="72">
      <c r="A166" s="446" t="s">
        <v>304</v>
      </c>
      <c r="B166" s="447" t="s">
        <v>677</v>
      </c>
      <c r="C166" s="452" t="s">
        <v>679</v>
      </c>
      <c r="D166" s="452" t="s">
        <v>760</v>
      </c>
      <c r="E166" s="439" t="s">
        <v>529</v>
      </c>
      <c r="F166" s="457" t="s">
        <v>748</v>
      </c>
      <c r="G166" s="458" t="s">
        <v>752</v>
      </c>
      <c r="H166" s="770" t="s">
        <v>717</v>
      </c>
      <c r="I166" s="443" t="s">
        <v>718</v>
      </c>
      <c r="J166" s="443" t="s">
        <v>750</v>
      </c>
      <c r="K166" s="456">
        <v>47</v>
      </c>
      <c r="L166" s="450" t="s">
        <v>751</v>
      </c>
      <c r="M166" s="666">
        <v>42</v>
      </c>
      <c r="N166" s="666">
        <v>12</v>
      </c>
      <c r="O166" s="664">
        <f t="shared" si="4"/>
        <v>28.571428571428569</v>
      </c>
      <c r="P166" s="666">
        <v>100</v>
      </c>
      <c r="Q166" s="665">
        <f t="shared" si="5"/>
        <v>0.60790273556231011</v>
      </c>
      <c r="R166" s="140"/>
    </row>
    <row r="167" spans="1:18" ht="72">
      <c r="A167" s="446" t="s">
        <v>304</v>
      </c>
      <c r="B167" s="447" t="s">
        <v>677</v>
      </c>
      <c r="C167" s="452" t="s">
        <v>679</v>
      </c>
      <c r="D167" s="452" t="s">
        <v>760</v>
      </c>
      <c r="E167" s="439" t="s">
        <v>529</v>
      </c>
      <c r="F167" s="457" t="s">
        <v>748</v>
      </c>
      <c r="G167" s="458" t="s">
        <v>753</v>
      </c>
      <c r="H167" s="770" t="s">
        <v>717</v>
      </c>
      <c r="I167" s="443" t="s">
        <v>718</v>
      </c>
      <c r="J167" s="443" t="s">
        <v>750</v>
      </c>
      <c r="K167" s="456">
        <v>47</v>
      </c>
      <c r="L167" s="450" t="s">
        <v>751</v>
      </c>
      <c r="M167" s="666">
        <v>42</v>
      </c>
      <c r="N167" s="666">
        <v>12</v>
      </c>
      <c r="O167" s="664">
        <f t="shared" si="4"/>
        <v>28.571428571428569</v>
      </c>
      <c r="P167" s="666">
        <v>100</v>
      </c>
      <c r="Q167" s="665">
        <f t="shared" si="5"/>
        <v>0.60790273556231011</v>
      </c>
      <c r="R167" s="140"/>
    </row>
    <row r="168" spans="1:18" ht="72">
      <c r="A168" s="446" t="s">
        <v>304</v>
      </c>
      <c r="B168" s="447" t="s">
        <v>677</v>
      </c>
      <c r="C168" s="452" t="s">
        <v>679</v>
      </c>
      <c r="D168" s="452" t="s">
        <v>760</v>
      </c>
      <c r="E168" s="439" t="s">
        <v>529</v>
      </c>
      <c r="F168" s="457" t="s">
        <v>748</v>
      </c>
      <c r="G168" s="458" t="s">
        <v>754</v>
      </c>
      <c r="H168" s="770" t="s">
        <v>717</v>
      </c>
      <c r="I168" s="443" t="s">
        <v>718</v>
      </c>
      <c r="J168" s="443" t="s">
        <v>750</v>
      </c>
      <c r="K168" s="456">
        <v>47</v>
      </c>
      <c r="L168" s="450" t="s">
        <v>751</v>
      </c>
      <c r="M168" s="666">
        <v>42</v>
      </c>
      <c r="N168" s="666">
        <v>12</v>
      </c>
      <c r="O168" s="664">
        <f t="shared" si="4"/>
        <v>28.571428571428569</v>
      </c>
      <c r="P168" s="666">
        <v>100</v>
      </c>
      <c r="Q168" s="665">
        <f t="shared" si="5"/>
        <v>0.60790273556231011</v>
      </c>
      <c r="R168" s="140"/>
    </row>
    <row r="169" spans="1:18" ht="72">
      <c r="A169" s="446" t="s">
        <v>304</v>
      </c>
      <c r="B169" s="447" t="s">
        <v>677</v>
      </c>
      <c r="C169" s="452" t="s">
        <v>679</v>
      </c>
      <c r="D169" s="452" t="s">
        <v>760</v>
      </c>
      <c r="E169" s="439" t="s">
        <v>529</v>
      </c>
      <c r="F169" s="457" t="s">
        <v>748</v>
      </c>
      <c r="G169" s="458" t="s">
        <v>755</v>
      </c>
      <c r="H169" s="770" t="s">
        <v>717</v>
      </c>
      <c r="I169" s="443" t="s">
        <v>718</v>
      </c>
      <c r="J169" s="443" t="s">
        <v>750</v>
      </c>
      <c r="K169" s="456">
        <v>47</v>
      </c>
      <c r="L169" s="450" t="s">
        <v>751</v>
      </c>
      <c r="M169" s="666">
        <v>42</v>
      </c>
      <c r="N169" s="666">
        <v>12</v>
      </c>
      <c r="O169" s="664">
        <f t="shared" si="4"/>
        <v>28.571428571428569</v>
      </c>
      <c r="P169" s="666">
        <v>100</v>
      </c>
      <c r="Q169" s="665">
        <f t="shared" si="5"/>
        <v>0.60790273556231011</v>
      </c>
      <c r="R169" s="140"/>
    </row>
    <row r="170" spans="1:18" ht="72">
      <c r="A170" s="446" t="s">
        <v>304</v>
      </c>
      <c r="B170" s="447" t="s">
        <v>677</v>
      </c>
      <c r="C170" s="452" t="s">
        <v>679</v>
      </c>
      <c r="D170" s="452" t="s">
        <v>760</v>
      </c>
      <c r="E170" s="439" t="s">
        <v>529</v>
      </c>
      <c r="F170" s="457" t="s">
        <v>748</v>
      </c>
      <c r="G170" s="458" t="s">
        <v>756</v>
      </c>
      <c r="H170" s="770" t="s">
        <v>717</v>
      </c>
      <c r="I170" s="443" t="s">
        <v>718</v>
      </c>
      <c r="J170" s="443" t="s">
        <v>750</v>
      </c>
      <c r="K170" s="456">
        <v>47</v>
      </c>
      <c r="L170" s="450" t="s">
        <v>751</v>
      </c>
      <c r="M170" s="666">
        <v>42</v>
      </c>
      <c r="N170" s="666">
        <v>12</v>
      </c>
      <c r="O170" s="664">
        <f t="shared" si="4"/>
        <v>28.571428571428569</v>
      </c>
      <c r="P170" s="666">
        <v>100</v>
      </c>
      <c r="Q170" s="665">
        <f t="shared" si="5"/>
        <v>0.60790273556231011</v>
      </c>
      <c r="R170" s="140"/>
    </row>
    <row r="171" spans="1:18" ht="72">
      <c r="A171" s="446" t="s">
        <v>304</v>
      </c>
      <c r="B171" s="447" t="s">
        <v>677</v>
      </c>
      <c r="C171" s="452" t="s">
        <v>679</v>
      </c>
      <c r="D171" s="452" t="s">
        <v>760</v>
      </c>
      <c r="E171" s="439" t="s">
        <v>529</v>
      </c>
      <c r="F171" s="457" t="s">
        <v>748</v>
      </c>
      <c r="G171" s="458" t="s">
        <v>757</v>
      </c>
      <c r="H171" s="770" t="s">
        <v>717</v>
      </c>
      <c r="I171" s="443" t="s">
        <v>718</v>
      </c>
      <c r="J171" s="443" t="s">
        <v>750</v>
      </c>
      <c r="K171" s="456">
        <v>47</v>
      </c>
      <c r="L171" s="450" t="s">
        <v>751</v>
      </c>
      <c r="M171" s="666">
        <v>42</v>
      </c>
      <c r="N171" s="666">
        <v>12</v>
      </c>
      <c r="O171" s="664">
        <f t="shared" si="4"/>
        <v>28.571428571428569</v>
      </c>
      <c r="P171" s="666">
        <v>100</v>
      </c>
      <c r="Q171" s="665">
        <f t="shared" si="5"/>
        <v>0.60790273556231011</v>
      </c>
      <c r="R171" s="140"/>
    </row>
    <row r="172" spans="1:18" ht="72">
      <c r="A172" s="446" t="s">
        <v>304</v>
      </c>
      <c r="B172" s="447" t="s">
        <v>677</v>
      </c>
      <c r="C172" s="452" t="s">
        <v>679</v>
      </c>
      <c r="D172" s="452" t="s">
        <v>760</v>
      </c>
      <c r="E172" s="439" t="s">
        <v>529</v>
      </c>
      <c r="F172" s="457" t="s">
        <v>748</v>
      </c>
      <c r="G172" s="458" t="s">
        <v>758</v>
      </c>
      <c r="H172" s="770" t="s">
        <v>717</v>
      </c>
      <c r="I172" s="443" t="s">
        <v>718</v>
      </c>
      <c r="J172" s="443" t="s">
        <v>750</v>
      </c>
      <c r="K172" s="456">
        <v>47</v>
      </c>
      <c r="L172" s="450" t="s">
        <v>751</v>
      </c>
      <c r="M172" s="666">
        <v>42</v>
      </c>
      <c r="N172" s="666">
        <v>12</v>
      </c>
      <c r="O172" s="664">
        <f t="shared" si="4"/>
        <v>28.571428571428569</v>
      </c>
      <c r="P172" s="666">
        <v>100</v>
      </c>
      <c r="Q172" s="665">
        <f t="shared" si="5"/>
        <v>0.60790273556231011</v>
      </c>
      <c r="R172" s="140"/>
    </row>
  </sheetData>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
  <sheetViews>
    <sheetView workbookViewId="0">
      <selection activeCell="L12" sqref="L12"/>
    </sheetView>
  </sheetViews>
  <sheetFormatPr defaultColWidth="9.33203125" defaultRowHeight="13.2"/>
  <cols>
    <col min="1" max="1" width="9.33203125" style="56"/>
    <col min="2" max="2" width="11.44140625" style="56" customWidth="1"/>
    <col min="3" max="6" width="9.33203125" style="56"/>
    <col min="7" max="7" width="9.6640625" style="56" customWidth="1"/>
    <col min="8" max="8" width="10.6640625" style="56" customWidth="1"/>
    <col min="9" max="9" width="9.6640625" style="56" customWidth="1"/>
    <col min="10" max="10" width="11.44140625" style="56" customWidth="1"/>
    <col min="11" max="11" width="9.33203125" style="56"/>
    <col min="12" max="12" width="61.33203125" style="56" customWidth="1"/>
    <col min="13" max="13" width="11.6640625" style="56" customWidth="1"/>
    <col min="14" max="15" width="9.33203125" style="56"/>
    <col min="16" max="16" width="10.33203125" style="56" customWidth="1"/>
    <col min="17" max="17" width="11.44140625" style="56" customWidth="1"/>
    <col min="18" max="18" width="10.6640625" style="56" customWidth="1"/>
    <col min="19" max="16384" width="9.33203125" style="56"/>
  </cols>
  <sheetData>
    <row r="1" spans="1:18" ht="13.8" thickBot="1">
      <c r="A1" s="135" t="s">
        <v>156</v>
      </c>
      <c r="B1" s="22"/>
      <c r="C1" s="22"/>
      <c r="D1" s="22"/>
      <c r="E1" s="22"/>
      <c r="F1" s="22"/>
      <c r="G1" s="22"/>
      <c r="H1" s="22"/>
      <c r="I1" s="22"/>
      <c r="J1" s="22"/>
      <c r="K1" s="22"/>
      <c r="L1" s="22"/>
      <c r="M1" s="22"/>
      <c r="N1" s="22"/>
      <c r="O1" s="22"/>
      <c r="P1" s="22"/>
      <c r="Q1" s="22"/>
      <c r="R1" s="22"/>
    </row>
    <row r="2" spans="1:18">
      <c r="A2" s="24"/>
      <c r="B2" s="15"/>
      <c r="C2" s="15"/>
      <c r="D2" s="15"/>
      <c r="E2" s="15"/>
      <c r="F2" s="15"/>
      <c r="G2" s="15"/>
      <c r="H2" s="15"/>
      <c r="I2" s="15"/>
      <c r="J2" s="15"/>
      <c r="K2" s="15"/>
      <c r="L2" s="15"/>
      <c r="M2" s="15"/>
      <c r="N2" s="15"/>
      <c r="O2" s="15"/>
      <c r="P2" s="12"/>
      <c r="Q2" s="134" t="s">
        <v>1</v>
      </c>
      <c r="R2" s="79" t="s">
        <v>2</v>
      </c>
    </row>
    <row r="3" spans="1:18" ht="13.8" thickBot="1">
      <c r="A3" s="24"/>
      <c r="B3" s="15"/>
      <c r="C3" s="15"/>
      <c r="D3" s="15"/>
      <c r="E3" s="15"/>
      <c r="F3" s="15"/>
      <c r="G3" s="15"/>
      <c r="H3" s="15"/>
      <c r="I3" s="15"/>
      <c r="J3" s="15"/>
      <c r="K3" s="15"/>
      <c r="L3" s="15"/>
      <c r="M3" s="15"/>
      <c r="N3" s="15"/>
      <c r="O3" s="15"/>
      <c r="P3" s="12"/>
      <c r="Q3" s="9" t="s">
        <v>3</v>
      </c>
      <c r="R3" s="80">
        <v>2021</v>
      </c>
    </row>
    <row r="4" spans="1:18" ht="53.4" thickBot="1">
      <c r="A4" s="145" t="s">
        <v>4</v>
      </c>
      <c r="B4" s="154" t="s">
        <v>157</v>
      </c>
      <c r="C4" s="145" t="s">
        <v>158</v>
      </c>
      <c r="D4" s="137" t="s">
        <v>147</v>
      </c>
      <c r="E4" s="153" t="s">
        <v>131</v>
      </c>
      <c r="F4" s="153" t="s">
        <v>159</v>
      </c>
      <c r="G4" s="144" t="s">
        <v>149</v>
      </c>
      <c r="H4" s="144" t="s">
        <v>43</v>
      </c>
      <c r="I4" s="120" t="s">
        <v>160</v>
      </c>
      <c r="J4" s="144" t="s">
        <v>20</v>
      </c>
      <c r="K4" s="72" t="s">
        <v>150</v>
      </c>
      <c r="L4" s="154" t="s">
        <v>15</v>
      </c>
      <c r="M4" s="87" t="s">
        <v>151</v>
      </c>
      <c r="N4" s="87" t="s">
        <v>152</v>
      </c>
      <c r="O4" s="139" t="s">
        <v>153</v>
      </c>
      <c r="P4" s="120" t="s">
        <v>154</v>
      </c>
      <c r="Q4" s="139" t="s">
        <v>155</v>
      </c>
      <c r="R4" s="120" t="s">
        <v>161</v>
      </c>
    </row>
    <row r="5" spans="1:18">
      <c r="A5" s="19" t="s">
        <v>304</v>
      </c>
      <c r="B5" s="146"/>
      <c r="C5" s="146"/>
      <c r="D5" s="146"/>
      <c r="E5" s="147"/>
      <c r="F5" s="148"/>
      <c r="G5" s="141"/>
      <c r="H5" s="141"/>
      <c r="I5" s="140"/>
      <c r="J5" s="141"/>
      <c r="K5" s="459">
        <v>100</v>
      </c>
      <c r="L5" s="459" t="s">
        <v>765</v>
      </c>
      <c r="M5" s="151"/>
      <c r="N5" s="151"/>
      <c r="O5" s="152" t="e">
        <f>N5/M5</f>
        <v>#DIV/0!</v>
      </c>
      <c r="P5" s="151"/>
      <c r="Q5" s="152" t="e">
        <f>N5/(M5*K5/100)</f>
        <v>#DIV/0!</v>
      </c>
      <c r="R5" s="140"/>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
  <sheetViews>
    <sheetView workbookViewId="0">
      <selection activeCell="R8" sqref="R8"/>
    </sheetView>
  </sheetViews>
  <sheetFormatPr defaultColWidth="9.33203125" defaultRowHeight="13.2"/>
  <cols>
    <col min="1" max="3" width="9.33203125" style="56"/>
    <col min="4" max="4" width="10" style="56" customWidth="1"/>
    <col min="5" max="5" width="9.33203125" style="56"/>
    <col min="6" max="6" width="10.44140625" style="56" customWidth="1"/>
    <col min="7" max="7" width="12" style="56" customWidth="1"/>
    <col min="8" max="8" width="9.33203125" style="56"/>
    <col min="9" max="9" width="38.44140625" style="56" customWidth="1"/>
    <col min="10" max="10" width="10.6640625" style="56" customWidth="1"/>
    <col min="11" max="12" width="9.33203125" style="56"/>
    <col min="13" max="13" width="9.6640625" style="56" customWidth="1"/>
    <col min="14" max="14" width="11.6640625" style="56" customWidth="1"/>
    <col min="15" max="15" width="10.6640625" style="56" customWidth="1"/>
    <col min="16" max="16384" width="9.33203125" style="56"/>
  </cols>
  <sheetData>
    <row r="1" spans="1:15" ht="13.8" thickBot="1">
      <c r="A1" s="156" t="s">
        <v>162</v>
      </c>
      <c r="B1" s="30"/>
      <c r="C1" s="30"/>
      <c r="D1" s="30"/>
      <c r="E1" s="30"/>
      <c r="F1" s="30"/>
      <c r="G1" s="30"/>
      <c r="H1" s="30"/>
      <c r="I1" s="30"/>
      <c r="J1" s="30"/>
      <c r="K1" s="30"/>
      <c r="L1" s="30"/>
      <c r="M1" s="30"/>
      <c r="N1" s="30"/>
      <c r="O1" s="30"/>
    </row>
    <row r="2" spans="1:15">
      <c r="A2" s="31"/>
      <c r="B2" s="31"/>
      <c r="C2" s="31"/>
      <c r="D2" s="31"/>
      <c r="E2" s="31"/>
      <c r="F2" s="31"/>
      <c r="G2" s="31"/>
      <c r="H2" s="31"/>
      <c r="I2" s="31"/>
      <c r="J2" s="31"/>
      <c r="K2" s="31"/>
      <c r="L2" s="31"/>
      <c r="M2" s="30"/>
      <c r="N2" s="134" t="s">
        <v>1</v>
      </c>
      <c r="O2" s="79" t="s">
        <v>2</v>
      </c>
    </row>
    <row r="3" spans="1:15" ht="13.8" thickBot="1">
      <c r="A3" s="31"/>
      <c r="B3" s="31"/>
      <c r="C3" s="31"/>
      <c r="D3" s="31"/>
      <c r="E3" s="31"/>
      <c r="F3" s="31"/>
      <c r="G3" s="31"/>
      <c r="H3" s="31"/>
      <c r="I3" s="31"/>
      <c r="J3" s="31"/>
      <c r="K3" s="31"/>
      <c r="L3" s="31"/>
      <c r="M3" s="30"/>
      <c r="N3" s="25" t="s">
        <v>3</v>
      </c>
      <c r="O3" s="80">
        <v>2021</v>
      </c>
    </row>
    <row r="4" spans="1:15" ht="53.4" thickBot="1">
      <c r="A4" s="145" t="s">
        <v>4</v>
      </c>
      <c r="B4" s="138" t="s">
        <v>163</v>
      </c>
      <c r="C4" s="137" t="s">
        <v>147</v>
      </c>
      <c r="D4" s="153" t="s">
        <v>164</v>
      </c>
      <c r="E4" s="153" t="s">
        <v>31</v>
      </c>
      <c r="F4" s="145" t="s">
        <v>149</v>
      </c>
      <c r="G4" s="144" t="s">
        <v>20</v>
      </c>
      <c r="H4" s="72" t="s">
        <v>150</v>
      </c>
      <c r="I4" s="157" t="s">
        <v>15</v>
      </c>
      <c r="J4" s="87" t="s">
        <v>151</v>
      </c>
      <c r="K4" s="87" t="s">
        <v>152</v>
      </c>
      <c r="L4" s="139" t="s">
        <v>153</v>
      </c>
      <c r="M4" s="120" t="s">
        <v>154</v>
      </c>
      <c r="N4" s="139" t="s">
        <v>155</v>
      </c>
      <c r="O4" s="158" t="s">
        <v>74</v>
      </c>
    </row>
    <row r="5" spans="1:15">
      <c r="A5" s="19" t="s">
        <v>304</v>
      </c>
      <c r="B5" s="159"/>
      <c r="C5" s="160"/>
      <c r="D5" s="147"/>
      <c r="E5" s="148"/>
      <c r="F5" s="141"/>
      <c r="G5" s="141"/>
      <c r="H5" s="149"/>
      <c r="I5" s="150" t="s">
        <v>766</v>
      </c>
      <c r="J5" s="151"/>
      <c r="K5" s="151"/>
      <c r="L5" s="152" t="e">
        <f>K5/J5</f>
        <v>#DIV/0!</v>
      </c>
      <c r="M5" s="151"/>
      <c r="N5" s="152" t="e">
        <f>K5/(J5*H5/100)</f>
        <v>#DIV/0!</v>
      </c>
      <c r="O5" s="140"/>
    </row>
  </sheetData>
  <autoFilter ref="A4:O4"/>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
  <sheetViews>
    <sheetView zoomScale="70" zoomScaleNormal="70" workbookViewId="0">
      <selection activeCell="AF9" sqref="AF9"/>
    </sheetView>
  </sheetViews>
  <sheetFormatPr defaultColWidth="9.33203125" defaultRowHeight="13.2"/>
  <cols>
    <col min="1" max="1" width="9.33203125" style="56"/>
    <col min="2" max="2" width="12.33203125" style="56" customWidth="1"/>
    <col min="3" max="8" width="9.33203125" style="56"/>
    <col min="9" max="9" width="10.33203125" style="56" customWidth="1"/>
    <col min="10" max="10" width="14.33203125" style="56" customWidth="1"/>
    <col min="11" max="11" width="11.33203125" style="56" customWidth="1"/>
    <col min="12" max="13" width="10.6640625" style="56" customWidth="1"/>
    <col min="14" max="14" width="9.33203125" style="56"/>
    <col min="15" max="15" width="10.6640625" style="56" customWidth="1"/>
    <col min="16" max="18" width="9.33203125" style="56"/>
    <col min="19" max="19" width="10.33203125" style="56" customWidth="1"/>
    <col min="20" max="20" width="9.33203125" style="615"/>
    <col min="21" max="21" width="9.33203125" style="56"/>
    <col min="22" max="22" width="9.33203125" style="615"/>
    <col min="23" max="23" width="12.6640625" style="615" customWidth="1"/>
    <col min="24" max="24" width="9.33203125" style="615"/>
    <col min="25" max="25" width="17" style="56" customWidth="1"/>
    <col min="26" max="16384" width="9.33203125" style="56"/>
  </cols>
  <sheetData>
    <row r="1" spans="1:25" ht="13.8" thickBot="1">
      <c r="A1" s="162" t="s">
        <v>165</v>
      </c>
      <c r="B1" s="163"/>
      <c r="C1" s="163"/>
      <c r="D1" s="163"/>
      <c r="E1" s="163"/>
      <c r="F1" s="163"/>
      <c r="G1" s="163"/>
      <c r="H1" s="163"/>
      <c r="I1" s="163"/>
      <c r="J1" s="163"/>
      <c r="K1" s="163"/>
      <c r="L1" s="163"/>
      <c r="M1" s="163"/>
      <c r="N1" s="163"/>
      <c r="O1" s="163"/>
      <c r="P1" s="164"/>
      <c r="Q1" s="164"/>
      <c r="R1" s="164"/>
      <c r="S1" s="164"/>
      <c r="T1" s="667"/>
      <c r="U1" s="164"/>
      <c r="V1" s="667"/>
      <c r="W1" s="667"/>
      <c r="X1" s="667"/>
      <c r="Y1" s="164"/>
    </row>
    <row r="2" spans="1:25">
      <c r="A2" s="163"/>
      <c r="B2" s="163"/>
      <c r="C2" s="163"/>
      <c r="D2" s="163"/>
      <c r="E2" s="163"/>
      <c r="F2" s="163"/>
      <c r="G2" s="163"/>
      <c r="H2" s="163"/>
      <c r="I2" s="163"/>
      <c r="J2" s="163"/>
      <c r="K2" s="163"/>
      <c r="L2" s="163"/>
      <c r="M2" s="163"/>
      <c r="N2" s="163"/>
      <c r="O2" s="163"/>
      <c r="P2" s="164"/>
      <c r="Q2" s="164"/>
      <c r="R2" s="164"/>
      <c r="S2" s="164"/>
      <c r="T2" s="667"/>
      <c r="U2" s="164"/>
      <c r="V2" s="667"/>
      <c r="W2" s="667"/>
      <c r="X2" s="670" t="s">
        <v>1</v>
      </c>
      <c r="Y2" s="79" t="s">
        <v>2</v>
      </c>
    </row>
    <row r="3" spans="1:25" ht="13.8" thickBot="1">
      <c r="A3" s="163"/>
      <c r="B3" s="163"/>
      <c r="C3" s="163"/>
      <c r="D3" s="163"/>
      <c r="E3" s="163"/>
      <c r="F3" s="163"/>
      <c r="G3" s="163"/>
      <c r="H3" s="163"/>
      <c r="I3" s="163"/>
      <c r="J3" s="163"/>
      <c r="K3" s="163"/>
      <c r="L3" s="163"/>
      <c r="M3" s="163"/>
      <c r="N3" s="163"/>
      <c r="O3" s="163"/>
      <c r="P3" s="165"/>
      <c r="Q3" s="165"/>
      <c r="R3" s="165"/>
      <c r="S3" s="165"/>
      <c r="T3" s="668"/>
      <c r="U3" s="165"/>
      <c r="V3" s="668"/>
      <c r="W3" s="668"/>
      <c r="X3" s="671" t="s">
        <v>3</v>
      </c>
      <c r="Y3" s="80">
        <v>2021</v>
      </c>
    </row>
    <row r="4" spans="1:25" ht="51.6" thickBot="1">
      <c r="A4" s="167" t="s">
        <v>4</v>
      </c>
      <c r="B4" s="168" t="s">
        <v>166</v>
      </c>
      <c r="C4" s="167" t="s">
        <v>7</v>
      </c>
      <c r="D4" s="168" t="s">
        <v>8</v>
      </c>
      <c r="E4" s="168" t="s">
        <v>77</v>
      </c>
      <c r="F4" s="168" t="s">
        <v>78</v>
      </c>
      <c r="G4" s="168" t="s">
        <v>167</v>
      </c>
      <c r="H4" s="167" t="s">
        <v>168</v>
      </c>
      <c r="I4" s="169" t="s">
        <v>169</v>
      </c>
      <c r="J4" s="169" t="s">
        <v>170</v>
      </c>
      <c r="K4" s="170" t="s">
        <v>171</v>
      </c>
      <c r="L4" s="170" t="s">
        <v>5</v>
      </c>
      <c r="M4" s="168" t="s">
        <v>172</v>
      </c>
      <c r="N4" s="170" t="s">
        <v>173</v>
      </c>
      <c r="O4" s="170" t="s">
        <v>15</v>
      </c>
      <c r="P4" s="171" t="s">
        <v>82</v>
      </c>
      <c r="Q4" s="171" t="s">
        <v>83</v>
      </c>
      <c r="R4" s="172" t="s">
        <v>174</v>
      </c>
      <c r="S4" s="171" t="s">
        <v>175</v>
      </c>
      <c r="T4" s="171" t="s">
        <v>176</v>
      </c>
      <c r="U4" s="171" t="s">
        <v>177</v>
      </c>
      <c r="V4" s="171" t="s">
        <v>178</v>
      </c>
      <c r="W4" s="171" t="s">
        <v>179</v>
      </c>
      <c r="X4" s="171" t="s">
        <v>180</v>
      </c>
      <c r="Y4" s="746" t="s">
        <v>58</v>
      </c>
    </row>
    <row r="5" spans="1:25" ht="132">
      <c r="A5" s="460" t="s">
        <v>304</v>
      </c>
      <c r="B5" s="461" t="s">
        <v>537</v>
      </c>
      <c r="C5" s="462" t="s">
        <v>307</v>
      </c>
      <c r="D5" s="462" t="s">
        <v>308</v>
      </c>
      <c r="E5" s="462" t="s">
        <v>324</v>
      </c>
      <c r="F5" s="462" t="s">
        <v>767</v>
      </c>
      <c r="G5" s="462" t="s">
        <v>595</v>
      </c>
      <c r="H5" s="462" t="s">
        <v>768</v>
      </c>
      <c r="I5" s="462" t="s">
        <v>696</v>
      </c>
      <c r="J5" s="462" t="s">
        <v>769</v>
      </c>
      <c r="K5" s="462" t="s">
        <v>770</v>
      </c>
      <c r="L5" s="462" t="s">
        <v>305</v>
      </c>
      <c r="M5" s="463">
        <v>113</v>
      </c>
      <c r="N5" s="462">
        <v>50</v>
      </c>
      <c r="O5" s="464" t="s">
        <v>771</v>
      </c>
      <c r="P5" s="622">
        <v>105</v>
      </c>
      <c r="Q5" s="624">
        <v>94</v>
      </c>
      <c r="R5" s="627">
        <f t="shared" ref="R5:R8" si="0">100*Q5/N5</f>
        <v>188</v>
      </c>
      <c r="S5" s="622">
        <v>25</v>
      </c>
      <c r="T5" s="622">
        <v>22</v>
      </c>
      <c r="U5" s="622">
        <v>1686</v>
      </c>
      <c r="V5" s="624">
        <v>161</v>
      </c>
      <c r="W5" s="624">
        <v>2</v>
      </c>
      <c r="X5" s="624">
        <v>22829</v>
      </c>
      <c r="Y5" s="578" t="s">
        <v>1010</v>
      </c>
    </row>
    <row r="6" spans="1:25" ht="143.1" customHeight="1">
      <c r="A6" s="460" t="s">
        <v>304</v>
      </c>
      <c r="B6" s="461" t="s">
        <v>304</v>
      </c>
      <c r="C6" s="390" t="s">
        <v>307</v>
      </c>
      <c r="D6" s="390" t="s">
        <v>308</v>
      </c>
      <c r="E6" s="390" t="s">
        <v>318</v>
      </c>
      <c r="F6" s="390" t="s">
        <v>772</v>
      </c>
      <c r="G6" s="390" t="s">
        <v>601</v>
      </c>
      <c r="H6" s="462" t="s">
        <v>773</v>
      </c>
      <c r="I6" s="390" t="s">
        <v>696</v>
      </c>
      <c r="J6" s="390" t="s">
        <v>774</v>
      </c>
      <c r="K6" s="390" t="s">
        <v>770</v>
      </c>
      <c r="L6" s="462" t="s">
        <v>305</v>
      </c>
      <c r="M6" s="462">
        <v>20</v>
      </c>
      <c r="N6" s="390">
        <v>10</v>
      </c>
      <c r="O6" s="465"/>
      <c r="P6" s="623">
        <v>24</v>
      </c>
      <c r="Q6" s="625">
        <v>24</v>
      </c>
      <c r="R6" s="627">
        <f t="shared" si="0"/>
        <v>240</v>
      </c>
      <c r="S6" s="623">
        <v>12</v>
      </c>
      <c r="T6" s="623">
        <v>7</v>
      </c>
      <c r="U6" s="623">
        <v>364</v>
      </c>
      <c r="V6" s="625">
        <v>24</v>
      </c>
      <c r="W6" s="625">
        <v>1</v>
      </c>
      <c r="X6" s="625">
        <v>2150</v>
      </c>
      <c r="Y6" s="578" t="s">
        <v>1011</v>
      </c>
    </row>
    <row r="7" spans="1:25" ht="79.2">
      <c r="A7" s="460" t="s">
        <v>304</v>
      </c>
      <c r="B7" s="461" t="s">
        <v>304</v>
      </c>
      <c r="C7" s="390" t="s">
        <v>307</v>
      </c>
      <c r="D7" s="390" t="s">
        <v>308</v>
      </c>
      <c r="E7" s="390" t="s">
        <v>775</v>
      </c>
      <c r="F7" s="390" t="s">
        <v>603</v>
      </c>
      <c r="G7" s="390" t="s">
        <v>604</v>
      </c>
      <c r="H7" s="462" t="s">
        <v>776</v>
      </c>
      <c r="I7" s="390" t="s">
        <v>777</v>
      </c>
      <c r="J7" s="390" t="s">
        <v>778</v>
      </c>
      <c r="K7" s="390" t="s">
        <v>770</v>
      </c>
      <c r="L7" s="462" t="s">
        <v>305</v>
      </c>
      <c r="M7" s="463">
        <v>106</v>
      </c>
      <c r="N7" s="390">
        <v>43</v>
      </c>
      <c r="O7" s="390" t="s">
        <v>779</v>
      </c>
      <c r="P7" s="623">
        <v>102</v>
      </c>
      <c r="Q7" s="625">
        <v>57</v>
      </c>
      <c r="R7" s="627">
        <f t="shared" si="0"/>
        <v>132.55813953488371</v>
      </c>
      <c r="S7" s="623">
        <v>1276</v>
      </c>
      <c r="T7" s="623">
        <v>54</v>
      </c>
      <c r="U7" s="623">
        <v>53948</v>
      </c>
      <c r="V7" s="625">
        <v>212</v>
      </c>
      <c r="W7" s="625">
        <v>6</v>
      </c>
      <c r="X7" s="625">
        <v>5864</v>
      </c>
      <c r="Y7" s="166"/>
    </row>
    <row r="8" spans="1:25" ht="79.2">
      <c r="A8" s="460" t="s">
        <v>304</v>
      </c>
      <c r="B8" s="461" t="s">
        <v>304</v>
      </c>
      <c r="C8" s="390" t="s">
        <v>345</v>
      </c>
      <c r="D8" s="390" t="s">
        <v>308</v>
      </c>
      <c r="E8" s="390" t="s">
        <v>346</v>
      </c>
      <c r="F8" s="390" t="s">
        <v>608</v>
      </c>
      <c r="G8" s="390" t="s">
        <v>609</v>
      </c>
      <c r="H8" s="462" t="s">
        <v>780</v>
      </c>
      <c r="I8" s="390" t="s">
        <v>777</v>
      </c>
      <c r="J8" s="390" t="s">
        <v>781</v>
      </c>
      <c r="K8" s="390" t="s">
        <v>770</v>
      </c>
      <c r="L8" s="462" t="s">
        <v>305</v>
      </c>
      <c r="M8" s="462">
        <v>31</v>
      </c>
      <c r="N8" s="390">
        <v>4</v>
      </c>
      <c r="O8" s="390"/>
      <c r="P8" s="623">
        <v>45</v>
      </c>
      <c r="Q8" s="623">
        <v>3</v>
      </c>
      <c r="R8" s="627">
        <f t="shared" si="0"/>
        <v>75</v>
      </c>
      <c r="S8" s="623">
        <v>4</v>
      </c>
      <c r="T8" s="623">
        <v>2</v>
      </c>
      <c r="U8" s="623">
        <v>45</v>
      </c>
      <c r="V8" s="623">
        <v>3</v>
      </c>
      <c r="W8" s="623">
        <v>3</v>
      </c>
      <c r="X8" s="623">
        <v>15017</v>
      </c>
      <c r="Y8" s="756" t="s">
        <v>1051</v>
      </c>
    </row>
    <row r="9" spans="1:25" ht="66">
      <c r="A9" s="466" t="s">
        <v>304</v>
      </c>
      <c r="B9" s="461" t="s">
        <v>304</v>
      </c>
      <c r="C9" s="467" t="s">
        <v>490</v>
      </c>
      <c r="D9" s="468" t="s">
        <v>491</v>
      </c>
      <c r="E9" s="469" t="s">
        <v>782</v>
      </c>
      <c r="F9" s="467" t="s">
        <v>608</v>
      </c>
      <c r="G9" s="467" t="s">
        <v>611</v>
      </c>
      <c r="H9" s="462" t="s">
        <v>780</v>
      </c>
      <c r="I9" s="467" t="s">
        <v>777</v>
      </c>
      <c r="J9" s="467" t="s">
        <v>783</v>
      </c>
      <c r="K9" s="467" t="s">
        <v>770</v>
      </c>
      <c r="L9" s="462" t="s">
        <v>305</v>
      </c>
      <c r="M9" s="467">
        <v>6</v>
      </c>
      <c r="N9" s="467">
        <v>6</v>
      </c>
      <c r="O9" s="467"/>
      <c r="P9" s="623">
        <v>4</v>
      </c>
      <c r="Q9" s="623">
        <v>4</v>
      </c>
      <c r="R9" s="627">
        <f t="shared" ref="R9" si="1">100*Q9/N9</f>
        <v>66.666666666666671</v>
      </c>
      <c r="S9" s="623">
        <v>2</v>
      </c>
      <c r="T9" s="623">
        <v>2</v>
      </c>
      <c r="U9" s="623">
        <v>4</v>
      </c>
      <c r="V9" s="623">
        <v>4</v>
      </c>
      <c r="W9" s="623">
        <v>4</v>
      </c>
      <c r="X9" s="623">
        <v>7410</v>
      </c>
      <c r="Y9" s="626" t="s">
        <v>964</v>
      </c>
    </row>
    <row r="10" spans="1:25" ht="66">
      <c r="A10" s="774" t="s">
        <v>304</v>
      </c>
      <c r="B10" s="775" t="s">
        <v>304</v>
      </c>
      <c r="C10" s="776" t="s">
        <v>1038</v>
      </c>
      <c r="D10" s="776" t="s">
        <v>308</v>
      </c>
      <c r="E10" s="776" t="s">
        <v>425</v>
      </c>
      <c r="F10" s="776" t="s">
        <v>608</v>
      </c>
      <c r="G10" s="776" t="s">
        <v>609</v>
      </c>
      <c r="H10" s="777" t="s">
        <v>780</v>
      </c>
      <c r="I10" s="776" t="s">
        <v>777</v>
      </c>
      <c r="J10" s="776" t="s">
        <v>781</v>
      </c>
      <c r="K10" s="776" t="s">
        <v>770</v>
      </c>
      <c r="L10" s="777" t="s">
        <v>305</v>
      </c>
      <c r="M10" s="774">
        <v>2</v>
      </c>
      <c r="N10" s="776" t="s">
        <v>529</v>
      </c>
      <c r="O10" s="776"/>
      <c r="P10" s="779">
        <v>4</v>
      </c>
      <c r="Q10" s="779">
        <v>1</v>
      </c>
      <c r="R10" s="627" t="s">
        <v>529</v>
      </c>
      <c r="S10" s="779">
        <v>2</v>
      </c>
      <c r="T10" s="779">
        <v>1</v>
      </c>
      <c r="U10" s="779">
        <v>4</v>
      </c>
      <c r="V10" s="779">
        <v>1</v>
      </c>
      <c r="W10" s="779">
        <v>1</v>
      </c>
      <c r="X10" s="779">
        <v>2617</v>
      </c>
      <c r="Y10" s="778" t="s">
        <v>1039</v>
      </c>
    </row>
  </sheetData>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zoomScale="80" zoomScaleNormal="80" workbookViewId="0">
      <selection activeCell="B5" sqref="B5"/>
    </sheetView>
  </sheetViews>
  <sheetFormatPr defaultColWidth="9.33203125" defaultRowHeight="13.2"/>
  <cols>
    <col min="1" max="1" width="9.33203125" style="56"/>
    <col min="2" max="2" width="14.44140625" style="56" customWidth="1"/>
    <col min="3" max="3" width="9.33203125" style="56"/>
    <col min="4" max="4" width="18" style="56" customWidth="1"/>
    <col min="5" max="5" width="21.5546875" style="56" customWidth="1"/>
    <col min="6" max="6" width="23.5546875" style="56" customWidth="1"/>
    <col min="7" max="16384" width="9.33203125" style="56"/>
  </cols>
  <sheetData>
    <row r="1" spans="1:6" ht="13.8" thickBot="1">
      <c r="A1" s="173" t="s">
        <v>181</v>
      </c>
      <c r="B1" s="174"/>
      <c r="C1" s="174"/>
      <c r="D1" s="174"/>
      <c r="E1" s="175"/>
      <c r="F1" s="175"/>
    </row>
    <row r="2" spans="1:6">
      <c r="A2" s="176"/>
      <c r="B2" s="180"/>
      <c r="C2" s="180"/>
      <c r="D2" s="180"/>
      <c r="E2" s="183" t="s">
        <v>1</v>
      </c>
      <c r="F2" s="184" t="s">
        <v>2</v>
      </c>
    </row>
    <row r="3" spans="1:6" ht="13.8" thickBot="1">
      <c r="A3" s="181"/>
      <c r="B3" s="182"/>
      <c r="C3" s="182"/>
      <c r="D3" s="182"/>
      <c r="E3" s="177" t="s">
        <v>3</v>
      </c>
      <c r="F3" s="185">
        <v>2021</v>
      </c>
    </row>
    <row r="4" spans="1:6" ht="27" thickBot="1">
      <c r="A4" s="178" t="s">
        <v>4</v>
      </c>
      <c r="B4" s="178" t="s">
        <v>182</v>
      </c>
      <c r="C4" s="178" t="s">
        <v>183</v>
      </c>
      <c r="D4" s="178" t="s">
        <v>184</v>
      </c>
      <c r="E4" s="178" t="s">
        <v>185</v>
      </c>
      <c r="F4" s="179" t="s">
        <v>15</v>
      </c>
    </row>
    <row r="5" spans="1:6" ht="92.4">
      <c r="A5" s="460" t="s">
        <v>304</v>
      </c>
      <c r="B5" s="462" t="s">
        <v>595</v>
      </c>
      <c r="C5" s="462" t="s">
        <v>784</v>
      </c>
      <c r="D5" s="462" t="s">
        <v>785</v>
      </c>
      <c r="E5" s="470" t="s">
        <v>786</v>
      </c>
      <c r="F5" s="471" t="s">
        <v>787</v>
      </c>
    </row>
    <row r="6" spans="1:6" ht="92.4">
      <c r="A6" s="460" t="s">
        <v>304</v>
      </c>
      <c r="B6" s="390" t="s">
        <v>601</v>
      </c>
      <c r="C6" s="390" t="s">
        <v>788</v>
      </c>
      <c r="D6" s="390" t="s">
        <v>785</v>
      </c>
      <c r="E6" s="470" t="s">
        <v>786</v>
      </c>
      <c r="F6" s="472" t="s">
        <v>787</v>
      </c>
    </row>
    <row r="7" spans="1:6" ht="105.6">
      <c r="A7" s="460" t="s">
        <v>304</v>
      </c>
      <c r="B7" s="390" t="s">
        <v>604</v>
      </c>
      <c r="C7" s="390" t="s">
        <v>789</v>
      </c>
      <c r="D7" s="390" t="s">
        <v>790</v>
      </c>
      <c r="E7" s="470" t="s">
        <v>791</v>
      </c>
      <c r="F7" s="472" t="s">
        <v>787</v>
      </c>
    </row>
    <row r="8" spans="1:6" ht="52.8">
      <c r="A8" s="460" t="s">
        <v>304</v>
      </c>
      <c r="B8" s="390" t="s">
        <v>609</v>
      </c>
      <c r="C8" s="390" t="s">
        <v>792</v>
      </c>
      <c r="D8" s="390" t="s">
        <v>793</v>
      </c>
      <c r="E8" s="462" t="s">
        <v>794</v>
      </c>
      <c r="F8" s="472" t="s">
        <v>795</v>
      </c>
    </row>
    <row r="9" spans="1:6" ht="52.8">
      <c r="A9" s="460" t="s">
        <v>304</v>
      </c>
      <c r="B9" s="390" t="s">
        <v>611</v>
      </c>
      <c r="C9" s="390" t="s">
        <v>796</v>
      </c>
      <c r="D9" s="390" t="s">
        <v>793</v>
      </c>
      <c r="E9" s="390" t="s">
        <v>797</v>
      </c>
      <c r="F9" s="472" t="s">
        <v>795</v>
      </c>
    </row>
  </sheetData>
  <autoFilter ref="A4:F4"/>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
  <sheetViews>
    <sheetView tabSelected="1" topLeftCell="D1" zoomScale="85" zoomScaleNormal="85" workbookViewId="0">
      <selection activeCell="S6" sqref="S6"/>
    </sheetView>
  </sheetViews>
  <sheetFormatPr defaultColWidth="9.33203125" defaultRowHeight="13.2"/>
  <cols>
    <col min="1" max="2" width="9.33203125" style="56"/>
    <col min="3" max="3" width="10.33203125" style="56" customWidth="1"/>
    <col min="4" max="4" width="9.33203125" style="56"/>
    <col min="5" max="6" width="10.6640625" style="56" customWidth="1"/>
    <col min="7" max="7" width="13.33203125" style="56" customWidth="1"/>
    <col min="8" max="11" width="9.33203125" style="56"/>
    <col min="12" max="12" width="14.6640625" style="56" customWidth="1"/>
    <col min="13" max="13" width="12.6640625" style="56" customWidth="1"/>
    <col min="14" max="14" width="11.33203125" style="56" customWidth="1"/>
    <col min="15" max="17" width="9.33203125" style="56"/>
    <col min="18" max="18" width="19.6640625" style="56" customWidth="1"/>
    <col min="19" max="19" width="9.33203125" style="56"/>
    <col min="20" max="20" width="14.6640625" style="56" customWidth="1"/>
    <col min="21" max="21" width="14.33203125" style="56" customWidth="1"/>
    <col min="22" max="22" width="11.33203125" style="56" customWidth="1"/>
    <col min="23" max="16384" width="9.33203125" style="56"/>
  </cols>
  <sheetData>
    <row r="1" spans="1:22" ht="13.8" thickBot="1">
      <c r="A1" s="186" t="s">
        <v>186</v>
      </c>
      <c r="B1" s="187"/>
      <c r="C1" s="187"/>
      <c r="D1" s="187"/>
      <c r="E1" s="188"/>
      <c r="F1" s="188"/>
      <c r="G1" s="188"/>
      <c r="H1" s="188"/>
      <c r="I1" s="188"/>
      <c r="J1" s="188"/>
      <c r="K1" s="188"/>
      <c r="L1" s="188"/>
      <c r="M1" s="188"/>
      <c r="N1" s="188"/>
      <c r="O1" s="30"/>
      <c r="P1" s="30"/>
      <c r="Q1" s="30"/>
      <c r="R1" s="30"/>
      <c r="S1" s="30"/>
      <c r="T1" s="30"/>
      <c r="U1" s="30"/>
      <c r="V1" s="30"/>
    </row>
    <row r="2" spans="1:22">
      <c r="A2" s="189"/>
      <c r="B2" s="31"/>
      <c r="C2" s="31"/>
      <c r="D2" s="31"/>
      <c r="E2" s="30"/>
      <c r="F2" s="30"/>
      <c r="G2" s="30"/>
      <c r="H2" s="30"/>
      <c r="I2" s="30"/>
      <c r="J2" s="30"/>
      <c r="K2" s="30"/>
      <c r="L2" s="30"/>
      <c r="M2" s="30"/>
      <c r="N2" s="30"/>
      <c r="O2" s="30"/>
      <c r="P2" s="30"/>
      <c r="Q2" s="30"/>
      <c r="R2" s="30"/>
      <c r="S2" s="30"/>
      <c r="T2" s="30"/>
      <c r="U2" s="134" t="s">
        <v>1</v>
      </c>
      <c r="V2" s="79" t="s">
        <v>2</v>
      </c>
    </row>
    <row r="3" spans="1:22" ht="13.8" thickBot="1">
      <c r="A3" s="191"/>
      <c r="B3" s="31"/>
      <c r="C3" s="31"/>
      <c r="D3" s="31"/>
      <c r="E3" s="30"/>
      <c r="F3" s="30"/>
      <c r="G3" s="30"/>
      <c r="H3" s="30"/>
      <c r="I3" s="30"/>
      <c r="J3" s="30"/>
      <c r="K3" s="30"/>
      <c r="L3" s="30"/>
      <c r="M3" s="30"/>
      <c r="N3" s="30"/>
      <c r="O3" s="30"/>
      <c r="P3" s="30"/>
      <c r="Q3" s="30"/>
      <c r="R3" s="30"/>
      <c r="S3" s="30"/>
      <c r="T3" s="30"/>
      <c r="U3" s="25" t="s">
        <v>3</v>
      </c>
      <c r="V3" s="192">
        <v>2021</v>
      </c>
    </row>
    <row r="4" spans="1:22" ht="53.4" thickBot="1">
      <c r="A4" s="86" t="s">
        <v>4</v>
      </c>
      <c r="B4" s="86" t="s">
        <v>7</v>
      </c>
      <c r="C4" s="86" t="s">
        <v>8</v>
      </c>
      <c r="D4" s="86" t="s">
        <v>77</v>
      </c>
      <c r="E4" s="86" t="s">
        <v>5</v>
      </c>
      <c r="F4" s="190" t="s">
        <v>187</v>
      </c>
      <c r="G4" s="190" t="s">
        <v>188</v>
      </c>
      <c r="H4" s="86" t="s">
        <v>189</v>
      </c>
      <c r="I4" s="86" t="s">
        <v>190</v>
      </c>
      <c r="J4" s="86" t="s">
        <v>191</v>
      </c>
      <c r="K4" s="86" t="s">
        <v>192</v>
      </c>
      <c r="L4" s="86" t="s">
        <v>193</v>
      </c>
      <c r="M4" s="86" t="s">
        <v>194</v>
      </c>
      <c r="N4" s="86" t="s">
        <v>15</v>
      </c>
      <c r="O4" s="87" t="s">
        <v>195</v>
      </c>
      <c r="P4" s="87" t="s">
        <v>196</v>
      </c>
      <c r="Q4" s="87" t="s">
        <v>197</v>
      </c>
      <c r="R4" s="87" t="s">
        <v>198</v>
      </c>
      <c r="S4" s="87" t="s">
        <v>199</v>
      </c>
      <c r="T4" s="87" t="s">
        <v>200</v>
      </c>
      <c r="U4" s="87" t="s">
        <v>201</v>
      </c>
      <c r="V4" s="87" t="s">
        <v>38</v>
      </c>
    </row>
    <row r="5" spans="1:22" ht="52.8">
      <c r="A5" s="460" t="s">
        <v>304</v>
      </c>
      <c r="B5" s="462" t="s">
        <v>307</v>
      </c>
      <c r="C5" s="462" t="s">
        <v>308</v>
      </c>
      <c r="D5" s="473" t="s">
        <v>318</v>
      </c>
      <c r="E5" s="473" t="s">
        <v>305</v>
      </c>
      <c r="F5" s="474" t="s">
        <v>798</v>
      </c>
      <c r="G5" s="474" t="s">
        <v>799</v>
      </c>
      <c r="H5" s="475">
        <v>15</v>
      </c>
      <c r="I5" s="475">
        <v>406</v>
      </c>
      <c r="J5" s="475">
        <v>457</v>
      </c>
      <c r="K5" s="475">
        <v>7287</v>
      </c>
      <c r="L5" s="475">
        <v>5626</v>
      </c>
      <c r="M5" s="475">
        <v>1661</v>
      </c>
      <c r="N5" s="462"/>
      <c r="O5" s="628">
        <v>12</v>
      </c>
      <c r="P5" s="628">
        <v>364</v>
      </c>
      <c r="Q5" s="628">
        <v>388</v>
      </c>
      <c r="R5" s="629" t="s">
        <v>310</v>
      </c>
      <c r="S5" s="628">
        <v>8783</v>
      </c>
      <c r="T5" s="628">
        <v>5309</v>
      </c>
      <c r="U5" s="628">
        <v>3474</v>
      </c>
      <c r="V5" s="630"/>
    </row>
    <row r="6" spans="1:22" ht="52.8">
      <c r="A6" s="476" t="s">
        <v>304</v>
      </c>
      <c r="B6" s="390" t="s">
        <v>307</v>
      </c>
      <c r="C6" s="390" t="s">
        <v>308</v>
      </c>
      <c r="D6" s="477" t="s">
        <v>324</v>
      </c>
      <c r="E6" s="477" t="s">
        <v>305</v>
      </c>
      <c r="F6" s="477" t="s">
        <v>798</v>
      </c>
      <c r="G6" s="478" t="s">
        <v>800</v>
      </c>
      <c r="H6" s="479">
        <v>29</v>
      </c>
      <c r="I6" s="479">
        <v>2694</v>
      </c>
      <c r="J6" s="479">
        <v>2729</v>
      </c>
      <c r="K6" s="479">
        <v>45735</v>
      </c>
      <c r="L6" s="479">
        <v>40976</v>
      </c>
      <c r="M6" s="479">
        <v>4759</v>
      </c>
      <c r="N6" s="390"/>
      <c r="O6" s="631">
        <v>25</v>
      </c>
      <c r="P6" s="631">
        <v>1686</v>
      </c>
      <c r="Q6" s="631">
        <v>1833</v>
      </c>
      <c r="R6" s="629" t="s">
        <v>310</v>
      </c>
      <c r="S6" s="631">
        <v>34886</v>
      </c>
      <c r="T6" s="631">
        <v>34226</v>
      </c>
      <c r="U6" s="631">
        <v>660</v>
      </c>
      <c r="V6" s="630"/>
    </row>
    <row r="7" spans="1:22" ht="52.8">
      <c r="A7" s="476" t="s">
        <v>304</v>
      </c>
      <c r="B7" s="390" t="s">
        <v>307</v>
      </c>
      <c r="C7" s="390" t="s">
        <v>308</v>
      </c>
      <c r="D7" s="477" t="s">
        <v>775</v>
      </c>
      <c r="E7" s="477" t="s">
        <v>305</v>
      </c>
      <c r="F7" s="478" t="s">
        <v>680</v>
      </c>
      <c r="G7" s="478" t="s">
        <v>801</v>
      </c>
      <c r="H7" s="479">
        <v>1507</v>
      </c>
      <c r="I7" s="479">
        <v>65998</v>
      </c>
      <c r="J7" s="479">
        <v>65998</v>
      </c>
      <c r="K7" s="479">
        <v>3990</v>
      </c>
      <c r="L7" s="479">
        <v>3990</v>
      </c>
      <c r="M7" s="479">
        <v>0</v>
      </c>
      <c r="N7" s="390"/>
      <c r="O7" s="631">
        <v>1236</v>
      </c>
      <c r="P7" s="631">
        <v>53036</v>
      </c>
      <c r="Q7" s="631">
        <v>53036</v>
      </c>
      <c r="R7" s="629" t="s">
        <v>310</v>
      </c>
      <c r="S7" s="631">
        <v>3737</v>
      </c>
      <c r="T7" s="631">
        <v>3737</v>
      </c>
      <c r="U7" s="631">
        <v>0</v>
      </c>
      <c r="V7" s="630"/>
    </row>
    <row r="8" spans="1:22" ht="52.8">
      <c r="A8" s="476" t="s">
        <v>304</v>
      </c>
      <c r="B8" s="390" t="s">
        <v>307</v>
      </c>
      <c r="C8" s="390" t="s">
        <v>308</v>
      </c>
      <c r="D8" s="477" t="s">
        <v>802</v>
      </c>
      <c r="E8" s="477" t="s">
        <v>305</v>
      </c>
      <c r="F8" s="478" t="s">
        <v>701</v>
      </c>
      <c r="G8" s="478" t="s">
        <v>799</v>
      </c>
      <c r="H8" s="479">
        <v>78</v>
      </c>
      <c r="I8" s="479">
        <v>985</v>
      </c>
      <c r="J8" s="479">
        <v>985</v>
      </c>
      <c r="K8" s="479">
        <v>6967</v>
      </c>
      <c r="L8" s="479">
        <v>6967</v>
      </c>
      <c r="M8" s="479">
        <v>0</v>
      </c>
      <c r="N8" s="390"/>
      <c r="O8" s="631">
        <v>40</v>
      </c>
      <c r="P8" s="631">
        <v>912</v>
      </c>
      <c r="Q8" s="631">
        <v>912</v>
      </c>
      <c r="R8" s="629" t="s">
        <v>310</v>
      </c>
      <c r="S8" s="631">
        <v>8102</v>
      </c>
      <c r="T8" s="631">
        <v>8102</v>
      </c>
      <c r="U8" s="631">
        <v>0</v>
      </c>
      <c r="V8" s="630"/>
    </row>
    <row r="9" spans="1:22" ht="66">
      <c r="A9" s="476" t="s">
        <v>304</v>
      </c>
      <c r="B9" s="390" t="s">
        <v>345</v>
      </c>
      <c r="C9" s="478" t="s">
        <v>308</v>
      </c>
      <c r="D9" s="478" t="s">
        <v>346</v>
      </c>
      <c r="E9" s="477" t="s">
        <v>305</v>
      </c>
      <c r="F9" s="478" t="s">
        <v>707</v>
      </c>
      <c r="G9" s="478" t="s">
        <v>803</v>
      </c>
      <c r="H9" s="479">
        <v>3</v>
      </c>
      <c r="I9" s="479">
        <v>31</v>
      </c>
      <c r="J9" s="479">
        <v>873</v>
      </c>
      <c r="K9" s="479">
        <v>10035</v>
      </c>
      <c r="L9" s="479">
        <v>0</v>
      </c>
      <c r="M9" s="479">
        <v>10035</v>
      </c>
      <c r="N9" s="390"/>
      <c r="O9" s="631">
        <v>4</v>
      </c>
      <c r="P9" s="631">
        <v>45</v>
      </c>
      <c r="Q9" s="631">
        <v>894</v>
      </c>
      <c r="R9" s="629" t="s">
        <v>310</v>
      </c>
      <c r="S9" s="631">
        <v>9582</v>
      </c>
      <c r="T9" s="631">
        <v>0</v>
      </c>
      <c r="U9" s="631">
        <v>9582</v>
      </c>
      <c r="V9" s="630"/>
    </row>
    <row r="10" spans="1:22" ht="39.6">
      <c r="A10" s="476" t="s">
        <v>304</v>
      </c>
      <c r="B10" s="467" t="s">
        <v>490</v>
      </c>
      <c r="C10" s="478" t="s">
        <v>491</v>
      </c>
      <c r="D10" s="478" t="s">
        <v>782</v>
      </c>
      <c r="E10" s="477" t="s">
        <v>305</v>
      </c>
      <c r="F10" s="478" t="s">
        <v>707</v>
      </c>
      <c r="G10" s="478" t="s">
        <v>804</v>
      </c>
      <c r="H10" s="479">
        <v>2</v>
      </c>
      <c r="I10" s="479">
        <v>6</v>
      </c>
      <c r="J10" s="479">
        <v>427</v>
      </c>
      <c r="K10" s="479">
        <v>4690</v>
      </c>
      <c r="L10" s="479">
        <v>0</v>
      </c>
      <c r="M10" s="479">
        <v>4690</v>
      </c>
      <c r="N10" s="390"/>
      <c r="O10" s="631">
        <v>2</v>
      </c>
      <c r="P10" s="631">
        <v>4</v>
      </c>
      <c r="Q10" s="631">
        <v>267</v>
      </c>
      <c r="R10" s="629" t="s">
        <v>310</v>
      </c>
      <c r="S10" s="631">
        <v>3474</v>
      </c>
      <c r="T10" s="631">
        <v>0</v>
      </c>
      <c r="U10" s="631">
        <v>3474</v>
      </c>
      <c r="V10" s="630"/>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
  <sheetViews>
    <sheetView zoomScale="80" zoomScaleNormal="80" workbookViewId="0">
      <selection activeCell="J42" sqref="J42"/>
    </sheetView>
  </sheetViews>
  <sheetFormatPr defaultColWidth="9.33203125" defaultRowHeight="13.2"/>
  <cols>
    <col min="1" max="3" width="9.33203125" style="56"/>
    <col min="4" max="4" width="11" style="56" customWidth="1"/>
    <col min="5" max="5" width="11.44140625" style="56" customWidth="1"/>
    <col min="6" max="6" width="11.5546875" style="56" customWidth="1"/>
    <col min="7" max="7" width="15.5546875" style="56" customWidth="1"/>
    <col min="8" max="8" width="9.33203125" style="56"/>
    <col min="9" max="9" width="13.33203125" style="56" customWidth="1"/>
    <col min="10" max="10" width="15.6640625" style="56" customWidth="1"/>
    <col min="11" max="11" width="11.6640625" style="56" customWidth="1"/>
    <col min="12" max="16384" width="9.33203125" style="56"/>
  </cols>
  <sheetData>
    <row r="1" spans="1:11" ht="13.8" thickBot="1">
      <c r="A1" s="156" t="s">
        <v>202</v>
      </c>
      <c r="B1" s="188"/>
      <c r="C1" s="188"/>
      <c r="D1" s="188"/>
      <c r="E1" s="188"/>
      <c r="F1" s="188"/>
      <c r="G1" s="188"/>
      <c r="H1" s="188"/>
      <c r="I1" s="188"/>
      <c r="J1" s="188"/>
      <c r="K1" s="188"/>
    </row>
    <row r="2" spans="1:11">
      <c r="A2" s="189"/>
      <c r="B2" s="31"/>
      <c r="C2" s="31"/>
      <c r="D2" s="31"/>
      <c r="E2" s="31"/>
      <c r="F2" s="31"/>
      <c r="G2" s="31"/>
      <c r="H2" s="30"/>
      <c r="I2" s="30"/>
      <c r="J2" s="134" t="s">
        <v>1</v>
      </c>
      <c r="K2" s="79" t="s">
        <v>2</v>
      </c>
    </row>
    <row r="3" spans="1:11" ht="13.8" thickBot="1">
      <c r="A3" s="31"/>
      <c r="B3" s="31"/>
      <c r="C3" s="31"/>
      <c r="D3" s="31"/>
      <c r="E3" s="31"/>
      <c r="F3" s="31"/>
      <c r="G3" s="31"/>
      <c r="H3" s="30"/>
      <c r="I3" s="30"/>
      <c r="J3" s="25" t="s">
        <v>3</v>
      </c>
      <c r="K3" s="80">
        <v>2021</v>
      </c>
    </row>
    <row r="4" spans="1:11" ht="53.4" thickBot="1">
      <c r="A4" s="138" t="s">
        <v>4</v>
      </c>
      <c r="B4" s="138" t="s">
        <v>7</v>
      </c>
      <c r="C4" s="86" t="s">
        <v>77</v>
      </c>
      <c r="D4" s="86" t="s">
        <v>5</v>
      </c>
      <c r="E4" s="193" t="s">
        <v>203</v>
      </c>
      <c r="F4" s="193" t="s">
        <v>204</v>
      </c>
      <c r="G4" s="193" t="s">
        <v>205</v>
      </c>
      <c r="H4" s="193" t="s">
        <v>206</v>
      </c>
      <c r="I4" s="193" t="s">
        <v>207</v>
      </c>
      <c r="J4" s="193" t="s">
        <v>208</v>
      </c>
      <c r="K4" s="193" t="s">
        <v>15</v>
      </c>
    </row>
    <row r="5" spans="1:11" ht="66">
      <c r="A5" s="460" t="s">
        <v>304</v>
      </c>
      <c r="B5" s="462" t="s">
        <v>307</v>
      </c>
      <c r="C5" s="473" t="s">
        <v>324</v>
      </c>
      <c r="D5" s="473" t="s">
        <v>305</v>
      </c>
      <c r="E5" s="462" t="s">
        <v>805</v>
      </c>
      <c r="F5" s="462">
        <v>15</v>
      </c>
      <c r="G5" s="462">
        <v>2725</v>
      </c>
      <c r="H5" s="462">
        <v>44601</v>
      </c>
      <c r="I5" s="474">
        <v>40976</v>
      </c>
      <c r="J5" s="474">
        <v>3625</v>
      </c>
      <c r="K5" s="462"/>
    </row>
    <row r="6" spans="1:11" ht="52.8">
      <c r="A6" s="476" t="s">
        <v>304</v>
      </c>
      <c r="B6" s="390" t="s">
        <v>307</v>
      </c>
      <c r="C6" s="477" t="s">
        <v>324</v>
      </c>
      <c r="D6" s="477" t="s">
        <v>305</v>
      </c>
      <c r="E6" s="390" t="s">
        <v>806</v>
      </c>
      <c r="F6" s="390">
        <v>2</v>
      </c>
      <c r="G6" s="390">
        <v>356</v>
      </c>
      <c r="H6" s="390">
        <v>6240</v>
      </c>
      <c r="I6" s="478">
        <v>5626</v>
      </c>
      <c r="J6" s="478">
        <v>614</v>
      </c>
      <c r="K6" s="390"/>
    </row>
    <row r="7" spans="1:11" ht="52.8">
      <c r="A7" s="476" t="s">
        <v>304</v>
      </c>
      <c r="B7" s="390" t="s">
        <v>307</v>
      </c>
      <c r="C7" s="477" t="s">
        <v>807</v>
      </c>
      <c r="D7" s="477" t="s">
        <v>305</v>
      </c>
      <c r="E7" s="390" t="s">
        <v>808</v>
      </c>
      <c r="F7" s="390">
        <v>404</v>
      </c>
      <c r="G7" s="478">
        <v>69293</v>
      </c>
      <c r="H7" s="478">
        <v>10957</v>
      </c>
      <c r="I7" s="478">
        <v>10957</v>
      </c>
      <c r="J7" s="390">
        <v>0</v>
      </c>
      <c r="K7" s="390"/>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9"/>
  <sheetViews>
    <sheetView topLeftCell="A3" zoomScale="70" zoomScaleNormal="70" workbookViewId="0">
      <selection activeCell="T10" sqref="T10"/>
    </sheetView>
  </sheetViews>
  <sheetFormatPr defaultColWidth="9.33203125" defaultRowHeight="13.2"/>
  <cols>
    <col min="1" max="1" width="9.33203125" style="56"/>
    <col min="2" max="2" width="12.44140625" style="56" customWidth="1"/>
    <col min="3" max="7" width="9.33203125" style="56"/>
    <col min="8" max="8" width="12.6640625" style="56" customWidth="1"/>
    <col min="9" max="9" width="23.33203125" style="56" customWidth="1"/>
    <col min="10" max="10" width="14.33203125" style="56" customWidth="1"/>
    <col min="11" max="11" width="11.6640625" style="56" customWidth="1"/>
    <col min="12" max="12" width="14.5546875" style="56" customWidth="1"/>
    <col min="13" max="13" width="9.33203125" style="56"/>
    <col min="14" max="14" width="12.6640625" style="56" customWidth="1"/>
    <col min="15" max="15" width="15.33203125" style="56" customWidth="1"/>
    <col min="16" max="16" width="15.44140625" style="56" customWidth="1"/>
    <col min="17" max="17" width="14.5546875" style="56" customWidth="1"/>
    <col min="18" max="18" width="14" style="56" customWidth="1"/>
    <col min="19" max="19" width="11.33203125" style="56" customWidth="1"/>
    <col min="20" max="20" width="38.6640625" style="56" customWidth="1"/>
    <col min="21" max="16384" width="9.33203125" style="56"/>
  </cols>
  <sheetData>
    <row r="1" spans="1:20">
      <c r="A1" s="194" t="s">
        <v>209</v>
      </c>
      <c r="B1" s="12"/>
      <c r="C1" s="12"/>
      <c r="D1" s="12"/>
      <c r="E1" s="12"/>
      <c r="F1" s="12"/>
      <c r="G1" s="12"/>
      <c r="H1" s="12"/>
      <c r="I1" s="12"/>
      <c r="J1" s="12"/>
      <c r="K1" s="12"/>
      <c r="L1" s="12"/>
      <c r="M1" s="12"/>
      <c r="N1" s="12"/>
      <c r="O1" s="12"/>
      <c r="P1" s="12"/>
      <c r="Q1" s="12"/>
      <c r="R1" s="12"/>
      <c r="S1" s="12"/>
      <c r="T1" s="12"/>
    </row>
    <row r="2" spans="1:20">
      <c r="A2" s="22"/>
      <c r="B2" s="15"/>
      <c r="C2" s="15"/>
      <c r="D2" s="15"/>
      <c r="E2" s="15"/>
      <c r="F2" s="15"/>
      <c r="G2" s="15"/>
      <c r="H2" s="15"/>
      <c r="I2" s="15"/>
      <c r="J2" s="15"/>
      <c r="K2" s="15"/>
      <c r="L2" s="15"/>
      <c r="M2" s="15"/>
      <c r="N2" s="15"/>
      <c r="O2" s="15"/>
      <c r="P2" s="15"/>
      <c r="Q2" s="15"/>
      <c r="R2" s="195"/>
      <c r="S2" s="199" t="s">
        <v>1</v>
      </c>
      <c r="T2" s="200" t="s">
        <v>2</v>
      </c>
    </row>
    <row r="3" spans="1:20" ht="13.8" thickBot="1">
      <c r="A3" s="24"/>
      <c r="B3" s="15"/>
      <c r="C3" s="15"/>
      <c r="D3" s="15"/>
      <c r="E3" s="15"/>
      <c r="F3" s="15"/>
      <c r="G3" s="15"/>
      <c r="H3" s="15"/>
      <c r="I3" s="15"/>
      <c r="J3" s="15"/>
      <c r="K3" s="15"/>
      <c r="L3" s="15"/>
      <c r="M3" s="15"/>
      <c r="N3" s="15"/>
      <c r="O3" s="15"/>
      <c r="P3" s="15"/>
      <c r="Q3" s="15"/>
      <c r="R3" s="15"/>
      <c r="S3" s="161" t="s">
        <v>3</v>
      </c>
      <c r="T3" s="201">
        <v>2021</v>
      </c>
    </row>
    <row r="4" spans="1:20" s="61" customFormat="1" ht="21" thickBot="1">
      <c r="A4" s="827"/>
      <c r="B4" s="827"/>
      <c r="C4" s="827"/>
      <c r="D4" s="827"/>
      <c r="E4" s="827"/>
      <c r="F4" s="827"/>
      <c r="G4" s="827"/>
      <c r="H4" s="828" t="s">
        <v>210</v>
      </c>
      <c r="I4" s="828"/>
      <c r="J4" s="196" t="s">
        <v>211</v>
      </c>
      <c r="K4" s="828" t="s">
        <v>212</v>
      </c>
      <c r="L4" s="828"/>
      <c r="M4" s="828" t="s">
        <v>213</v>
      </c>
      <c r="N4" s="828"/>
      <c r="O4" s="828" t="s">
        <v>214</v>
      </c>
      <c r="P4" s="828"/>
      <c r="Q4" s="829"/>
      <c r="R4" s="829"/>
      <c r="S4" s="197"/>
      <c r="T4" s="197"/>
    </row>
    <row r="5" spans="1:20" s="61" customFormat="1" ht="51.6" thickBot="1">
      <c r="A5" s="198" t="s">
        <v>4</v>
      </c>
      <c r="B5" s="104" t="s">
        <v>166</v>
      </c>
      <c r="C5" s="60" t="s">
        <v>215</v>
      </c>
      <c r="D5" s="60" t="s">
        <v>7</v>
      </c>
      <c r="E5" s="60" t="s">
        <v>8</v>
      </c>
      <c r="F5" s="100" t="s">
        <v>216</v>
      </c>
      <c r="G5" s="100" t="s">
        <v>217</v>
      </c>
      <c r="H5" s="100" t="s">
        <v>218</v>
      </c>
      <c r="I5" s="100" t="s">
        <v>219</v>
      </c>
      <c r="J5" s="100" t="s">
        <v>220</v>
      </c>
      <c r="K5" s="100" t="s">
        <v>221</v>
      </c>
      <c r="L5" s="100" t="s">
        <v>222</v>
      </c>
      <c r="M5" s="100" t="s">
        <v>223</v>
      </c>
      <c r="N5" s="100" t="s">
        <v>224</v>
      </c>
      <c r="O5" s="100" t="s">
        <v>225</v>
      </c>
      <c r="P5" s="100" t="s">
        <v>226</v>
      </c>
      <c r="Q5" s="100" t="s">
        <v>227</v>
      </c>
      <c r="R5" s="100" t="s">
        <v>228</v>
      </c>
      <c r="S5" s="100" t="s">
        <v>229</v>
      </c>
      <c r="T5" s="100" t="s">
        <v>74</v>
      </c>
    </row>
    <row r="6" spans="1:20" ht="57.6">
      <c r="A6" s="480" t="s">
        <v>304</v>
      </c>
      <c r="B6" s="481" t="s">
        <v>304</v>
      </c>
      <c r="C6" s="482" t="s">
        <v>2</v>
      </c>
      <c r="D6" s="482" t="s">
        <v>307</v>
      </c>
      <c r="E6" s="483" t="s">
        <v>308</v>
      </c>
      <c r="F6" s="484" t="s">
        <v>767</v>
      </c>
      <c r="G6" s="485" t="s">
        <v>809</v>
      </c>
      <c r="H6" s="483" t="s">
        <v>310</v>
      </c>
      <c r="I6" s="839" t="s">
        <v>1031</v>
      </c>
      <c r="J6" s="485" t="s">
        <v>310</v>
      </c>
      <c r="K6" s="483" t="s">
        <v>310</v>
      </c>
      <c r="L6" s="839" t="s">
        <v>1031</v>
      </c>
      <c r="M6" s="485" t="s">
        <v>810</v>
      </c>
      <c r="N6" s="482" t="s">
        <v>811</v>
      </c>
      <c r="O6" s="483" t="s">
        <v>310</v>
      </c>
      <c r="P6" s="839" t="s">
        <v>1031</v>
      </c>
      <c r="Q6" s="486" t="s">
        <v>310</v>
      </c>
      <c r="R6" s="841" t="s">
        <v>1031</v>
      </c>
      <c r="S6" s="485"/>
      <c r="T6" s="824" t="s">
        <v>1032</v>
      </c>
    </row>
    <row r="7" spans="1:20" ht="57.6">
      <c r="A7" s="487" t="s">
        <v>304</v>
      </c>
      <c r="B7" s="488" t="s">
        <v>304</v>
      </c>
      <c r="C7" s="489" t="s">
        <v>2</v>
      </c>
      <c r="D7" s="489" t="s">
        <v>307</v>
      </c>
      <c r="E7" s="489" t="s">
        <v>308</v>
      </c>
      <c r="F7" s="490" t="s">
        <v>772</v>
      </c>
      <c r="G7" s="490" t="s">
        <v>812</v>
      </c>
      <c r="H7" s="491" t="s">
        <v>310</v>
      </c>
      <c r="I7" s="840"/>
      <c r="J7" s="492" t="s">
        <v>310</v>
      </c>
      <c r="K7" s="491" t="s">
        <v>310</v>
      </c>
      <c r="L7" s="840"/>
      <c r="M7" s="492" t="s">
        <v>810</v>
      </c>
      <c r="N7" s="489" t="s">
        <v>811</v>
      </c>
      <c r="O7" s="491" t="s">
        <v>310</v>
      </c>
      <c r="P7" s="840"/>
      <c r="Q7" s="493" t="s">
        <v>310</v>
      </c>
      <c r="R7" s="842"/>
      <c r="S7" s="492"/>
      <c r="T7" s="825"/>
    </row>
    <row r="8" spans="1:20" ht="57.6">
      <c r="A8" s="487" t="s">
        <v>304</v>
      </c>
      <c r="B8" s="488" t="s">
        <v>304</v>
      </c>
      <c r="C8" s="489" t="s">
        <v>2</v>
      </c>
      <c r="D8" s="489" t="s">
        <v>307</v>
      </c>
      <c r="E8" s="489" t="s">
        <v>308</v>
      </c>
      <c r="F8" s="490" t="s">
        <v>603</v>
      </c>
      <c r="G8" s="490" t="s">
        <v>789</v>
      </c>
      <c r="H8" s="491" t="s">
        <v>310</v>
      </c>
      <c r="I8" s="840"/>
      <c r="J8" s="492" t="s">
        <v>310</v>
      </c>
      <c r="K8" s="491" t="s">
        <v>310</v>
      </c>
      <c r="L8" s="840"/>
      <c r="M8" s="492" t="s">
        <v>810</v>
      </c>
      <c r="N8" s="489" t="s">
        <v>811</v>
      </c>
      <c r="O8" s="491" t="s">
        <v>310</v>
      </c>
      <c r="P8" s="840"/>
      <c r="Q8" s="493" t="s">
        <v>310</v>
      </c>
      <c r="R8" s="843"/>
      <c r="S8" s="492"/>
      <c r="T8" s="826"/>
    </row>
    <row r="9" spans="1:20" ht="72">
      <c r="A9" s="487" t="s">
        <v>304</v>
      </c>
      <c r="B9" s="488" t="s">
        <v>304</v>
      </c>
      <c r="C9" s="489" t="s">
        <v>2</v>
      </c>
      <c r="D9" s="489" t="s">
        <v>307</v>
      </c>
      <c r="E9" s="489" t="s">
        <v>308</v>
      </c>
      <c r="F9" s="489" t="s">
        <v>813</v>
      </c>
      <c r="G9" s="490" t="s">
        <v>814</v>
      </c>
      <c r="H9" s="489" t="s">
        <v>310</v>
      </c>
      <c r="I9" s="494" t="s">
        <v>1012</v>
      </c>
      <c r="J9" s="489" t="s">
        <v>310</v>
      </c>
      <c r="K9" s="489" t="s">
        <v>310</v>
      </c>
      <c r="L9" s="494" t="s">
        <v>1012</v>
      </c>
      <c r="M9" s="489" t="s">
        <v>815</v>
      </c>
      <c r="N9" s="489" t="s">
        <v>529</v>
      </c>
      <c r="O9" s="489" t="s">
        <v>310</v>
      </c>
      <c r="P9" s="494" t="s">
        <v>1012</v>
      </c>
      <c r="Q9" s="489" t="s">
        <v>310</v>
      </c>
      <c r="R9" s="494" t="s">
        <v>1012</v>
      </c>
      <c r="S9" s="489"/>
      <c r="T9" s="495" t="s">
        <v>965</v>
      </c>
    </row>
    <row r="10" spans="1:20" ht="145.19999999999999">
      <c r="A10" s="487" t="s">
        <v>304</v>
      </c>
      <c r="B10" s="488" t="s">
        <v>304</v>
      </c>
      <c r="C10" s="489" t="s">
        <v>2</v>
      </c>
      <c r="D10" s="489" t="s">
        <v>307</v>
      </c>
      <c r="E10" s="489" t="s">
        <v>308</v>
      </c>
      <c r="F10" s="489" t="s">
        <v>816</v>
      </c>
      <c r="G10" s="490" t="s">
        <v>817</v>
      </c>
      <c r="H10" s="489" t="s">
        <v>818</v>
      </c>
      <c r="I10" s="496" t="s">
        <v>529</v>
      </c>
      <c r="J10" s="489" t="s">
        <v>310</v>
      </c>
      <c r="K10" s="489" t="s">
        <v>310</v>
      </c>
      <c r="L10" s="489" t="s">
        <v>312</v>
      </c>
      <c r="M10" s="489" t="s">
        <v>815</v>
      </c>
      <c r="N10" s="489" t="s">
        <v>529</v>
      </c>
      <c r="O10" s="489" t="s">
        <v>529</v>
      </c>
      <c r="P10" s="489" t="s">
        <v>529</v>
      </c>
      <c r="Q10" s="489" t="s">
        <v>312</v>
      </c>
      <c r="R10" s="489" t="s">
        <v>529</v>
      </c>
      <c r="S10" s="489"/>
      <c r="T10" s="497" t="s">
        <v>819</v>
      </c>
    </row>
    <row r="11" spans="1:20" ht="79.2">
      <c r="A11" s="487" t="s">
        <v>304</v>
      </c>
      <c r="B11" s="488" t="s">
        <v>304</v>
      </c>
      <c r="C11" s="489" t="s">
        <v>2</v>
      </c>
      <c r="D11" s="489" t="s">
        <v>345</v>
      </c>
      <c r="E11" s="489" t="s">
        <v>308</v>
      </c>
      <c r="F11" s="490" t="s">
        <v>608</v>
      </c>
      <c r="G11" s="490" t="s">
        <v>820</v>
      </c>
      <c r="H11" s="489" t="s">
        <v>310</v>
      </c>
      <c r="I11" s="498" t="s">
        <v>810</v>
      </c>
      <c r="J11" s="489" t="s">
        <v>310</v>
      </c>
      <c r="K11" s="489" t="s">
        <v>310</v>
      </c>
      <c r="L11" s="844" t="s">
        <v>1031</v>
      </c>
      <c r="M11" s="489" t="s">
        <v>810</v>
      </c>
      <c r="N11" s="489" t="s">
        <v>811</v>
      </c>
      <c r="O11" s="489" t="s">
        <v>310</v>
      </c>
      <c r="P11" s="844" t="s">
        <v>1031</v>
      </c>
      <c r="Q11" s="489" t="s">
        <v>310</v>
      </c>
      <c r="R11" s="844" t="s">
        <v>1031</v>
      </c>
      <c r="S11" s="489"/>
      <c r="T11" s="517" t="s">
        <v>1032</v>
      </c>
    </row>
    <row r="12" spans="1:20" ht="79.2">
      <c r="A12" s="500" t="s">
        <v>304</v>
      </c>
      <c r="B12" s="501" t="s">
        <v>304</v>
      </c>
      <c r="C12" s="489" t="s">
        <v>2</v>
      </c>
      <c r="D12" s="502" t="s">
        <v>490</v>
      </c>
      <c r="E12" s="501" t="s">
        <v>491</v>
      </c>
      <c r="F12" s="503" t="s">
        <v>608</v>
      </c>
      <c r="G12" s="490" t="s">
        <v>820</v>
      </c>
      <c r="H12" s="501" t="s">
        <v>310</v>
      </c>
      <c r="I12" s="504" t="s">
        <v>810</v>
      </c>
      <c r="J12" s="501" t="s">
        <v>310</v>
      </c>
      <c r="K12" s="501" t="s">
        <v>310</v>
      </c>
      <c r="L12" s="845"/>
      <c r="M12" s="501" t="s">
        <v>810</v>
      </c>
      <c r="N12" s="501" t="s">
        <v>811</v>
      </c>
      <c r="O12" s="489" t="s">
        <v>310</v>
      </c>
      <c r="P12" s="845"/>
      <c r="Q12" s="489" t="s">
        <v>310</v>
      </c>
      <c r="R12" s="846"/>
      <c r="S12" s="489"/>
      <c r="T12" s="517" t="s">
        <v>1032</v>
      </c>
    </row>
    <row r="13" spans="1:20" ht="72">
      <c r="A13" s="480" t="s">
        <v>304</v>
      </c>
      <c r="B13" s="501" t="s">
        <v>304</v>
      </c>
      <c r="C13" s="505" t="s">
        <v>2</v>
      </c>
      <c r="D13" s="506" t="s">
        <v>307</v>
      </c>
      <c r="E13" s="506" t="s">
        <v>308</v>
      </c>
      <c r="F13" s="507" t="s">
        <v>821</v>
      </c>
      <c r="G13" s="508" t="s">
        <v>529</v>
      </c>
      <c r="H13" s="501" t="s">
        <v>310</v>
      </c>
      <c r="I13" s="830" t="s">
        <v>1031</v>
      </c>
      <c r="J13" s="506" t="s">
        <v>529</v>
      </c>
      <c r="K13" s="501" t="s">
        <v>310</v>
      </c>
      <c r="L13" s="833" t="s">
        <v>1031</v>
      </c>
      <c r="M13" s="501" t="s">
        <v>810</v>
      </c>
      <c r="N13" s="506" t="s">
        <v>529</v>
      </c>
      <c r="O13" s="491" t="s">
        <v>310</v>
      </c>
      <c r="P13" s="836" t="s">
        <v>1031</v>
      </c>
      <c r="Q13" s="497" t="s">
        <v>310</v>
      </c>
      <c r="R13" s="836" t="s">
        <v>1031</v>
      </c>
      <c r="S13" s="489"/>
      <c r="T13" s="672" t="s">
        <v>1033</v>
      </c>
    </row>
    <row r="14" spans="1:20" ht="72">
      <c r="A14" s="480" t="s">
        <v>304</v>
      </c>
      <c r="B14" s="501" t="s">
        <v>304</v>
      </c>
      <c r="C14" s="509" t="s">
        <v>2</v>
      </c>
      <c r="D14" s="510" t="s">
        <v>307</v>
      </c>
      <c r="E14" s="510" t="s">
        <v>308</v>
      </c>
      <c r="F14" s="507" t="s">
        <v>822</v>
      </c>
      <c r="G14" s="508" t="s">
        <v>529</v>
      </c>
      <c r="H14" s="501" t="s">
        <v>310</v>
      </c>
      <c r="I14" s="831"/>
      <c r="J14" s="506" t="s">
        <v>529</v>
      </c>
      <c r="K14" s="501" t="s">
        <v>310</v>
      </c>
      <c r="L14" s="834"/>
      <c r="M14" s="501" t="s">
        <v>810</v>
      </c>
      <c r="N14" s="506" t="s">
        <v>529</v>
      </c>
      <c r="O14" s="491" t="s">
        <v>310</v>
      </c>
      <c r="P14" s="837"/>
      <c r="Q14" s="497" t="s">
        <v>310</v>
      </c>
      <c r="R14" s="837"/>
      <c r="S14" s="489"/>
      <c r="T14" s="672" t="s">
        <v>1033</v>
      </c>
    </row>
    <row r="15" spans="1:20" ht="72">
      <c r="A15" s="480" t="s">
        <v>304</v>
      </c>
      <c r="B15" s="501" t="s">
        <v>304</v>
      </c>
      <c r="C15" s="509" t="s">
        <v>2</v>
      </c>
      <c r="D15" s="510" t="s">
        <v>307</v>
      </c>
      <c r="E15" s="510" t="s">
        <v>308</v>
      </c>
      <c r="F15" s="507" t="s">
        <v>823</v>
      </c>
      <c r="G15" s="508" t="s">
        <v>529</v>
      </c>
      <c r="H15" s="501" t="s">
        <v>310</v>
      </c>
      <c r="I15" s="831"/>
      <c r="J15" s="506" t="s">
        <v>529</v>
      </c>
      <c r="K15" s="501" t="s">
        <v>310</v>
      </c>
      <c r="L15" s="834"/>
      <c r="M15" s="501" t="s">
        <v>810</v>
      </c>
      <c r="N15" s="506" t="s">
        <v>529</v>
      </c>
      <c r="O15" s="491" t="s">
        <v>310</v>
      </c>
      <c r="P15" s="837"/>
      <c r="Q15" s="497" t="s">
        <v>310</v>
      </c>
      <c r="R15" s="837"/>
      <c r="S15" s="489"/>
      <c r="T15" s="672" t="s">
        <v>1033</v>
      </c>
    </row>
    <row r="16" spans="1:20" ht="72">
      <c r="A16" s="511" t="s">
        <v>304</v>
      </c>
      <c r="B16" s="501" t="s">
        <v>304</v>
      </c>
      <c r="C16" s="509" t="s">
        <v>2</v>
      </c>
      <c r="D16" s="512" t="s">
        <v>562</v>
      </c>
      <c r="E16" s="512" t="s">
        <v>308</v>
      </c>
      <c r="F16" s="513" t="s">
        <v>824</v>
      </c>
      <c r="G16" s="508" t="s">
        <v>529</v>
      </c>
      <c r="H16" s="501" t="s">
        <v>310</v>
      </c>
      <c r="I16" s="831"/>
      <c r="J16" s="501" t="s">
        <v>310</v>
      </c>
      <c r="K16" s="501" t="s">
        <v>310</v>
      </c>
      <c r="L16" s="834"/>
      <c r="M16" s="491" t="s">
        <v>825</v>
      </c>
      <c r="N16" s="491" t="s">
        <v>826</v>
      </c>
      <c r="O16" s="491" t="s">
        <v>310</v>
      </c>
      <c r="P16" s="837"/>
      <c r="Q16" s="497" t="s">
        <v>310</v>
      </c>
      <c r="R16" s="837"/>
      <c r="S16" s="489"/>
      <c r="T16" s="672" t="s">
        <v>1033</v>
      </c>
    </row>
    <row r="17" spans="1:20" ht="72">
      <c r="A17" s="511" t="s">
        <v>304</v>
      </c>
      <c r="B17" s="501" t="s">
        <v>304</v>
      </c>
      <c r="C17" s="509" t="s">
        <v>2</v>
      </c>
      <c r="D17" s="512" t="s">
        <v>562</v>
      </c>
      <c r="E17" s="512" t="s">
        <v>308</v>
      </c>
      <c r="F17" s="513" t="s">
        <v>827</v>
      </c>
      <c r="G17" s="508" t="s">
        <v>529</v>
      </c>
      <c r="H17" s="501" t="s">
        <v>310</v>
      </c>
      <c r="I17" s="831"/>
      <c r="J17" s="506" t="s">
        <v>529</v>
      </c>
      <c r="K17" s="501" t="s">
        <v>310</v>
      </c>
      <c r="L17" s="834"/>
      <c r="M17" s="491" t="s">
        <v>825</v>
      </c>
      <c r="N17" s="491" t="s">
        <v>826</v>
      </c>
      <c r="O17" s="491" t="s">
        <v>310</v>
      </c>
      <c r="P17" s="837"/>
      <c r="Q17" s="497" t="s">
        <v>310</v>
      </c>
      <c r="R17" s="837"/>
      <c r="S17" s="489"/>
      <c r="T17" s="672" t="s">
        <v>1033</v>
      </c>
    </row>
    <row r="18" spans="1:20" ht="72">
      <c r="A18" s="480" t="s">
        <v>304</v>
      </c>
      <c r="B18" s="501" t="s">
        <v>304</v>
      </c>
      <c r="C18" s="509" t="s">
        <v>2</v>
      </c>
      <c r="D18" s="506" t="s">
        <v>307</v>
      </c>
      <c r="E18" s="506" t="s">
        <v>308</v>
      </c>
      <c r="F18" s="514" t="s">
        <v>828</v>
      </c>
      <c r="G18" s="508" t="s">
        <v>529</v>
      </c>
      <c r="H18" s="501" t="s">
        <v>310</v>
      </c>
      <c r="I18" s="831"/>
      <c r="J18" s="506" t="s">
        <v>529</v>
      </c>
      <c r="K18" s="501" t="s">
        <v>310</v>
      </c>
      <c r="L18" s="834"/>
      <c r="M18" s="506" t="s">
        <v>810</v>
      </c>
      <c r="N18" s="506" t="s">
        <v>529</v>
      </c>
      <c r="O18" s="491" t="s">
        <v>310</v>
      </c>
      <c r="P18" s="837"/>
      <c r="Q18" s="497" t="s">
        <v>310</v>
      </c>
      <c r="R18" s="837"/>
      <c r="S18" s="489"/>
      <c r="T18" s="672" t="s">
        <v>1033</v>
      </c>
    </row>
    <row r="19" spans="1:20" ht="72">
      <c r="A19" s="480" t="s">
        <v>304</v>
      </c>
      <c r="B19" s="501" t="s">
        <v>304</v>
      </c>
      <c r="C19" s="509" t="s">
        <v>2</v>
      </c>
      <c r="D19" s="510" t="s">
        <v>307</v>
      </c>
      <c r="E19" s="510" t="s">
        <v>308</v>
      </c>
      <c r="F19" s="514" t="s">
        <v>829</v>
      </c>
      <c r="G19" s="508" t="s">
        <v>529</v>
      </c>
      <c r="H19" s="501" t="s">
        <v>310</v>
      </c>
      <c r="I19" s="832"/>
      <c r="J19" s="506" t="s">
        <v>529</v>
      </c>
      <c r="K19" s="501" t="s">
        <v>310</v>
      </c>
      <c r="L19" s="835"/>
      <c r="M19" s="506" t="s">
        <v>810</v>
      </c>
      <c r="N19" s="506" t="s">
        <v>529</v>
      </c>
      <c r="O19" s="491" t="s">
        <v>310</v>
      </c>
      <c r="P19" s="838"/>
      <c r="Q19" s="497" t="s">
        <v>310</v>
      </c>
      <c r="R19" s="838"/>
      <c r="S19" s="489"/>
      <c r="T19" s="672" t="s">
        <v>1033</v>
      </c>
    </row>
  </sheetData>
  <mergeCells count="17">
    <mergeCell ref="I13:I19"/>
    <mergeCell ref="L13:L19"/>
    <mergeCell ref="P13:P19"/>
    <mergeCell ref="R13:R19"/>
    <mergeCell ref="I6:I8"/>
    <mergeCell ref="L6:L8"/>
    <mergeCell ref="P6:P8"/>
    <mergeCell ref="R6:R8"/>
    <mergeCell ref="L11:L12"/>
    <mergeCell ref="P11:P12"/>
    <mergeCell ref="R11:R12"/>
    <mergeCell ref="T6:T8"/>
    <mergeCell ref="A4:G4"/>
    <mergeCell ref="H4:I4"/>
    <mergeCell ref="K4:L4"/>
    <mergeCell ref="M4:N4"/>
    <mergeCell ref="O4:R4"/>
  </mergeCells>
  <hyperlinks>
    <hyperlink ref="I9" r:id="rId1"/>
    <hyperlink ref="L9" r:id="rId2"/>
    <hyperlink ref="P9" r:id="rId3"/>
    <hyperlink ref="R9" r:id="rId4"/>
    <hyperlink ref="P6" r:id="rId5" location="sampling-methodologi"/>
    <hyperlink ref="R11" r:id="rId6" location="sampling-methodologi"/>
    <hyperlink ref="L13" r:id="rId7" location="sampling-methodologi"/>
    <hyperlink ref="I6" r:id="rId8" location="sampling-methodologi"/>
    <hyperlink ref="R6" r:id="rId9" location="sampling-methodologi"/>
    <hyperlink ref="I13" r:id="rId10" location="sampling-methodologi"/>
    <hyperlink ref="P13" r:id="rId11" location="sampling-methodologi"/>
    <hyperlink ref="R13" r:id="rId12" location="sampling-methodologi"/>
    <hyperlink ref="L11" r:id="rId13" location="sampling-methodologi"/>
    <hyperlink ref="L6" r:id="rId14" location="sampling-methodologi"/>
    <hyperlink ref="P11" r:id="rId15" location="sampling-methodologi"/>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8"/>
  <sheetViews>
    <sheetView zoomScale="85" zoomScaleNormal="85" workbookViewId="0">
      <selection activeCell="A6" sqref="A4:AG6"/>
    </sheetView>
  </sheetViews>
  <sheetFormatPr defaultColWidth="9.33203125" defaultRowHeight="13.2"/>
  <cols>
    <col min="1" max="5" width="9.33203125" style="56"/>
    <col min="6" max="6" width="12.33203125" style="56" customWidth="1"/>
    <col min="7" max="7" width="9.33203125" style="56"/>
    <col min="8" max="8" width="14.33203125" style="56" customWidth="1"/>
    <col min="9" max="9" width="9.33203125" style="56"/>
    <col min="10" max="10" width="17.33203125" style="56" customWidth="1"/>
    <col min="11" max="11" width="18.5546875" style="56" customWidth="1"/>
    <col min="12" max="12" width="19.6640625" style="56" customWidth="1"/>
    <col min="13" max="13" width="15.6640625" style="56" customWidth="1"/>
    <col min="14" max="14" width="18.44140625" style="56" customWidth="1"/>
    <col min="15" max="15" width="17.33203125" style="56" customWidth="1"/>
    <col min="16" max="16" width="19.6640625" style="56" customWidth="1"/>
    <col min="17" max="17" width="19.33203125" style="56" customWidth="1"/>
    <col min="18" max="18" width="15.44140625" style="56" customWidth="1"/>
    <col min="19" max="21" width="15" style="56" customWidth="1"/>
    <col min="22" max="22" width="18.44140625" style="56" customWidth="1"/>
    <col min="23" max="23" width="9.33203125" style="56"/>
    <col min="24" max="24" width="18.6640625" style="56" customWidth="1"/>
    <col min="25" max="25" width="13" style="56" customWidth="1"/>
    <col min="26" max="26" width="13.5546875" style="56" customWidth="1"/>
    <col min="27" max="27" width="16" style="56" customWidth="1"/>
    <col min="28" max="28" width="13" style="56" customWidth="1"/>
    <col min="29" max="29" width="14.6640625" style="56" customWidth="1"/>
    <col min="30" max="31" width="9.33203125" style="56"/>
    <col min="32" max="32" width="10.33203125" style="56" customWidth="1"/>
    <col min="33" max="33" width="11" style="56" customWidth="1"/>
    <col min="34" max="16384" width="9.33203125" style="56"/>
  </cols>
  <sheetData>
    <row r="1" spans="1:33">
      <c r="A1" s="202" t="s">
        <v>230</v>
      </c>
    </row>
    <row r="2" spans="1:33">
      <c r="B2" s="202"/>
      <c r="C2" s="202"/>
      <c r="D2" s="203"/>
      <c r="E2" s="203"/>
      <c r="F2" s="203"/>
      <c r="G2" s="203"/>
      <c r="H2" s="203"/>
      <c r="I2" s="203"/>
      <c r="J2" s="203"/>
      <c r="K2" s="203"/>
      <c r="L2" s="203"/>
      <c r="M2" s="203"/>
      <c r="N2" s="203"/>
      <c r="O2" s="203"/>
      <c r="P2" s="203"/>
      <c r="Q2" s="203"/>
      <c r="R2" s="203"/>
      <c r="S2" s="203"/>
      <c r="T2" s="203"/>
      <c r="U2" s="203"/>
      <c r="V2" s="203"/>
      <c r="W2" s="203"/>
      <c r="X2" s="203"/>
      <c r="Y2" s="203"/>
      <c r="Z2" s="203"/>
      <c r="AA2" s="203"/>
      <c r="AB2" s="203"/>
      <c r="AC2" s="203"/>
      <c r="AD2" s="203"/>
      <c r="AE2" s="204"/>
      <c r="AF2" s="205" t="s">
        <v>1</v>
      </c>
      <c r="AG2" s="208" t="s">
        <v>2</v>
      </c>
    </row>
    <row r="3" spans="1:33" ht="13.8" thickBot="1">
      <c r="A3" s="203"/>
      <c r="B3" s="203"/>
      <c r="C3" s="203"/>
      <c r="D3" s="203"/>
      <c r="E3" s="203"/>
      <c r="F3" s="203"/>
      <c r="G3" s="203"/>
      <c r="H3" s="203"/>
      <c r="I3" s="203"/>
      <c r="J3" s="203"/>
      <c r="K3" s="203"/>
      <c r="L3" s="203"/>
      <c r="M3" s="203"/>
      <c r="N3" s="203"/>
      <c r="O3" s="203"/>
      <c r="P3" s="203"/>
      <c r="Q3" s="203"/>
      <c r="R3" s="203"/>
      <c r="S3" s="203"/>
      <c r="T3" s="203"/>
      <c r="U3" s="203"/>
      <c r="V3" s="203"/>
      <c r="W3" s="203"/>
      <c r="X3" s="203"/>
      <c r="Y3" s="203"/>
      <c r="Z3" s="203"/>
      <c r="AA3" s="203"/>
      <c r="AB3" s="203"/>
      <c r="AC3" s="203"/>
      <c r="AD3" s="203"/>
      <c r="AE3" s="203"/>
      <c r="AF3" s="206" t="s">
        <v>3</v>
      </c>
      <c r="AG3" s="207">
        <v>2021</v>
      </c>
    </row>
    <row r="4" spans="1:33" s="61" customFormat="1" ht="10.199999999999999">
      <c r="A4" s="853"/>
      <c r="B4" s="854"/>
      <c r="C4" s="854"/>
      <c r="D4" s="854"/>
      <c r="E4" s="854"/>
      <c r="F4" s="854"/>
      <c r="G4" s="855"/>
      <c r="H4" s="859" t="s">
        <v>231</v>
      </c>
      <c r="I4" s="860"/>
      <c r="J4" s="860"/>
      <c r="K4" s="860"/>
      <c r="L4" s="860"/>
      <c r="M4" s="860" t="s">
        <v>232</v>
      </c>
      <c r="N4" s="860"/>
      <c r="O4" s="860"/>
      <c r="P4" s="860"/>
      <c r="Q4" s="860"/>
      <c r="R4" s="860"/>
      <c r="S4" s="860"/>
      <c r="T4" s="860"/>
      <c r="U4" s="860"/>
      <c r="V4" s="860"/>
      <c r="W4" s="860" t="s">
        <v>233</v>
      </c>
      <c r="X4" s="860"/>
      <c r="Y4" s="860"/>
      <c r="Z4" s="860"/>
      <c r="AA4" s="860"/>
      <c r="AB4" s="860"/>
      <c r="AC4" s="860"/>
      <c r="AD4" s="860"/>
      <c r="AE4" s="861"/>
      <c r="AF4" s="790"/>
      <c r="AG4" s="791"/>
    </row>
    <row r="5" spans="1:33" s="61" customFormat="1" ht="31.2" thickBot="1">
      <c r="A5" s="856"/>
      <c r="B5" s="857"/>
      <c r="C5" s="857"/>
      <c r="D5" s="857"/>
      <c r="E5" s="857"/>
      <c r="F5" s="857"/>
      <c r="G5" s="858"/>
      <c r="H5" s="862" t="s">
        <v>234</v>
      </c>
      <c r="I5" s="847"/>
      <c r="J5" s="847" t="s">
        <v>235</v>
      </c>
      <c r="K5" s="847"/>
      <c r="L5" s="847"/>
      <c r="M5" s="847" t="s">
        <v>236</v>
      </c>
      <c r="N5" s="847"/>
      <c r="O5" s="847"/>
      <c r="P5" s="847" t="s">
        <v>237</v>
      </c>
      <c r="Q5" s="847"/>
      <c r="R5" s="847"/>
      <c r="S5" s="847"/>
      <c r="T5" s="847"/>
      <c r="U5" s="773" t="s">
        <v>238</v>
      </c>
      <c r="V5" s="773" t="s">
        <v>239</v>
      </c>
      <c r="W5" s="773" t="s">
        <v>240</v>
      </c>
      <c r="X5" s="847" t="s">
        <v>241</v>
      </c>
      <c r="Y5" s="847"/>
      <c r="Z5" s="773" t="s">
        <v>242</v>
      </c>
      <c r="AA5" s="847" t="s">
        <v>243</v>
      </c>
      <c r="AB5" s="847"/>
      <c r="AC5" s="847" t="s">
        <v>244</v>
      </c>
      <c r="AD5" s="847"/>
      <c r="AE5" s="848"/>
      <c r="AF5" s="849" t="s">
        <v>15</v>
      </c>
      <c r="AG5" s="851" t="s">
        <v>74</v>
      </c>
    </row>
    <row r="6" spans="1:33" s="61" customFormat="1" ht="41.4" thickBot="1">
      <c r="A6" s="792" t="s">
        <v>4</v>
      </c>
      <c r="B6" s="793" t="s">
        <v>245</v>
      </c>
      <c r="C6" s="793" t="s">
        <v>246</v>
      </c>
      <c r="D6" s="793" t="s">
        <v>7</v>
      </c>
      <c r="E6" s="793" t="s">
        <v>247</v>
      </c>
      <c r="F6" s="793" t="s">
        <v>248</v>
      </c>
      <c r="G6" s="794" t="s">
        <v>249</v>
      </c>
      <c r="H6" s="795" t="s">
        <v>250</v>
      </c>
      <c r="I6" s="793" t="s">
        <v>251</v>
      </c>
      <c r="J6" s="793" t="s">
        <v>252</v>
      </c>
      <c r="K6" s="793" t="s">
        <v>253</v>
      </c>
      <c r="L6" s="793" t="s">
        <v>254</v>
      </c>
      <c r="M6" s="793" t="s">
        <v>255</v>
      </c>
      <c r="N6" s="793" t="s">
        <v>256</v>
      </c>
      <c r="O6" s="793" t="s">
        <v>257</v>
      </c>
      <c r="P6" s="793" t="s">
        <v>258</v>
      </c>
      <c r="Q6" s="793" t="s">
        <v>259</v>
      </c>
      <c r="R6" s="793" t="s">
        <v>260</v>
      </c>
      <c r="S6" s="793" t="s">
        <v>261</v>
      </c>
      <c r="T6" s="793" t="s">
        <v>262</v>
      </c>
      <c r="U6" s="793" t="s">
        <v>263</v>
      </c>
      <c r="V6" s="796" t="s">
        <v>264</v>
      </c>
      <c r="W6" s="796" t="s">
        <v>265</v>
      </c>
      <c r="X6" s="796" t="s">
        <v>266</v>
      </c>
      <c r="Y6" s="796" t="s">
        <v>267</v>
      </c>
      <c r="Z6" s="793" t="s">
        <v>268</v>
      </c>
      <c r="AA6" s="793" t="s">
        <v>269</v>
      </c>
      <c r="AB6" s="796" t="s">
        <v>270</v>
      </c>
      <c r="AC6" s="793" t="s">
        <v>271</v>
      </c>
      <c r="AD6" s="793" t="s">
        <v>272</v>
      </c>
      <c r="AE6" s="797" t="s">
        <v>273</v>
      </c>
      <c r="AF6" s="850"/>
      <c r="AG6" s="852"/>
    </row>
    <row r="7" spans="1:33" ht="250.8">
      <c r="A7" s="784" t="s">
        <v>304</v>
      </c>
      <c r="B7" s="785"/>
      <c r="C7" s="786" t="s">
        <v>2</v>
      </c>
      <c r="D7" s="787"/>
      <c r="E7" s="786"/>
      <c r="F7" s="786" t="s">
        <v>714</v>
      </c>
      <c r="G7" s="788" t="s">
        <v>830</v>
      </c>
      <c r="H7" s="629" t="s">
        <v>310</v>
      </c>
      <c r="I7" s="629" t="s">
        <v>310</v>
      </c>
      <c r="J7" s="629" t="s">
        <v>310</v>
      </c>
      <c r="K7" s="629" t="s">
        <v>310</v>
      </c>
      <c r="L7" s="629" t="s">
        <v>310</v>
      </c>
      <c r="M7" s="629" t="s">
        <v>310</v>
      </c>
      <c r="N7" s="629" t="s">
        <v>310</v>
      </c>
      <c r="O7" s="629" t="s">
        <v>310</v>
      </c>
      <c r="P7" s="629" t="s">
        <v>310</v>
      </c>
      <c r="Q7" s="629" t="s">
        <v>310</v>
      </c>
      <c r="R7" s="629" t="s">
        <v>310</v>
      </c>
      <c r="S7" s="629" t="s">
        <v>529</v>
      </c>
      <c r="T7" s="629" t="s">
        <v>310</v>
      </c>
      <c r="U7" s="629" t="s">
        <v>310</v>
      </c>
      <c r="V7" s="629" t="s">
        <v>310</v>
      </c>
      <c r="W7" s="629" t="s">
        <v>310</v>
      </c>
      <c r="X7" s="629" t="s">
        <v>310</v>
      </c>
      <c r="Y7" s="629" t="s">
        <v>529</v>
      </c>
      <c r="Z7" s="629" t="s">
        <v>310</v>
      </c>
      <c r="AA7" s="629" t="s">
        <v>310</v>
      </c>
      <c r="AB7" s="629" t="s">
        <v>310</v>
      </c>
      <c r="AC7" s="629" t="s">
        <v>529</v>
      </c>
      <c r="AD7" s="629" t="s">
        <v>310</v>
      </c>
      <c r="AE7" s="629" t="s">
        <v>529</v>
      </c>
      <c r="AF7" s="789" t="s">
        <v>831</v>
      </c>
      <c r="AG7" s="789"/>
    </row>
    <row r="8" spans="1:33" ht="198">
      <c r="A8" s="515" t="s">
        <v>304</v>
      </c>
      <c r="B8" s="140"/>
      <c r="C8" s="518" t="s">
        <v>2</v>
      </c>
      <c r="D8" s="519"/>
      <c r="E8" s="516"/>
      <c r="F8" s="520" t="s">
        <v>832</v>
      </c>
      <c r="G8" s="521" t="s">
        <v>717</v>
      </c>
      <c r="H8" s="522" t="s">
        <v>310</v>
      </c>
      <c r="I8" s="522" t="s">
        <v>310</v>
      </c>
      <c r="J8" s="522" t="s">
        <v>310</v>
      </c>
      <c r="K8" s="522" t="s">
        <v>310</v>
      </c>
      <c r="L8" s="522" t="s">
        <v>310</v>
      </c>
      <c r="M8" s="522" t="s">
        <v>310</v>
      </c>
      <c r="N8" s="522" t="s">
        <v>310</v>
      </c>
      <c r="O8" s="522" t="s">
        <v>310</v>
      </c>
      <c r="P8" s="522" t="s">
        <v>310</v>
      </c>
      <c r="Q8" s="522" t="s">
        <v>310</v>
      </c>
      <c r="R8" s="522" t="s">
        <v>310</v>
      </c>
      <c r="S8" s="522" t="s">
        <v>310</v>
      </c>
      <c r="T8" s="522" t="s">
        <v>310</v>
      </c>
      <c r="U8" s="522" t="s">
        <v>310</v>
      </c>
      <c r="V8" s="522" t="s">
        <v>310</v>
      </c>
      <c r="W8" s="522" t="s">
        <v>310</v>
      </c>
      <c r="X8" s="522" t="s">
        <v>310</v>
      </c>
      <c r="Y8" s="522" t="s">
        <v>310</v>
      </c>
      <c r="Z8" s="522" t="s">
        <v>310</v>
      </c>
      <c r="AA8" s="522" t="s">
        <v>310</v>
      </c>
      <c r="AB8" s="522" t="s">
        <v>310</v>
      </c>
      <c r="AC8" s="522" t="s">
        <v>310</v>
      </c>
      <c r="AD8" s="522" t="s">
        <v>310</v>
      </c>
      <c r="AE8" s="523" t="s">
        <v>1031</v>
      </c>
      <c r="AF8" s="517"/>
      <c r="AG8" s="517" t="s">
        <v>1032</v>
      </c>
    </row>
  </sheetData>
  <mergeCells count="13">
    <mergeCell ref="AC5:AE5"/>
    <mergeCell ref="AF5:AF6"/>
    <mergeCell ref="AG5:AG6"/>
    <mergeCell ref="A4:G5"/>
    <mergeCell ref="H4:L4"/>
    <mergeCell ref="M4:V4"/>
    <mergeCell ref="W4:AE4"/>
    <mergeCell ref="H5:I5"/>
    <mergeCell ref="J5:L5"/>
    <mergeCell ref="M5:O5"/>
    <mergeCell ref="P5:T5"/>
    <mergeCell ref="X5:Y5"/>
    <mergeCell ref="AA5:AB5"/>
  </mergeCells>
  <hyperlinks>
    <hyperlink ref="AE8" r:id="rId1" location="sampling-methodologi"/>
  </hyperlink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workbookViewId="0">
      <selection activeCell="I9" sqref="I9"/>
    </sheetView>
  </sheetViews>
  <sheetFormatPr defaultColWidth="9.33203125" defaultRowHeight="13.2"/>
  <cols>
    <col min="1" max="4" width="9.33203125" style="56"/>
    <col min="5" max="5" width="15.33203125" style="56" customWidth="1"/>
    <col min="6" max="6" width="10.6640625" style="56" customWidth="1"/>
    <col min="7" max="7" width="16.44140625" style="56" customWidth="1"/>
    <col min="8" max="8" width="11.33203125" style="56" customWidth="1"/>
    <col min="9" max="9" width="13.44140625" style="56" customWidth="1"/>
    <col min="10" max="10" width="11.5546875" style="56" customWidth="1"/>
    <col min="11" max="16384" width="9.33203125" style="56"/>
  </cols>
  <sheetData>
    <row r="1" spans="1:10" ht="13.8" thickBot="1">
      <c r="A1" s="156" t="s">
        <v>274</v>
      </c>
      <c r="B1" s="209"/>
      <c r="C1" s="4"/>
      <c r="D1" s="45"/>
      <c r="E1" s="30"/>
      <c r="F1" s="30"/>
      <c r="G1" s="30"/>
      <c r="H1" s="30"/>
      <c r="I1" s="30"/>
      <c r="J1" s="30"/>
    </row>
    <row r="2" spans="1:10">
      <c r="A2" s="4"/>
      <c r="B2" s="4"/>
      <c r="C2" s="4"/>
      <c r="D2" s="4"/>
      <c r="E2" s="4"/>
      <c r="F2" s="4"/>
      <c r="G2" s="4"/>
      <c r="H2" s="4"/>
      <c r="I2" s="134" t="s">
        <v>1</v>
      </c>
      <c r="J2" s="79" t="s">
        <v>2</v>
      </c>
    </row>
    <row r="3" spans="1:10" ht="13.8" thickBot="1">
      <c r="A3" s="4"/>
      <c r="B3" s="4"/>
      <c r="C3" s="4"/>
      <c r="D3" s="4"/>
      <c r="E3" s="4"/>
      <c r="F3" s="4"/>
      <c r="G3" s="4"/>
      <c r="H3" s="4"/>
      <c r="I3" s="9" t="s">
        <v>3</v>
      </c>
      <c r="J3" s="80">
        <v>2021</v>
      </c>
    </row>
    <row r="4" spans="1:10" ht="40.200000000000003" thickBot="1">
      <c r="A4" s="86" t="s">
        <v>4</v>
      </c>
      <c r="B4" s="86" t="s">
        <v>275</v>
      </c>
      <c r="C4" s="86" t="s">
        <v>276</v>
      </c>
      <c r="D4" s="72" t="s">
        <v>277</v>
      </c>
      <c r="E4" s="86" t="s">
        <v>278</v>
      </c>
      <c r="F4" s="86" t="s">
        <v>279</v>
      </c>
      <c r="G4" s="86" t="s">
        <v>280</v>
      </c>
      <c r="H4" s="72" t="s">
        <v>15</v>
      </c>
      <c r="I4" s="87" t="s">
        <v>281</v>
      </c>
      <c r="J4" s="155" t="s">
        <v>74</v>
      </c>
    </row>
    <row r="5" spans="1:10" ht="39.6">
      <c r="A5" s="524" t="s">
        <v>304</v>
      </c>
      <c r="B5" s="524" t="s">
        <v>833</v>
      </c>
      <c r="C5" s="524" t="s">
        <v>834</v>
      </c>
      <c r="D5" s="524" t="s">
        <v>678</v>
      </c>
      <c r="E5" s="524" t="s">
        <v>2</v>
      </c>
      <c r="F5" s="524" t="s">
        <v>312</v>
      </c>
      <c r="G5" s="524" t="s">
        <v>835</v>
      </c>
      <c r="H5" s="525"/>
      <c r="I5" s="526" t="s">
        <v>836</v>
      </c>
      <c r="J5" s="526"/>
    </row>
    <row r="6" spans="1:10" ht="39.6">
      <c r="A6" s="527" t="s">
        <v>304</v>
      </c>
      <c r="B6" s="527" t="s">
        <v>833</v>
      </c>
      <c r="C6" s="527" t="s">
        <v>834</v>
      </c>
      <c r="D6" s="527" t="s">
        <v>685</v>
      </c>
      <c r="E6" s="527" t="s">
        <v>2</v>
      </c>
      <c r="F6" s="527" t="s">
        <v>312</v>
      </c>
      <c r="G6" s="527" t="s">
        <v>835</v>
      </c>
      <c r="H6" s="527"/>
      <c r="I6" s="528" t="s">
        <v>836</v>
      </c>
      <c r="J6" s="528"/>
    </row>
    <row r="7" spans="1:10" ht="39.6">
      <c r="A7" s="527" t="s">
        <v>304</v>
      </c>
      <c r="B7" s="527" t="s">
        <v>833</v>
      </c>
      <c r="C7" s="527" t="s">
        <v>834</v>
      </c>
      <c r="D7" s="527" t="s">
        <v>696</v>
      </c>
      <c r="E7" s="527" t="s">
        <v>2</v>
      </c>
      <c r="F7" s="527" t="s">
        <v>312</v>
      </c>
      <c r="G7" s="527" t="s">
        <v>835</v>
      </c>
      <c r="H7" s="527"/>
      <c r="I7" s="528" t="s">
        <v>836</v>
      </c>
      <c r="J7" s="528"/>
    </row>
    <row r="8" spans="1:10" ht="14.4">
      <c r="A8" s="529" t="s">
        <v>304</v>
      </c>
      <c r="B8" s="530" t="s">
        <v>837</v>
      </c>
      <c r="C8" s="530" t="s">
        <v>838</v>
      </c>
      <c r="D8" s="531" t="s">
        <v>839</v>
      </c>
      <c r="E8" s="527" t="s">
        <v>2</v>
      </c>
      <c r="F8" s="530" t="s">
        <v>840</v>
      </c>
      <c r="G8" s="531" t="s">
        <v>841</v>
      </c>
      <c r="H8" s="532"/>
      <c r="I8" s="528" t="s">
        <v>842</v>
      </c>
      <c r="J8" s="528"/>
    </row>
    <row r="9" spans="1:10" ht="14.4">
      <c r="A9" s="533" t="s">
        <v>304</v>
      </c>
      <c r="B9" s="534" t="s">
        <v>837</v>
      </c>
      <c r="C9" s="534" t="s">
        <v>838</v>
      </c>
      <c r="D9" s="535" t="s">
        <v>843</v>
      </c>
      <c r="E9" s="536">
        <v>2021</v>
      </c>
      <c r="F9" s="536">
        <v>2020</v>
      </c>
      <c r="G9" s="531" t="s">
        <v>844</v>
      </c>
      <c r="H9" s="537"/>
      <c r="I9" s="528" t="s">
        <v>842</v>
      </c>
      <c r="J9" s="528"/>
    </row>
    <row r="10" spans="1:10" ht="39.6">
      <c r="A10" s="527" t="s">
        <v>304</v>
      </c>
      <c r="B10" s="527" t="s">
        <v>845</v>
      </c>
      <c r="C10" s="527" t="s">
        <v>846</v>
      </c>
      <c r="D10" s="527" t="s">
        <v>797</v>
      </c>
      <c r="E10" s="527" t="s">
        <v>2</v>
      </c>
      <c r="F10" s="527" t="s">
        <v>312</v>
      </c>
      <c r="G10" s="527" t="s">
        <v>847</v>
      </c>
      <c r="H10" s="527"/>
      <c r="I10" s="528" t="s">
        <v>847</v>
      </c>
      <c r="J10" s="528"/>
    </row>
    <row r="11" spans="1:10" ht="52.8">
      <c r="A11" s="527" t="s">
        <v>304</v>
      </c>
      <c r="B11" s="527" t="s">
        <v>848</v>
      </c>
      <c r="C11" s="527" t="s">
        <v>849</v>
      </c>
      <c r="D11" s="527" t="s">
        <v>797</v>
      </c>
      <c r="E11" s="527" t="s">
        <v>2</v>
      </c>
      <c r="F11" s="527" t="s">
        <v>312</v>
      </c>
      <c r="G11" s="527" t="s">
        <v>847</v>
      </c>
      <c r="H11" s="527"/>
      <c r="I11" s="528" t="s">
        <v>847</v>
      </c>
      <c r="J11" s="528"/>
    </row>
    <row r="12" spans="1:10" ht="158.4">
      <c r="A12" s="538" t="s">
        <v>304</v>
      </c>
      <c r="B12" s="538" t="s">
        <v>850</v>
      </c>
      <c r="C12" s="538" t="s">
        <v>851</v>
      </c>
      <c r="D12" s="538" t="s">
        <v>797</v>
      </c>
      <c r="E12" s="538" t="s">
        <v>2</v>
      </c>
      <c r="F12" s="538" t="s">
        <v>312</v>
      </c>
      <c r="G12" s="538" t="s">
        <v>852</v>
      </c>
      <c r="H12" s="538" t="s">
        <v>853</v>
      </c>
      <c r="I12" s="528" t="s">
        <v>529</v>
      </c>
      <c r="J12" s="528"/>
    </row>
  </sheetData>
  <phoneticPr fontId="49"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7"/>
  <sheetViews>
    <sheetView zoomScale="80" zoomScaleNormal="80" workbookViewId="0">
      <selection activeCell="AD6" sqref="AD6"/>
    </sheetView>
  </sheetViews>
  <sheetFormatPr defaultColWidth="8.6640625" defaultRowHeight="13.2"/>
  <cols>
    <col min="1" max="1" width="8" style="30" customWidth="1"/>
    <col min="2" max="2" width="16.44140625" style="35" customWidth="1"/>
    <col min="3" max="3" width="20.6640625" style="30" customWidth="1"/>
    <col min="4" max="4" width="14.6640625" style="30" customWidth="1"/>
    <col min="5" max="5" width="14.44140625" style="30" bestFit="1" customWidth="1"/>
    <col min="6" max="6" width="10.44140625" style="30" customWidth="1"/>
    <col min="7" max="10" width="3.33203125" style="30" customWidth="1"/>
    <col min="11" max="21" width="3.33203125" style="30" bestFit="1" customWidth="1"/>
    <col min="22" max="22" width="3.33203125" style="30" customWidth="1"/>
    <col min="23" max="23" width="3.33203125" style="30" bestFit="1" customWidth="1"/>
    <col min="24" max="24" width="4.33203125" style="30" customWidth="1"/>
    <col min="25" max="25" width="19.5546875" style="30" customWidth="1"/>
    <col min="26" max="26" width="19.44140625" style="30" customWidth="1"/>
    <col min="27" max="16384" width="8.6640625" style="30"/>
  </cols>
  <sheetData>
    <row r="1" spans="1:25" ht="13.8" thickBot="1">
      <c r="A1" s="4" t="s">
        <v>17</v>
      </c>
      <c r="B1" s="28"/>
      <c r="C1" s="29"/>
      <c r="D1" s="29"/>
      <c r="E1" s="29"/>
      <c r="F1" s="29"/>
      <c r="G1" s="29"/>
      <c r="H1" s="29"/>
      <c r="I1" s="29"/>
      <c r="J1" s="29"/>
      <c r="K1" s="29"/>
      <c r="L1" s="29"/>
      <c r="M1" s="29"/>
      <c r="N1" s="29"/>
      <c r="O1" s="29"/>
      <c r="P1" s="29"/>
      <c r="Q1" s="29"/>
    </row>
    <row r="2" spans="1:25">
      <c r="A2" s="31"/>
      <c r="B2" s="31"/>
      <c r="C2" s="31"/>
      <c r="D2" s="31"/>
      <c r="E2" s="31"/>
      <c r="F2" s="31"/>
      <c r="G2" s="31"/>
      <c r="H2" s="31"/>
      <c r="I2" s="31"/>
      <c r="J2" s="31"/>
      <c r="K2" s="31"/>
      <c r="L2" s="31"/>
      <c r="M2" s="31"/>
      <c r="N2" s="31"/>
      <c r="O2" s="31"/>
      <c r="P2" s="31"/>
      <c r="Q2" s="31"/>
      <c r="R2" s="804" t="s">
        <v>18</v>
      </c>
      <c r="S2" s="805"/>
      <c r="T2" s="805"/>
      <c r="U2" s="805"/>
      <c r="V2" s="805"/>
      <c r="W2" s="805"/>
      <c r="X2" s="806"/>
      <c r="Y2" s="79" t="s">
        <v>2</v>
      </c>
    </row>
    <row r="3" spans="1:25" ht="13.8" thickBot="1">
      <c r="A3" s="32"/>
      <c r="B3" s="33"/>
      <c r="C3" s="33"/>
      <c r="D3" s="33"/>
      <c r="E3" s="33"/>
      <c r="F3" s="33"/>
      <c r="G3" s="33"/>
      <c r="H3" s="33"/>
      <c r="I3" s="33"/>
      <c r="J3" s="33"/>
      <c r="K3" s="33"/>
      <c r="L3" s="33"/>
      <c r="M3" s="33"/>
      <c r="N3" s="33"/>
      <c r="O3" s="33"/>
      <c r="P3" s="33"/>
      <c r="Q3" s="33"/>
      <c r="R3" s="807" t="s">
        <v>19</v>
      </c>
      <c r="S3" s="808"/>
      <c r="T3" s="808"/>
      <c r="U3" s="808"/>
      <c r="V3" s="808"/>
      <c r="W3" s="808"/>
      <c r="X3" s="809"/>
      <c r="Y3" s="81">
        <v>2021</v>
      </c>
    </row>
    <row r="4" spans="1:25" ht="22.5" customHeight="1">
      <c r="A4" s="798" t="s">
        <v>4</v>
      </c>
      <c r="B4" s="799" t="s">
        <v>6</v>
      </c>
      <c r="C4" s="799" t="s">
        <v>7</v>
      </c>
      <c r="D4" s="799" t="s">
        <v>8</v>
      </c>
      <c r="E4" s="799" t="s">
        <v>9</v>
      </c>
      <c r="F4" s="810" t="s">
        <v>20</v>
      </c>
      <c r="G4" s="812" t="s">
        <v>21</v>
      </c>
      <c r="H4" s="813"/>
      <c r="I4" s="814"/>
      <c r="J4" s="798" t="s">
        <v>22</v>
      </c>
      <c r="K4" s="799"/>
      <c r="L4" s="800"/>
      <c r="M4" s="798" t="s">
        <v>23</v>
      </c>
      <c r="N4" s="799"/>
      <c r="O4" s="800"/>
      <c r="P4" s="798" t="s">
        <v>24</v>
      </c>
      <c r="Q4" s="799"/>
      <c r="R4" s="801"/>
      <c r="S4" s="802" t="s">
        <v>25</v>
      </c>
      <c r="T4" s="803"/>
      <c r="U4" s="801"/>
      <c r="V4" s="802" t="s">
        <v>26</v>
      </c>
      <c r="W4" s="803"/>
      <c r="X4" s="801"/>
      <c r="Y4" s="5" t="s">
        <v>15</v>
      </c>
    </row>
    <row r="5" spans="1:25" ht="27.6" thickBot="1">
      <c r="A5" s="815"/>
      <c r="B5" s="816"/>
      <c r="C5" s="817"/>
      <c r="D5" s="817"/>
      <c r="E5" s="818"/>
      <c r="F5" s="811"/>
      <c r="G5" s="6">
        <v>2019</v>
      </c>
      <c r="H5" s="7">
        <v>2020</v>
      </c>
      <c r="I5" s="8">
        <v>2021</v>
      </c>
      <c r="J5" s="6">
        <v>2019</v>
      </c>
      <c r="K5" s="7">
        <v>2020</v>
      </c>
      <c r="L5" s="8">
        <v>2021</v>
      </c>
      <c r="M5" s="6">
        <v>2019</v>
      </c>
      <c r="N5" s="7">
        <v>2020</v>
      </c>
      <c r="O5" s="8">
        <v>2021</v>
      </c>
      <c r="P5" s="6">
        <v>2019</v>
      </c>
      <c r="Q5" s="7">
        <v>2020</v>
      </c>
      <c r="R5" s="8">
        <v>2021</v>
      </c>
      <c r="S5" s="6">
        <v>2019</v>
      </c>
      <c r="T5" s="7">
        <v>2020</v>
      </c>
      <c r="U5" s="8">
        <v>2021</v>
      </c>
      <c r="V5" s="6">
        <v>2019</v>
      </c>
      <c r="W5" s="7">
        <v>2020</v>
      </c>
      <c r="X5" s="8">
        <v>2021</v>
      </c>
      <c r="Y5" s="46"/>
    </row>
    <row r="6" spans="1:25" ht="26.4">
      <c r="A6" s="256" t="s">
        <v>304</v>
      </c>
      <c r="B6" s="257" t="s">
        <v>306</v>
      </c>
      <c r="C6" s="212" t="s">
        <v>307</v>
      </c>
      <c r="D6" s="212" t="s">
        <v>308</v>
      </c>
      <c r="E6" s="212" t="s">
        <v>309</v>
      </c>
      <c r="F6" s="212" t="s">
        <v>528</v>
      </c>
      <c r="G6" s="258" t="s">
        <v>387</v>
      </c>
      <c r="H6" s="212" t="s">
        <v>387</v>
      </c>
      <c r="I6" s="212" t="s">
        <v>387</v>
      </c>
      <c r="J6" s="259" t="s">
        <v>387</v>
      </c>
      <c r="K6" s="214" t="s">
        <v>387</v>
      </c>
      <c r="L6" s="214" t="s">
        <v>387</v>
      </c>
      <c r="M6" s="258" t="s">
        <v>387</v>
      </c>
      <c r="N6" s="212" t="s">
        <v>387</v>
      </c>
      <c r="O6" s="212" t="s">
        <v>387</v>
      </c>
      <c r="P6" s="258"/>
      <c r="Q6" s="212"/>
      <c r="R6" s="212"/>
      <c r="S6" s="258"/>
      <c r="T6" s="212"/>
      <c r="U6" s="212"/>
      <c r="V6" s="260" t="s">
        <v>529</v>
      </c>
      <c r="W6" s="260" t="s">
        <v>529</v>
      </c>
      <c r="X6" s="260" t="s">
        <v>529</v>
      </c>
      <c r="Y6" s="261" t="s">
        <v>530</v>
      </c>
    </row>
    <row r="7" spans="1:25" ht="26.4">
      <c r="A7" s="262" t="s">
        <v>304</v>
      </c>
      <c r="B7" s="225" t="s">
        <v>314</v>
      </c>
      <c r="C7" s="218" t="s">
        <v>307</v>
      </c>
      <c r="D7" s="218" t="s">
        <v>308</v>
      </c>
      <c r="E7" s="218" t="s">
        <v>317</v>
      </c>
      <c r="F7" s="218" t="s">
        <v>531</v>
      </c>
      <c r="G7" s="263" t="s">
        <v>387</v>
      </c>
      <c r="H7" s="264" t="s">
        <v>387</v>
      </c>
      <c r="I7" s="264" t="s">
        <v>387</v>
      </c>
      <c r="J7" s="265" t="s">
        <v>387</v>
      </c>
      <c r="K7" s="266" t="s">
        <v>387</v>
      </c>
      <c r="L7" s="266" t="s">
        <v>387</v>
      </c>
      <c r="M7" s="263" t="s">
        <v>387</v>
      </c>
      <c r="N7" s="264" t="s">
        <v>387</v>
      </c>
      <c r="O7" s="264" t="s">
        <v>387</v>
      </c>
      <c r="P7" s="263" t="s">
        <v>387</v>
      </c>
      <c r="Q7" s="264" t="s">
        <v>387</v>
      </c>
      <c r="R7" s="264" t="s">
        <v>387</v>
      </c>
      <c r="S7" s="263" t="s">
        <v>387</v>
      </c>
      <c r="T7" s="264" t="s">
        <v>387</v>
      </c>
      <c r="U7" s="267" t="s">
        <v>387</v>
      </c>
      <c r="V7" s="268"/>
      <c r="W7" s="268"/>
      <c r="X7" s="268"/>
      <c r="Y7" s="269"/>
    </row>
    <row r="8" spans="1:25" ht="26.4">
      <c r="A8" s="270" t="s">
        <v>304</v>
      </c>
      <c r="B8" s="271" t="s">
        <v>314</v>
      </c>
      <c r="C8" s="264" t="s">
        <v>307</v>
      </c>
      <c r="D8" s="264" t="s">
        <v>308</v>
      </c>
      <c r="E8" s="264" t="s">
        <v>318</v>
      </c>
      <c r="F8" s="264" t="s">
        <v>531</v>
      </c>
      <c r="G8" s="263" t="s">
        <v>387</v>
      </c>
      <c r="H8" s="264" t="s">
        <v>387</v>
      </c>
      <c r="I8" s="264" t="s">
        <v>387</v>
      </c>
      <c r="J8" s="263" t="s">
        <v>387</v>
      </c>
      <c r="K8" s="264" t="s">
        <v>387</v>
      </c>
      <c r="L8" s="264" t="s">
        <v>387</v>
      </c>
      <c r="M8" s="263" t="s">
        <v>387</v>
      </c>
      <c r="N8" s="264" t="s">
        <v>387</v>
      </c>
      <c r="O8" s="264" t="s">
        <v>387</v>
      </c>
      <c r="P8" s="263" t="s">
        <v>387</v>
      </c>
      <c r="Q8" s="264" t="s">
        <v>387</v>
      </c>
      <c r="R8" s="264" t="s">
        <v>387</v>
      </c>
      <c r="S8" s="263" t="s">
        <v>387</v>
      </c>
      <c r="T8" s="264" t="s">
        <v>387</v>
      </c>
      <c r="U8" s="267" t="s">
        <v>387</v>
      </c>
      <c r="V8" s="268"/>
      <c r="W8" s="268"/>
      <c r="X8" s="268"/>
      <c r="Y8" s="269"/>
    </row>
    <row r="9" spans="1:25" ht="26.4">
      <c r="A9" s="270" t="s">
        <v>304</v>
      </c>
      <c r="B9" s="271" t="s">
        <v>319</v>
      </c>
      <c r="C9" s="264" t="s">
        <v>307</v>
      </c>
      <c r="D9" s="264" t="s">
        <v>308</v>
      </c>
      <c r="E9" s="264" t="s">
        <v>320</v>
      </c>
      <c r="F9" s="264" t="s">
        <v>528</v>
      </c>
      <c r="G9" s="263" t="s">
        <v>387</v>
      </c>
      <c r="H9" s="264" t="s">
        <v>387</v>
      </c>
      <c r="I9" s="264" t="s">
        <v>387</v>
      </c>
      <c r="J9" s="263" t="s">
        <v>387</v>
      </c>
      <c r="K9" s="264" t="s">
        <v>387</v>
      </c>
      <c r="L9" s="264" t="s">
        <v>387</v>
      </c>
      <c r="M9" s="263" t="s">
        <v>387</v>
      </c>
      <c r="N9" s="264" t="s">
        <v>387</v>
      </c>
      <c r="O9" s="264" t="s">
        <v>387</v>
      </c>
      <c r="P9" s="263" t="s">
        <v>387</v>
      </c>
      <c r="Q9" s="264" t="s">
        <v>387</v>
      </c>
      <c r="R9" s="264" t="s">
        <v>387</v>
      </c>
      <c r="S9" s="263" t="s">
        <v>387</v>
      </c>
      <c r="T9" s="264" t="s">
        <v>387</v>
      </c>
      <c r="U9" s="267" t="s">
        <v>387</v>
      </c>
      <c r="V9" s="272"/>
      <c r="W9" s="272"/>
      <c r="X9" s="268"/>
      <c r="Y9" s="273" t="s">
        <v>530</v>
      </c>
    </row>
    <row r="10" spans="1:25" ht="26.4">
      <c r="A10" s="270" t="s">
        <v>304</v>
      </c>
      <c r="B10" s="271" t="s">
        <v>323</v>
      </c>
      <c r="C10" s="266" t="s">
        <v>307</v>
      </c>
      <c r="D10" s="264" t="s">
        <v>308</v>
      </c>
      <c r="E10" s="264" t="s">
        <v>324</v>
      </c>
      <c r="F10" s="264" t="s">
        <v>528</v>
      </c>
      <c r="G10" s="263" t="s">
        <v>387</v>
      </c>
      <c r="H10" s="264" t="s">
        <v>387</v>
      </c>
      <c r="I10" s="264" t="s">
        <v>387</v>
      </c>
      <c r="J10" s="263" t="s">
        <v>387</v>
      </c>
      <c r="K10" s="264" t="s">
        <v>387</v>
      </c>
      <c r="L10" s="264" t="s">
        <v>387</v>
      </c>
      <c r="M10" s="263" t="s">
        <v>387</v>
      </c>
      <c r="N10" s="264" t="s">
        <v>387</v>
      </c>
      <c r="O10" s="264" t="s">
        <v>387</v>
      </c>
      <c r="P10" s="263" t="s">
        <v>387</v>
      </c>
      <c r="Q10" s="264" t="s">
        <v>387</v>
      </c>
      <c r="R10" s="264" t="s">
        <v>387</v>
      </c>
      <c r="S10" s="263" t="s">
        <v>387</v>
      </c>
      <c r="T10" s="264" t="s">
        <v>387</v>
      </c>
      <c r="U10" s="267" t="s">
        <v>387</v>
      </c>
      <c r="V10" s="268"/>
      <c r="W10" s="268"/>
      <c r="X10" s="268"/>
      <c r="Y10" s="273" t="s">
        <v>530</v>
      </c>
    </row>
    <row r="11" spans="1:25" ht="26.4">
      <c r="A11" s="270" t="s">
        <v>304</v>
      </c>
      <c r="B11" s="271" t="s">
        <v>327</v>
      </c>
      <c r="C11" s="266" t="s">
        <v>307</v>
      </c>
      <c r="D11" s="264" t="s">
        <v>308</v>
      </c>
      <c r="E11" s="264" t="s">
        <v>320</v>
      </c>
      <c r="F11" s="264" t="s">
        <v>528</v>
      </c>
      <c r="G11" s="263" t="s">
        <v>387</v>
      </c>
      <c r="H11" s="264" t="s">
        <v>387</v>
      </c>
      <c r="I11" s="264" t="s">
        <v>387</v>
      </c>
      <c r="J11" s="263" t="s">
        <v>387</v>
      </c>
      <c r="K11" s="264" t="s">
        <v>387</v>
      </c>
      <c r="L11" s="264" t="s">
        <v>387</v>
      </c>
      <c r="M11" s="263" t="s">
        <v>387</v>
      </c>
      <c r="N11" s="264" t="s">
        <v>387</v>
      </c>
      <c r="O11" s="264" t="s">
        <v>387</v>
      </c>
      <c r="P11" s="263" t="s">
        <v>387</v>
      </c>
      <c r="Q11" s="264" t="s">
        <v>387</v>
      </c>
      <c r="R11" s="264" t="s">
        <v>387</v>
      </c>
      <c r="S11" s="263" t="s">
        <v>387</v>
      </c>
      <c r="T11" s="264" t="s">
        <v>387</v>
      </c>
      <c r="U11" s="267" t="s">
        <v>387</v>
      </c>
      <c r="V11" s="268"/>
      <c r="W11" s="268"/>
      <c r="X11" s="268"/>
      <c r="Y11" s="269"/>
    </row>
    <row r="12" spans="1:25" ht="39.6">
      <c r="A12" s="270" t="s">
        <v>304</v>
      </c>
      <c r="B12" s="274" t="s">
        <v>328</v>
      </c>
      <c r="C12" s="275" t="s">
        <v>307</v>
      </c>
      <c r="D12" s="275" t="s">
        <v>308</v>
      </c>
      <c r="E12" s="275" t="s">
        <v>329</v>
      </c>
      <c r="F12" s="275" t="s">
        <v>528</v>
      </c>
      <c r="G12" s="276" t="s">
        <v>387</v>
      </c>
      <c r="H12" s="275" t="s">
        <v>387</v>
      </c>
      <c r="I12" s="275" t="s">
        <v>387</v>
      </c>
      <c r="J12" s="276" t="s">
        <v>387</v>
      </c>
      <c r="K12" s="275" t="s">
        <v>387</v>
      </c>
      <c r="L12" s="275" t="s">
        <v>387</v>
      </c>
      <c r="M12" s="276" t="s">
        <v>387</v>
      </c>
      <c r="N12" s="275" t="s">
        <v>387</v>
      </c>
      <c r="O12" s="275" t="s">
        <v>387</v>
      </c>
      <c r="P12" s="276" t="s">
        <v>387</v>
      </c>
      <c r="Q12" s="275" t="s">
        <v>387</v>
      </c>
      <c r="R12" s="275" t="s">
        <v>387</v>
      </c>
      <c r="S12" s="276" t="s">
        <v>387</v>
      </c>
      <c r="T12" s="264" t="s">
        <v>387</v>
      </c>
      <c r="U12" s="267" t="s">
        <v>387</v>
      </c>
      <c r="V12" s="268"/>
      <c r="W12" s="268"/>
      <c r="X12" s="268"/>
      <c r="Y12" s="277" t="s">
        <v>532</v>
      </c>
    </row>
    <row r="13" spans="1:25" ht="26.4">
      <c r="A13" s="270" t="s">
        <v>304</v>
      </c>
      <c r="B13" s="274" t="s">
        <v>332</v>
      </c>
      <c r="C13" s="275" t="s">
        <v>307</v>
      </c>
      <c r="D13" s="275" t="s">
        <v>308</v>
      </c>
      <c r="E13" s="275" t="s">
        <v>329</v>
      </c>
      <c r="F13" s="275" t="s">
        <v>528</v>
      </c>
      <c r="G13" s="276" t="s">
        <v>387</v>
      </c>
      <c r="H13" s="275" t="s">
        <v>387</v>
      </c>
      <c r="I13" s="275" t="s">
        <v>387</v>
      </c>
      <c r="J13" s="276" t="s">
        <v>387</v>
      </c>
      <c r="K13" s="278"/>
      <c r="L13" s="278"/>
      <c r="M13" s="276" t="s">
        <v>387</v>
      </c>
      <c r="N13" s="275" t="s">
        <v>387</v>
      </c>
      <c r="O13" s="275" t="s">
        <v>387</v>
      </c>
      <c r="P13" s="276" t="s">
        <v>387</v>
      </c>
      <c r="Q13" s="278" t="s">
        <v>387</v>
      </c>
      <c r="R13" s="278" t="s">
        <v>387</v>
      </c>
      <c r="S13" s="276" t="s">
        <v>387</v>
      </c>
      <c r="T13" s="278" t="s">
        <v>387</v>
      </c>
      <c r="U13" s="279" t="s">
        <v>387</v>
      </c>
      <c r="V13" s="268"/>
      <c r="W13" s="268"/>
      <c r="X13" s="268"/>
      <c r="Y13" s="273" t="s">
        <v>530</v>
      </c>
    </row>
    <row r="14" spans="1:25" ht="26.4">
      <c r="A14" s="280" t="s">
        <v>304</v>
      </c>
      <c r="B14" s="281" t="s">
        <v>334</v>
      </c>
      <c r="C14" s="278" t="s">
        <v>307</v>
      </c>
      <c r="D14" s="278" t="s">
        <v>308</v>
      </c>
      <c r="E14" s="275" t="s">
        <v>335</v>
      </c>
      <c r="F14" s="275" t="s">
        <v>528</v>
      </c>
      <c r="G14" s="282" t="s">
        <v>387</v>
      </c>
      <c r="H14" s="278" t="s">
        <v>387</v>
      </c>
      <c r="I14" s="278" t="s">
        <v>387</v>
      </c>
      <c r="J14" s="282" t="s">
        <v>387</v>
      </c>
      <c r="K14" s="278" t="s">
        <v>387</v>
      </c>
      <c r="L14" s="278" t="s">
        <v>387</v>
      </c>
      <c r="M14" s="282" t="s">
        <v>387</v>
      </c>
      <c r="N14" s="278" t="s">
        <v>387</v>
      </c>
      <c r="O14" s="278" t="s">
        <v>387</v>
      </c>
      <c r="P14" s="282" t="s">
        <v>387</v>
      </c>
      <c r="Q14" s="278" t="s">
        <v>387</v>
      </c>
      <c r="R14" s="278" t="s">
        <v>387</v>
      </c>
      <c r="S14" s="282" t="s">
        <v>387</v>
      </c>
      <c r="T14" s="278" t="s">
        <v>387</v>
      </c>
      <c r="U14" s="279" t="s">
        <v>387</v>
      </c>
      <c r="V14" s="268"/>
      <c r="W14" s="268"/>
      <c r="X14" s="268"/>
      <c r="Y14" s="283"/>
    </row>
    <row r="15" spans="1:25" ht="26.4">
      <c r="A15" s="280" t="s">
        <v>304</v>
      </c>
      <c r="B15" s="281" t="s">
        <v>334</v>
      </c>
      <c r="C15" s="278" t="s">
        <v>307</v>
      </c>
      <c r="D15" s="278" t="s">
        <v>308</v>
      </c>
      <c r="E15" s="284">
        <v>32</v>
      </c>
      <c r="F15" s="278" t="s">
        <v>528</v>
      </c>
      <c r="G15" s="282" t="s">
        <v>387</v>
      </c>
      <c r="H15" s="278" t="s">
        <v>387</v>
      </c>
      <c r="I15" s="278" t="s">
        <v>387</v>
      </c>
      <c r="J15" s="282" t="s">
        <v>387</v>
      </c>
      <c r="K15" s="278" t="s">
        <v>387</v>
      </c>
      <c r="L15" s="278" t="s">
        <v>387</v>
      </c>
      <c r="M15" s="282" t="s">
        <v>387</v>
      </c>
      <c r="N15" s="278" t="s">
        <v>387</v>
      </c>
      <c r="O15" s="278" t="s">
        <v>387</v>
      </c>
      <c r="P15" s="282" t="s">
        <v>387</v>
      </c>
      <c r="Q15" s="278" t="s">
        <v>387</v>
      </c>
      <c r="R15" s="278" t="s">
        <v>387</v>
      </c>
      <c r="S15" s="282" t="s">
        <v>387</v>
      </c>
      <c r="T15" s="278" t="s">
        <v>387</v>
      </c>
      <c r="U15" s="279" t="s">
        <v>387</v>
      </c>
      <c r="V15" s="268"/>
      <c r="W15" s="268"/>
      <c r="X15" s="268"/>
      <c r="Y15" s="283"/>
    </row>
    <row r="16" spans="1:25" ht="26.4">
      <c r="A16" s="270" t="s">
        <v>304</v>
      </c>
      <c r="B16" s="274" t="s">
        <v>338</v>
      </c>
      <c r="C16" s="275" t="s">
        <v>307</v>
      </c>
      <c r="D16" s="275" t="s">
        <v>308</v>
      </c>
      <c r="E16" s="275" t="s">
        <v>329</v>
      </c>
      <c r="F16" s="275" t="s">
        <v>528</v>
      </c>
      <c r="G16" s="276" t="s">
        <v>387</v>
      </c>
      <c r="H16" s="275" t="s">
        <v>387</v>
      </c>
      <c r="I16" s="275" t="s">
        <v>387</v>
      </c>
      <c r="J16" s="276" t="s">
        <v>387</v>
      </c>
      <c r="K16" s="275" t="s">
        <v>387</v>
      </c>
      <c r="L16" s="275" t="s">
        <v>387</v>
      </c>
      <c r="M16" s="276" t="s">
        <v>387</v>
      </c>
      <c r="N16" s="275" t="s">
        <v>387</v>
      </c>
      <c r="O16" s="275" t="s">
        <v>387</v>
      </c>
      <c r="P16" s="276" t="s">
        <v>387</v>
      </c>
      <c r="Q16" s="275" t="s">
        <v>387</v>
      </c>
      <c r="R16" s="275" t="s">
        <v>387</v>
      </c>
      <c r="S16" s="276" t="s">
        <v>387</v>
      </c>
      <c r="T16" s="275" t="s">
        <v>387</v>
      </c>
      <c r="U16" s="285" t="s">
        <v>387</v>
      </c>
      <c r="V16" s="268"/>
      <c r="W16" s="268"/>
      <c r="X16" s="268"/>
      <c r="Y16" s="277"/>
    </row>
    <row r="17" spans="1:25" ht="26.4">
      <c r="A17" s="270" t="s">
        <v>304</v>
      </c>
      <c r="B17" s="274" t="s">
        <v>340</v>
      </c>
      <c r="C17" s="275" t="s">
        <v>307</v>
      </c>
      <c r="D17" s="275" t="s">
        <v>308</v>
      </c>
      <c r="E17" s="275" t="s">
        <v>320</v>
      </c>
      <c r="F17" s="275" t="s">
        <v>528</v>
      </c>
      <c r="G17" s="276" t="s">
        <v>387</v>
      </c>
      <c r="H17" s="275" t="s">
        <v>387</v>
      </c>
      <c r="I17" s="275" t="s">
        <v>387</v>
      </c>
      <c r="J17" s="276" t="s">
        <v>387</v>
      </c>
      <c r="K17" s="275" t="s">
        <v>387</v>
      </c>
      <c r="L17" s="275" t="s">
        <v>387</v>
      </c>
      <c r="M17" s="276" t="s">
        <v>387</v>
      </c>
      <c r="N17" s="275" t="s">
        <v>387</v>
      </c>
      <c r="O17" s="275" t="s">
        <v>387</v>
      </c>
      <c r="P17" s="276" t="s">
        <v>387</v>
      </c>
      <c r="Q17" s="275" t="s">
        <v>387</v>
      </c>
      <c r="R17" s="275" t="s">
        <v>387</v>
      </c>
      <c r="S17" s="276" t="s">
        <v>387</v>
      </c>
      <c r="T17" s="275" t="s">
        <v>387</v>
      </c>
      <c r="U17" s="285" t="s">
        <v>387</v>
      </c>
      <c r="V17" s="268"/>
      <c r="W17" s="268"/>
      <c r="X17" s="268"/>
      <c r="Y17" s="277"/>
    </row>
    <row r="18" spans="1:25" ht="26.4">
      <c r="A18" s="270" t="s">
        <v>304</v>
      </c>
      <c r="B18" s="274" t="s">
        <v>344</v>
      </c>
      <c r="C18" s="275" t="s">
        <v>307</v>
      </c>
      <c r="D18" s="275" t="s">
        <v>308</v>
      </c>
      <c r="E18" s="275" t="s">
        <v>329</v>
      </c>
      <c r="F18" s="275" t="s">
        <v>531</v>
      </c>
      <c r="G18" s="276" t="s">
        <v>387</v>
      </c>
      <c r="H18" s="275" t="s">
        <v>387</v>
      </c>
      <c r="I18" s="275" t="s">
        <v>387</v>
      </c>
      <c r="J18" s="276" t="s">
        <v>387</v>
      </c>
      <c r="K18" s="275" t="s">
        <v>387</v>
      </c>
      <c r="L18" s="275" t="s">
        <v>387</v>
      </c>
      <c r="M18" s="276" t="s">
        <v>387</v>
      </c>
      <c r="N18" s="275" t="s">
        <v>387</v>
      </c>
      <c r="O18" s="275" t="s">
        <v>387</v>
      </c>
      <c r="P18" s="276" t="s">
        <v>387</v>
      </c>
      <c r="Q18" s="275" t="s">
        <v>387</v>
      </c>
      <c r="R18" s="275" t="s">
        <v>387</v>
      </c>
      <c r="S18" s="276" t="s">
        <v>387</v>
      </c>
      <c r="T18" s="275" t="s">
        <v>387</v>
      </c>
      <c r="U18" s="285" t="s">
        <v>387</v>
      </c>
      <c r="V18" s="268"/>
      <c r="W18" s="268"/>
      <c r="X18" s="268"/>
      <c r="Y18" s="277"/>
    </row>
    <row r="19" spans="1:25" ht="28.8">
      <c r="A19" s="270" t="s">
        <v>304</v>
      </c>
      <c r="B19" s="286" t="s">
        <v>323</v>
      </c>
      <c r="C19" s="287" t="s">
        <v>345</v>
      </c>
      <c r="D19" s="287" t="s">
        <v>308</v>
      </c>
      <c r="E19" s="287" t="s">
        <v>346</v>
      </c>
      <c r="F19" s="275" t="s">
        <v>528</v>
      </c>
      <c r="G19" s="276" t="s">
        <v>387</v>
      </c>
      <c r="H19" s="275" t="s">
        <v>387</v>
      </c>
      <c r="I19" s="275" t="s">
        <v>387</v>
      </c>
      <c r="J19" s="276" t="s">
        <v>387</v>
      </c>
      <c r="K19" s="275" t="s">
        <v>387</v>
      </c>
      <c r="L19" s="275" t="s">
        <v>387</v>
      </c>
      <c r="M19" s="276" t="s">
        <v>387</v>
      </c>
      <c r="N19" s="275" t="s">
        <v>387</v>
      </c>
      <c r="O19" s="275" t="s">
        <v>387</v>
      </c>
      <c r="P19" s="276" t="s">
        <v>387</v>
      </c>
      <c r="Q19" s="275" t="s">
        <v>387</v>
      </c>
      <c r="R19" s="275" t="s">
        <v>387</v>
      </c>
      <c r="S19" s="276"/>
      <c r="T19" s="275"/>
      <c r="U19" s="285"/>
      <c r="V19" s="268"/>
      <c r="W19" s="268"/>
      <c r="X19" s="268"/>
      <c r="Y19" s="277" t="s">
        <v>348</v>
      </c>
    </row>
    <row r="20" spans="1:25" ht="28.8">
      <c r="A20" s="270" t="s">
        <v>304</v>
      </c>
      <c r="B20" s="286" t="s">
        <v>353</v>
      </c>
      <c r="C20" s="287" t="s">
        <v>345</v>
      </c>
      <c r="D20" s="287" t="s">
        <v>308</v>
      </c>
      <c r="E20" s="287" t="s">
        <v>346</v>
      </c>
      <c r="F20" s="275" t="s">
        <v>528</v>
      </c>
      <c r="G20" s="276" t="s">
        <v>387</v>
      </c>
      <c r="H20" s="275" t="s">
        <v>387</v>
      </c>
      <c r="I20" s="275" t="s">
        <v>387</v>
      </c>
      <c r="J20" s="275" t="s">
        <v>529</v>
      </c>
      <c r="K20" s="275" t="s">
        <v>529</v>
      </c>
      <c r="L20" s="275" t="s">
        <v>529</v>
      </c>
      <c r="M20" s="276"/>
      <c r="N20" s="275"/>
      <c r="O20" s="275"/>
      <c r="P20" s="276" t="s">
        <v>387</v>
      </c>
      <c r="Q20" s="275" t="s">
        <v>387</v>
      </c>
      <c r="R20" s="275" t="s">
        <v>387</v>
      </c>
      <c r="S20" s="275" t="s">
        <v>387</v>
      </c>
      <c r="T20" s="275" t="s">
        <v>387</v>
      </c>
      <c r="U20" s="285" t="s">
        <v>387</v>
      </c>
      <c r="V20" s="268"/>
      <c r="W20" s="268"/>
      <c r="X20" s="268"/>
      <c r="Y20" s="277" t="s">
        <v>348</v>
      </c>
    </row>
    <row r="21" spans="1:25" ht="28.8">
      <c r="A21" s="288" t="s">
        <v>304</v>
      </c>
      <c r="B21" s="289" t="s">
        <v>355</v>
      </c>
      <c r="C21" s="290" t="s">
        <v>345</v>
      </c>
      <c r="D21" s="290" t="s">
        <v>308</v>
      </c>
      <c r="E21" s="290" t="s">
        <v>346</v>
      </c>
      <c r="F21" s="291" t="s">
        <v>528</v>
      </c>
      <c r="G21" s="276"/>
      <c r="H21" s="226" t="s">
        <v>387</v>
      </c>
      <c r="I21" s="226" t="s">
        <v>387</v>
      </c>
      <c r="J21" s="276"/>
      <c r="K21" s="226" t="s">
        <v>387</v>
      </c>
      <c r="L21" s="226" t="s">
        <v>387</v>
      </c>
      <c r="M21" s="276"/>
      <c r="N21" s="226" t="s">
        <v>387</v>
      </c>
      <c r="O21" s="226" t="s">
        <v>387</v>
      </c>
      <c r="P21" s="276"/>
      <c r="Q21" s="226" t="s">
        <v>387</v>
      </c>
      <c r="R21" s="226" t="s">
        <v>387</v>
      </c>
      <c r="S21" s="276"/>
      <c r="T21" s="291"/>
      <c r="U21" s="292"/>
      <c r="V21" s="293"/>
      <c r="W21" s="293"/>
      <c r="X21" s="293"/>
      <c r="Y21" s="294" t="s">
        <v>348</v>
      </c>
    </row>
    <row r="22" spans="1:25" ht="14.4">
      <c r="A22" s="295" t="s">
        <v>304</v>
      </c>
      <c r="B22" s="232" t="s">
        <v>518</v>
      </c>
      <c r="C22" s="296" t="s">
        <v>490</v>
      </c>
      <c r="D22" s="297" t="s">
        <v>491</v>
      </c>
      <c r="E22" s="297" t="s">
        <v>519</v>
      </c>
      <c r="F22" s="226" t="s">
        <v>528</v>
      </c>
      <c r="G22" s="276" t="s">
        <v>387</v>
      </c>
      <c r="H22" s="226" t="s">
        <v>387</v>
      </c>
      <c r="I22" s="226" t="s">
        <v>387</v>
      </c>
      <c r="J22" s="276" t="s">
        <v>387</v>
      </c>
      <c r="K22" s="226"/>
      <c r="L22" s="226"/>
      <c r="M22" s="276" t="s">
        <v>387</v>
      </c>
      <c r="N22" s="226" t="s">
        <v>387</v>
      </c>
      <c r="O22" s="226" t="s">
        <v>387</v>
      </c>
      <c r="P22" s="276" t="s">
        <v>387</v>
      </c>
      <c r="Q22" s="226" t="s">
        <v>387</v>
      </c>
      <c r="R22" s="226" t="s">
        <v>387</v>
      </c>
      <c r="S22" s="276"/>
      <c r="T22" s="226"/>
      <c r="U22" s="298"/>
      <c r="V22" s="293"/>
      <c r="W22" s="293"/>
      <c r="X22" s="293"/>
      <c r="Y22" s="299" t="s">
        <v>348</v>
      </c>
    </row>
    <row r="23" spans="1:25" ht="14.4">
      <c r="A23" s="295" t="s">
        <v>304</v>
      </c>
      <c r="B23" s="232" t="s">
        <v>518</v>
      </c>
      <c r="C23" s="296" t="s">
        <v>490</v>
      </c>
      <c r="D23" s="297" t="s">
        <v>491</v>
      </c>
      <c r="E23" s="297" t="s">
        <v>495</v>
      </c>
      <c r="F23" s="226" t="s">
        <v>528</v>
      </c>
      <c r="G23" s="276" t="s">
        <v>387</v>
      </c>
      <c r="H23" s="226" t="s">
        <v>387</v>
      </c>
      <c r="I23" s="226" t="s">
        <v>387</v>
      </c>
      <c r="J23" s="276" t="s">
        <v>387</v>
      </c>
      <c r="K23" s="226"/>
      <c r="L23" s="226"/>
      <c r="M23" s="276" t="s">
        <v>387</v>
      </c>
      <c r="N23" s="226" t="s">
        <v>387</v>
      </c>
      <c r="O23" s="226" t="s">
        <v>387</v>
      </c>
      <c r="P23" s="276" t="s">
        <v>387</v>
      </c>
      <c r="Q23" s="226" t="s">
        <v>387</v>
      </c>
      <c r="R23" s="226" t="s">
        <v>387</v>
      </c>
      <c r="S23" s="276"/>
      <c r="T23" s="226"/>
      <c r="U23" s="298"/>
      <c r="V23" s="293"/>
      <c r="W23" s="293"/>
      <c r="X23" s="293"/>
      <c r="Y23" s="300" t="s">
        <v>348</v>
      </c>
    </row>
    <row r="24" spans="1:25" ht="14.4">
      <c r="A24" s="295" t="s">
        <v>304</v>
      </c>
      <c r="B24" s="232" t="s">
        <v>518</v>
      </c>
      <c r="C24" s="296" t="s">
        <v>490</v>
      </c>
      <c r="D24" s="297" t="s">
        <v>491</v>
      </c>
      <c r="E24" s="297" t="s">
        <v>520</v>
      </c>
      <c r="F24" s="226" t="s">
        <v>528</v>
      </c>
      <c r="G24" s="276" t="s">
        <v>387</v>
      </c>
      <c r="H24" s="226" t="s">
        <v>387</v>
      </c>
      <c r="I24" s="226" t="s">
        <v>387</v>
      </c>
      <c r="J24" s="276" t="s">
        <v>387</v>
      </c>
      <c r="K24" s="226"/>
      <c r="L24" s="226"/>
      <c r="M24" s="276" t="s">
        <v>387</v>
      </c>
      <c r="N24" s="226" t="s">
        <v>387</v>
      </c>
      <c r="O24" s="226" t="s">
        <v>387</v>
      </c>
      <c r="P24" s="276" t="s">
        <v>387</v>
      </c>
      <c r="Q24" s="226" t="s">
        <v>387</v>
      </c>
      <c r="R24" s="226" t="s">
        <v>387</v>
      </c>
      <c r="S24" s="276"/>
      <c r="T24" s="226"/>
      <c r="U24" s="298"/>
      <c r="V24" s="293"/>
      <c r="W24" s="293"/>
      <c r="X24" s="293"/>
      <c r="Y24" s="300" t="s">
        <v>348</v>
      </c>
    </row>
    <row r="25" spans="1:25" ht="14.4">
      <c r="A25" s="295" t="s">
        <v>304</v>
      </c>
      <c r="B25" s="232" t="s">
        <v>489</v>
      </c>
      <c r="C25" s="296" t="s">
        <v>490</v>
      </c>
      <c r="D25" s="297" t="s">
        <v>491</v>
      </c>
      <c r="E25" s="301" t="s">
        <v>495</v>
      </c>
      <c r="F25" s="226" t="s">
        <v>528</v>
      </c>
      <c r="G25" s="276" t="s">
        <v>387</v>
      </c>
      <c r="H25" s="226" t="s">
        <v>387</v>
      </c>
      <c r="I25" s="226" t="s">
        <v>387</v>
      </c>
      <c r="J25" s="276" t="s">
        <v>387</v>
      </c>
      <c r="K25" s="226" t="s">
        <v>387</v>
      </c>
      <c r="L25" s="226" t="s">
        <v>387</v>
      </c>
      <c r="M25" s="276" t="s">
        <v>387</v>
      </c>
      <c r="N25" s="226" t="s">
        <v>387</v>
      </c>
      <c r="O25" s="226" t="s">
        <v>387</v>
      </c>
      <c r="P25" s="276" t="s">
        <v>387</v>
      </c>
      <c r="Q25" s="226" t="s">
        <v>387</v>
      </c>
      <c r="R25" s="226" t="s">
        <v>387</v>
      </c>
      <c r="S25" s="276"/>
      <c r="T25" s="226"/>
      <c r="U25" s="298"/>
      <c r="V25" s="293"/>
      <c r="W25" s="293"/>
      <c r="X25" s="293"/>
      <c r="Y25" s="300" t="s">
        <v>348</v>
      </c>
    </row>
    <row r="26" spans="1:25" ht="26.4">
      <c r="A26" s="295" t="s">
        <v>304</v>
      </c>
      <c r="B26" s="232" t="s">
        <v>503</v>
      </c>
      <c r="C26" s="296" t="s">
        <v>490</v>
      </c>
      <c r="D26" s="297" t="s">
        <v>491</v>
      </c>
      <c r="E26" s="302" t="s">
        <v>501</v>
      </c>
      <c r="F26" s="226" t="s">
        <v>528</v>
      </c>
      <c r="G26" s="276" t="s">
        <v>387</v>
      </c>
      <c r="H26" s="226" t="s">
        <v>387</v>
      </c>
      <c r="I26" s="226" t="s">
        <v>387</v>
      </c>
      <c r="J26" s="276" t="s">
        <v>387</v>
      </c>
      <c r="K26" s="226"/>
      <c r="L26" s="226"/>
      <c r="M26" s="276" t="s">
        <v>387</v>
      </c>
      <c r="N26" s="226" t="s">
        <v>387</v>
      </c>
      <c r="O26" s="226" t="s">
        <v>387</v>
      </c>
      <c r="P26" s="276" t="s">
        <v>387</v>
      </c>
      <c r="Q26" s="226" t="s">
        <v>387</v>
      </c>
      <c r="R26" s="226" t="s">
        <v>387</v>
      </c>
      <c r="S26" s="276"/>
      <c r="T26" s="226"/>
      <c r="U26" s="298"/>
      <c r="V26" s="293"/>
      <c r="W26" s="293"/>
      <c r="X26" s="293"/>
      <c r="Y26" s="300" t="s">
        <v>348</v>
      </c>
    </row>
    <row r="27" spans="1:25" ht="26.4">
      <c r="A27" s="303" t="s">
        <v>304</v>
      </c>
      <c r="B27" s="232" t="s">
        <v>514</v>
      </c>
      <c r="C27" s="296" t="s">
        <v>490</v>
      </c>
      <c r="D27" s="304" t="s">
        <v>491</v>
      </c>
      <c r="E27" s="305" t="s">
        <v>515</v>
      </c>
      <c r="F27" s="306" t="s">
        <v>528</v>
      </c>
      <c r="G27" s="276" t="s">
        <v>387</v>
      </c>
      <c r="H27" s="306" t="s">
        <v>387</v>
      </c>
      <c r="I27" s="306" t="s">
        <v>387</v>
      </c>
      <c r="J27" s="276" t="s">
        <v>387</v>
      </c>
      <c r="K27" s="306" t="s">
        <v>387</v>
      </c>
      <c r="L27" s="306" t="s">
        <v>387</v>
      </c>
      <c r="M27" s="276" t="s">
        <v>387</v>
      </c>
      <c r="N27" s="306" t="s">
        <v>387</v>
      </c>
      <c r="O27" s="306" t="s">
        <v>387</v>
      </c>
      <c r="P27" s="276" t="s">
        <v>387</v>
      </c>
      <c r="Q27" s="306" t="s">
        <v>387</v>
      </c>
      <c r="R27" s="306" t="s">
        <v>387</v>
      </c>
      <c r="S27" s="276"/>
      <c r="T27" s="306"/>
      <c r="U27" s="307"/>
      <c r="V27" s="293"/>
      <c r="W27" s="293"/>
      <c r="X27" s="293"/>
      <c r="Y27" s="308" t="s">
        <v>348</v>
      </c>
    </row>
  </sheetData>
  <mergeCells count="14">
    <mergeCell ref="F4:F5"/>
    <mergeCell ref="G4:I4"/>
    <mergeCell ref="J4:L4"/>
    <mergeCell ref="A4:A5"/>
    <mergeCell ref="B4:B5"/>
    <mergeCell ref="C4:C5"/>
    <mergeCell ref="D4:D5"/>
    <mergeCell ref="E4:E5"/>
    <mergeCell ref="M4:O4"/>
    <mergeCell ref="P4:R4"/>
    <mergeCell ref="S4:U4"/>
    <mergeCell ref="V4:X4"/>
    <mergeCell ref="R2:X2"/>
    <mergeCell ref="R3:X3"/>
  </mergeCells>
  <dataValidations count="2">
    <dataValidation type="textLength" showInputMessage="1" showErrorMessage="1" sqref="Y7:Y8 Y11:Y12 Y14:Y20">
      <formula1>0</formula1>
      <formula2>150</formula2>
    </dataValidation>
    <dataValidation type="list" allowBlank="1" showInputMessage="1" showErrorMessage="1" sqref="C6:D20">
      <formula1>"#REF!"</formula1>
      <formula2>0</formula2>
    </dataValidation>
  </dataValidation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8"/>
  <sheetViews>
    <sheetView zoomScale="80" zoomScaleNormal="80" workbookViewId="0">
      <selection activeCell="E25" sqref="E25"/>
    </sheetView>
  </sheetViews>
  <sheetFormatPr defaultColWidth="9.33203125" defaultRowHeight="13.2"/>
  <cols>
    <col min="1" max="1" width="9.33203125" style="669"/>
    <col min="2" max="2" width="16.33203125" style="615" customWidth="1"/>
    <col min="3" max="3" width="40.33203125" style="56" customWidth="1"/>
    <col min="4" max="4" width="22.5546875" style="56" customWidth="1"/>
    <col min="5" max="5" width="14.5546875" style="56" customWidth="1"/>
    <col min="6" max="6" width="13" style="56" customWidth="1"/>
    <col min="7" max="7" width="12.6640625" style="615" customWidth="1"/>
    <col min="8" max="8" width="12.33203125" style="56" customWidth="1"/>
    <col min="9" max="16384" width="9.33203125" style="56"/>
  </cols>
  <sheetData>
    <row r="1" spans="1:8" ht="13.8" thickBot="1">
      <c r="A1" s="683" t="s">
        <v>282</v>
      </c>
      <c r="B1" s="674"/>
      <c r="C1" s="30"/>
      <c r="D1" s="30"/>
      <c r="E1" s="30"/>
      <c r="F1" s="30"/>
      <c r="G1" s="674"/>
      <c r="H1" s="30"/>
    </row>
    <row r="2" spans="1:8">
      <c r="A2" s="684"/>
      <c r="B2" s="681"/>
      <c r="C2" s="31"/>
      <c r="D2" s="31"/>
      <c r="E2" s="31"/>
      <c r="F2" s="30"/>
      <c r="G2" s="670" t="s">
        <v>1</v>
      </c>
      <c r="H2" s="79" t="s">
        <v>2</v>
      </c>
    </row>
    <row r="3" spans="1:8" ht="13.8" thickBot="1">
      <c r="A3" s="685"/>
      <c r="B3" s="682"/>
      <c r="C3" s="33"/>
      <c r="D3" s="33"/>
      <c r="E3" s="33"/>
      <c r="F3" s="30"/>
      <c r="G3" s="675" t="s">
        <v>3</v>
      </c>
      <c r="H3" s="80">
        <v>2021</v>
      </c>
    </row>
    <row r="4" spans="1:8" ht="27" thickBot="1">
      <c r="A4" s="86" t="s">
        <v>4</v>
      </c>
      <c r="B4" s="86" t="s">
        <v>283</v>
      </c>
      <c r="C4" s="72" t="s">
        <v>284</v>
      </c>
      <c r="D4" s="86" t="s">
        <v>8</v>
      </c>
      <c r="E4" s="86" t="s">
        <v>285</v>
      </c>
      <c r="F4" s="138" t="s">
        <v>15</v>
      </c>
      <c r="G4" s="120" t="s">
        <v>286</v>
      </c>
      <c r="H4" s="120" t="s">
        <v>74</v>
      </c>
    </row>
    <row r="5" spans="1:8">
      <c r="A5" s="686" t="s">
        <v>304</v>
      </c>
      <c r="B5" s="524" t="s">
        <v>854</v>
      </c>
      <c r="C5" s="524" t="s">
        <v>855</v>
      </c>
      <c r="D5" s="539"/>
      <c r="E5" s="540" t="s">
        <v>387</v>
      </c>
      <c r="F5" s="541"/>
      <c r="G5" s="92">
        <v>2</v>
      </c>
      <c r="H5" s="71"/>
    </row>
    <row r="6" spans="1:8" ht="44.7" customHeight="1">
      <c r="A6" s="551" t="s">
        <v>304</v>
      </c>
      <c r="B6" s="527" t="s">
        <v>856</v>
      </c>
      <c r="C6" s="542" t="s">
        <v>857</v>
      </c>
      <c r="D6" s="543"/>
      <c r="E6" s="543" t="s">
        <v>387</v>
      </c>
      <c r="F6" s="544"/>
      <c r="G6" s="673">
        <v>1</v>
      </c>
      <c r="H6" s="71"/>
    </row>
    <row r="7" spans="1:8" ht="44.7" customHeight="1">
      <c r="A7" s="551" t="s">
        <v>304</v>
      </c>
      <c r="B7" s="527"/>
      <c r="C7" s="542" t="s">
        <v>858</v>
      </c>
      <c r="D7" s="543"/>
      <c r="E7" s="543" t="s">
        <v>387</v>
      </c>
      <c r="F7" s="545" t="s">
        <v>859</v>
      </c>
      <c r="G7" s="673"/>
      <c r="H7" s="71"/>
    </row>
    <row r="8" spans="1:8" ht="44.7" customHeight="1">
      <c r="A8" s="551" t="s">
        <v>304</v>
      </c>
      <c r="B8" s="527" t="s">
        <v>860</v>
      </c>
      <c r="C8" s="527" t="s">
        <v>861</v>
      </c>
      <c r="D8" s="545" t="s">
        <v>308</v>
      </c>
      <c r="E8" s="543" t="s">
        <v>387</v>
      </c>
      <c r="F8" s="544"/>
      <c r="G8" s="577">
        <v>2</v>
      </c>
      <c r="H8" s="629"/>
    </row>
    <row r="9" spans="1:8" ht="44.7" customHeight="1">
      <c r="A9" s="551" t="s">
        <v>304</v>
      </c>
      <c r="B9" s="527" t="s">
        <v>862</v>
      </c>
      <c r="C9" s="527" t="s">
        <v>863</v>
      </c>
      <c r="D9" s="545" t="s">
        <v>308</v>
      </c>
      <c r="E9" s="543" t="s">
        <v>387</v>
      </c>
      <c r="F9" s="544"/>
      <c r="G9" s="577">
        <v>2</v>
      </c>
      <c r="H9" s="629"/>
    </row>
    <row r="10" spans="1:8" ht="44.7" customHeight="1">
      <c r="A10" s="551" t="s">
        <v>304</v>
      </c>
      <c r="B10" s="527" t="s">
        <v>864</v>
      </c>
      <c r="C10" s="527" t="s">
        <v>865</v>
      </c>
      <c r="D10" s="545" t="s">
        <v>308</v>
      </c>
      <c r="E10" s="545" t="s">
        <v>387</v>
      </c>
      <c r="F10" s="544"/>
      <c r="G10" s="577">
        <v>1</v>
      </c>
      <c r="H10" s="629"/>
    </row>
    <row r="11" spans="1:8" ht="44.7" customHeight="1">
      <c r="A11" s="551" t="s">
        <v>304</v>
      </c>
      <c r="B11" s="527" t="s">
        <v>866</v>
      </c>
      <c r="C11" s="527" t="s">
        <v>867</v>
      </c>
      <c r="D11" s="545" t="s">
        <v>308</v>
      </c>
      <c r="E11" s="543" t="s">
        <v>387</v>
      </c>
      <c r="F11" s="544"/>
      <c r="G11" s="577">
        <v>1</v>
      </c>
      <c r="H11" s="629"/>
    </row>
    <row r="12" spans="1:8" ht="44.7" customHeight="1">
      <c r="A12" s="551" t="s">
        <v>304</v>
      </c>
      <c r="B12" s="527" t="s">
        <v>868</v>
      </c>
      <c r="C12" s="527" t="s">
        <v>869</v>
      </c>
      <c r="D12" s="545" t="s">
        <v>308</v>
      </c>
      <c r="E12" s="543" t="s">
        <v>387</v>
      </c>
      <c r="F12" s="544"/>
      <c r="G12" s="577"/>
      <c r="H12" s="676" t="s">
        <v>966</v>
      </c>
    </row>
    <row r="13" spans="1:8" ht="44.7" customHeight="1">
      <c r="A13" s="687" t="s">
        <v>304</v>
      </c>
      <c r="B13" s="335" t="s">
        <v>870</v>
      </c>
      <c r="C13" s="335" t="s">
        <v>871</v>
      </c>
      <c r="D13" s="546" t="s">
        <v>872</v>
      </c>
      <c r="E13" s="547" t="s">
        <v>387</v>
      </c>
      <c r="F13" s="548"/>
      <c r="G13" s="577">
        <v>1</v>
      </c>
      <c r="H13" s="629"/>
    </row>
    <row r="14" spans="1:8" ht="44.7" customHeight="1">
      <c r="A14" s="688" t="s">
        <v>304</v>
      </c>
      <c r="B14" s="329" t="s">
        <v>873</v>
      </c>
      <c r="C14" s="549" t="s">
        <v>874</v>
      </c>
      <c r="D14" s="550" t="s">
        <v>308</v>
      </c>
      <c r="E14" s="550" t="s">
        <v>387</v>
      </c>
      <c r="F14" s="330"/>
      <c r="G14" s="577">
        <v>1</v>
      </c>
      <c r="H14" s="629"/>
    </row>
    <row r="15" spans="1:8" ht="44.7" customHeight="1">
      <c r="A15" s="551" t="s">
        <v>304</v>
      </c>
      <c r="B15" s="332" t="s">
        <v>875</v>
      </c>
      <c r="C15" s="552" t="s">
        <v>876</v>
      </c>
      <c r="D15" s="553" t="s">
        <v>660</v>
      </c>
      <c r="E15" s="545" t="s">
        <v>387</v>
      </c>
      <c r="F15" s="544"/>
      <c r="G15" s="577">
        <v>2</v>
      </c>
      <c r="H15" s="629"/>
    </row>
    <row r="16" spans="1:8" ht="44.7" customHeight="1">
      <c r="A16" s="688" t="s">
        <v>304</v>
      </c>
      <c r="B16" s="329" t="s">
        <v>877</v>
      </c>
      <c r="C16" s="532" t="s">
        <v>878</v>
      </c>
      <c r="D16" s="550" t="s">
        <v>879</v>
      </c>
      <c r="E16" s="550" t="s">
        <v>387</v>
      </c>
      <c r="F16" s="330"/>
      <c r="G16" s="577">
        <v>1</v>
      </c>
      <c r="H16" s="629"/>
    </row>
    <row r="17" spans="1:8" ht="44.7" customHeight="1">
      <c r="A17" s="688" t="s">
        <v>304</v>
      </c>
      <c r="B17" s="554" t="s">
        <v>880</v>
      </c>
      <c r="C17" s="554" t="s">
        <v>881</v>
      </c>
      <c r="D17" s="329" t="s">
        <v>491</v>
      </c>
      <c r="E17" s="329" t="s">
        <v>387</v>
      </c>
      <c r="F17" s="329"/>
      <c r="G17" s="577">
        <v>1</v>
      </c>
      <c r="H17" s="629"/>
    </row>
    <row r="18" spans="1:8" ht="44.7" customHeight="1">
      <c r="A18" s="679" t="s">
        <v>304</v>
      </c>
      <c r="B18" s="555" t="s">
        <v>880</v>
      </c>
      <c r="C18" s="677" t="s">
        <v>882</v>
      </c>
      <c r="D18" s="556" t="s">
        <v>491</v>
      </c>
      <c r="E18" s="556"/>
      <c r="F18" s="556"/>
      <c r="G18" s="577">
        <v>2</v>
      </c>
      <c r="H18" s="629"/>
    </row>
    <row r="19" spans="1:8" ht="44.7" customHeight="1">
      <c r="A19" s="679" t="s">
        <v>304</v>
      </c>
      <c r="B19" s="555" t="s">
        <v>883</v>
      </c>
      <c r="C19" s="677" t="s">
        <v>969</v>
      </c>
      <c r="D19" s="555" t="s">
        <v>884</v>
      </c>
      <c r="E19" s="556"/>
      <c r="F19" s="556"/>
      <c r="G19" s="577">
        <v>1</v>
      </c>
      <c r="H19" s="629"/>
    </row>
    <row r="20" spans="1:8" ht="44.7" customHeight="1">
      <c r="A20" s="679" t="s">
        <v>304</v>
      </c>
      <c r="B20" s="555" t="s">
        <v>885</v>
      </c>
      <c r="C20" s="677" t="s">
        <v>970</v>
      </c>
      <c r="D20" s="555" t="s">
        <v>884</v>
      </c>
      <c r="E20" s="556"/>
      <c r="F20" s="556"/>
      <c r="G20" s="577">
        <v>1</v>
      </c>
      <c r="H20" s="629"/>
    </row>
    <row r="21" spans="1:8" ht="44.7" customHeight="1">
      <c r="A21" s="556" t="s">
        <v>304</v>
      </c>
      <c r="B21" s="578" t="s">
        <v>967</v>
      </c>
      <c r="C21" s="578" t="s">
        <v>968</v>
      </c>
      <c r="D21" s="578" t="s">
        <v>308</v>
      </c>
      <c r="E21" s="578"/>
      <c r="F21" s="578"/>
      <c r="G21" s="578">
        <v>2</v>
      </c>
      <c r="H21" s="578"/>
    </row>
    <row r="22" spans="1:8">
      <c r="A22" s="693" t="s">
        <v>304</v>
      </c>
      <c r="B22" s="690" t="s">
        <v>971</v>
      </c>
      <c r="C22" s="691" t="s">
        <v>972</v>
      </c>
      <c r="D22" s="693" t="s">
        <v>308</v>
      </c>
      <c r="E22" s="689"/>
      <c r="F22" s="692"/>
      <c r="G22" s="577">
        <v>1</v>
      </c>
      <c r="H22" s="629"/>
    </row>
    <row r="23" spans="1:8">
      <c r="A23" s="694" t="s">
        <v>304</v>
      </c>
      <c r="B23" s="695" t="s">
        <v>973</v>
      </c>
      <c r="C23" s="691" t="s">
        <v>974</v>
      </c>
      <c r="D23" s="694" t="s">
        <v>308</v>
      </c>
      <c r="E23" s="696"/>
      <c r="F23" s="697"/>
      <c r="G23" s="698">
        <v>1</v>
      </c>
      <c r="H23" s="699"/>
    </row>
    <row r="24" spans="1:8">
      <c r="A24" s="577" t="s">
        <v>304</v>
      </c>
      <c r="B24" s="577"/>
      <c r="C24" s="577" t="s">
        <v>975</v>
      </c>
      <c r="D24" s="577" t="s">
        <v>976</v>
      </c>
      <c r="E24" s="577"/>
      <c r="F24" s="577"/>
      <c r="G24" s="577">
        <v>3</v>
      </c>
      <c r="H24" s="577"/>
    </row>
    <row r="25" spans="1:8" ht="29.1" customHeight="1">
      <c r="A25" s="577" t="s">
        <v>304</v>
      </c>
      <c r="B25" s="757" t="s">
        <v>1013</v>
      </c>
      <c r="C25" s="578" t="s">
        <v>1014</v>
      </c>
      <c r="D25" s="577"/>
      <c r="E25" s="577"/>
      <c r="F25" s="577"/>
      <c r="G25" s="577">
        <v>2</v>
      </c>
      <c r="H25" s="577"/>
    </row>
    <row r="26" spans="1:8">
      <c r="A26" s="758" t="s">
        <v>304</v>
      </c>
      <c r="B26" s="578" t="s">
        <v>1015</v>
      </c>
      <c r="C26" s="759" t="s">
        <v>1016</v>
      </c>
      <c r="D26" s="757"/>
      <c r="E26" s="757"/>
      <c r="F26" s="757"/>
      <c r="G26" s="757">
        <v>2</v>
      </c>
      <c r="H26" s="757"/>
    </row>
    <row r="27" spans="1:8">
      <c r="A27" s="577" t="s">
        <v>304</v>
      </c>
      <c r="B27" s="577" t="s">
        <v>1017</v>
      </c>
      <c r="C27" s="577" t="s">
        <v>1018</v>
      </c>
      <c r="D27" s="577" t="s">
        <v>308</v>
      </c>
      <c r="E27" s="678"/>
      <c r="F27" s="678"/>
      <c r="G27" s="577">
        <v>1</v>
      </c>
      <c r="H27" s="678"/>
    </row>
    <row r="28" spans="1:8" ht="26.7" customHeight="1">
      <c r="A28" s="577" t="s">
        <v>304</v>
      </c>
      <c r="B28" s="577" t="s">
        <v>1019</v>
      </c>
      <c r="C28" s="578" t="s">
        <v>1020</v>
      </c>
      <c r="D28" s="577" t="s">
        <v>308</v>
      </c>
      <c r="E28" s="678"/>
      <c r="F28" s="678"/>
      <c r="G28" s="577">
        <v>1</v>
      </c>
      <c r="H28" s="678"/>
    </row>
  </sheetData>
  <pageMargins left="0.7" right="0.7" top="0.75" bottom="0.75" header="0.3" footer="0.3"/>
  <pageSetup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
  <sheetViews>
    <sheetView zoomScale="85" zoomScaleNormal="85" workbookViewId="0">
      <selection activeCell="K12" sqref="K12"/>
    </sheetView>
  </sheetViews>
  <sheetFormatPr defaultColWidth="9.33203125" defaultRowHeight="13.2"/>
  <cols>
    <col min="1" max="3" width="9.33203125" style="56"/>
    <col min="4" max="4" width="13.33203125" style="56" customWidth="1"/>
    <col min="5" max="5" width="19.33203125" style="56" customWidth="1"/>
    <col min="6" max="6" width="35.44140625" style="56" customWidth="1"/>
    <col min="7" max="7" width="11.44140625" style="56" customWidth="1"/>
    <col min="8" max="8" width="68.6640625" style="56" customWidth="1"/>
    <col min="9" max="9" width="29.6640625" style="56" customWidth="1"/>
    <col min="10" max="10" width="12.5546875" style="56" customWidth="1"/>
    <col min="11" max="11" width="65.5546875" style="56" customWidth="1"/>
    <col min="12" max="16384" width="9.33203125" style="56"/>
  </cols>
  <sheetData>
    <row r="1" spans="1:11" ht="15" thickBot="1">
      <c r="A1" s="724" t="s">
        <v>287</v>
      </c>
      <c r="B1"/>
      <c r="C1"/>
      <c r="D1"/>
      <c r="E1"/>
      <c r="F1"/>
      <c r="G1"/>
      <c r="H1"/>
      <c r="I1"/>
      <c r="J1"/>
      <c r="K1"/>
    </row>
    <row r="2" spans="1:11" ht="14.4">
      <c r="A2" s="725"/>
      <c r="B2"/>
      <c r="C2"/>
      <c r="D2"/>
      <c r="E2"/>
      <c r="F2"/>
      <c r="G2"/>
      <c r="H2"/>
      <c r="I2"/>
      <c r="J2" s="726" t="s">
        <v>1</v>
      </c>
      <c r="K2" s="727" t="s">
        <v>2</v>
      </c>
    </row>
    <row r="3" spans="1:11" ht="15" thickBot="1">
      <c r="A3" s="728"/>
      <c r="B3" s="729"/>
      <c r="C3" s="729"/>
      <c r="D3" s="729"/>
      <c r="E3" s="729"/>
      <c r="F3" s="729"/>
      <c r="G3" s="729"/>
      <c r="H3" s="729"/>
      <c r="I3" s="729"/>
      <c r="J3" s="730" t="s">
        <v>3</v>
      </c>
      <c r="K3" s="731">
        <v>2021</v>
      </c>
    </row>
    <row r="4" spans="1:11" ht="40.200000000000003" thickBot="1">
      <c r="A4" s="732" t="s">
        <v>4</v>
      </c>
      <c r="B4" s="732" t="s">
        <v>7</v>
      </c>
      <c r="C4" s="732" t="s">
        <v>8</v>
      </c>
      <c r="D4" s="732" t="s">
        <v>288</v>
      </c>
      <c r="E4" s="732" t="s">
        <v>289</v>
      </c>
      <c r="F4" s="732" t="s">
        <v>290</v>
      </c>
      <c r="G4" s="732" t="s">
        <v>291</v>
      </c>
      <c r="H4" s="732" t="s">
        <v>292</v>
      </c>
      <c r="I4" s="732" t="s">
        <v>293</v>
      </c>
      <c r="J4" s="732" t="s">
        <v>15</v>
      </c>
      <c r="K4" s="733" t="s">
        <v>294</v>
      </c>
    </row>
    <row r="5" spans="1:11" ht="50.1" customHeight="1">
      <c r="A5" s="700" t="s">
        <v>304</v>
      </c>
      <c r="B5" s="700" t="s">
        <v>998</v>
      </c>
      <c r="C5" s="700" t="s">
        <v>308</v>
      </c>
      <c r="D5" s="701" t="s">
        <v>977</v>
      </c>
      <c r="E5" s="700" t="s">
        <v>849</v>
      </c>
      <c r="F5" s="700"/>
      <c r="G5" s="702">
        <v>1</v>
      </c>
      <c r="H5" s="703" t="s">
        <v>978</v>
      </c>
      <c r="I5" s="701" t="s">
        <v>979</v>
      </c>
      <c r="J5" s="704"/>
      <c r="K5" s="735" t="s">
        <v>980</v>
      </c>
    </row>
    <row r="6" spans="1:11" ht="50.1" customHeight="1">
      <c r="A6" s="705" t="s">
        <v>304</v>
      </c>
      <c r="B6" s="705" t="s">
        <v>998</v>
      </c>
      <c r="C6" s="705" t="s">
        <v>308</v>
      </c>
      <c r="D6" s="706" t="s">
        <v>977</v>
      </c>
      <c r="E6" s="705" t="s">
        <v>981</v>
      </c>
      <c r="F6" s="705"/>
      <c r="G6" s="707">
        <v>2</v>
      </c>
      <c r="H6" s="708" t="s">
        <v>982</v>
      </c>
      <c r="I6" s="709" t="s">
        <v>983</v>
      </c>
      <c r="J6" s="710"/>
      <c r="K6" s="736" t="s">
        <v>984</v>
      </c>
    </row>
    <row r="7" spans="1:11" ht="50.1" customHeight="1">
      <c r="A7" s="705" t="s">
        <v>304</v>
      </c>
      <c r="B7" s="705" t="s">
        <v>998</v>
      </c>
      <c r="C7" s="705" t="s">
        <v>308</v>
      </c>
      <c r="D7" s="706" t="s">
        <v>977</v>
      </c>
      <c r="E7" s="705" t="s">
        <v>985</v>
      </c>
      <c r="F7" s="705"/>
      <c r="G7" s="707">
        <v>6</v>
      </c>
      <c r="H7" s="708" t="s">
        <v>986</v>
      </c>
      <c r="I7" s="711" t="s">
        <v>983</v>
      </c>
      <c r="J7" s="712"/>
      <c r="K7" s="737" t="s">
        <v>987</v>
      </c>
    </row>
    <row r="8" spans="1:11" ht="50.1" customHeight="1">
      <c r="A8" s="705" t="s">
        <v>304</v>
      </c>
      <c r="B8" s="705" t="s">
        <v>998</v>
      </c>
      <c r="C8" s="705" t="s">
        <v>308</v>
      </c>
      <c r="D8" s="706" t="s">
        <v>977</v>
      </c>
      <c r="E8" s="705" t="s">
        <v>981</v>
      </c>
      <c r="F8" s="705"/>
      <c r="G8" s="713">
        <v>7</v>
      </c>
      <c r="H8" s="714" t="s">
        <v>988</v>
      </c>
      <c r="I8" s="711" t="s">
        <v>983</v>
      </c>
      <c r="J8" s="712"/>
      <c r="K8" s="734" t="s">
        <v>989</v>
      </c>
    </row>
    <row r="9" spans="1:11" ht="50.1" customHeight="1">
      <c r="A9" s="715" t="s">
        <v>304</v>
      </c>
      <c r="B9" s="715" t="s">
        <v>998</v>
      </c>
      <c r="C9" s="715" t="s">
        <v>308</v>
      </c>
      <c r="D9" s="716" t="s">
        <v>977</v>
      </c>
      <c r="E9" s="715" t="s">
        <v>981</v>
      </c>
      <c r="F9" s="713"/>
      <c r="G9" s="717">
        <v>10</v>
      </c>
      <c r="H9" s="718" t="s">
        <v>990</v>
      </c>
      <c r="I9" s="719" t="s">
        <v>991</v>
      </c>
      <c r="J9" s="712"/>
      <c r="K9" s="734" t="s">
        <v>992</v>
      </c>
    </row>
    <row r="10" spans="1:11" ht="50.1" customHeight="1">
      <c r="A10" s="715" t="s">
        <v>304</v>
      </c>
      <c r="B10" s="715" t="s">
        <v>998</v>
      </c>
      <c r="C10" s="720"/>
      <c r="D10" s="721" t="s">
        <v>993</v>
      </c>
      <c r="E10" s="722" t="s">
        <v>838</v>
      </c>
      <c r="F10" s="722"/>
      <c r="G10" s="717"/>
      <c r="H10" s="718" t="s">
        <v>994</v>
      </c>
      <c r="I10" s="719" t="s">
        <v>991</v>
      </c>
      <c r="J10" s="712"/>
      <c r="K10" s="734" t="s">
        <v>995</v>
      </c>
    </row>
    <row r="11" spans="1:11" ht="50.1" customHeight="1">
      <c r="A11" s="722" t="s">
        <v>304</v>
      </c>
      <c r="B11" s="722" t="s">
        <v>998</v>
      </c>
      <c r="C11" s="722"/>
      <c r="D11" s="721" t="s">
        <v>993</v>
      </c>
      <c r="E11" s="722" t="s">
        <v>838</v>
      </c>
      <c r="F11" s="722"/>
      <c r="G11" s="717"/>
      <c r="H11" s="718" t="s">
        <v>996</v>
      </c>
      <c r="I11" s="711" t="s">
        <v>991</v>
      </c>
      <c r="J11" s="712"/>
      <c r="K11" s="734" t="s">
        <v>995</v>
      </c>
    </row>
    <row r="12" spans="1:11" ht="52.8">
      <c r="A12" s="738" t="s">
        <v>304</v>
      </c>
      <c r="B12" s="738" t="s">
        <v>998</v>
      </c>
      <c r="C12" s="738" t="s">
        <v>308</v>
      </c>
      <c r="D12" s="739" t="s">
        <v>999</v>
      </c>
      <c r="E12" s="738" t="s">
        <v>981</v>
      </c>
      <c r="F12" s="740" t="s">
        <v>1043</v>
      </c>
      <c r="G12" s="621">
        <v>7</v>
      </c>
      <c r="H12" s="741" t="s">
        <v>1000</v>
      </c>
      <c r="I12" s="742" t="s">
        <v>983</v>
      </c>
      <c r="J12" s="678"/>
      <c r="K12" s="743" t="s">
        <v>992</v>
      </c>
    </row>
    <row r="13" spans="1:11" ht="46.5" customHeight="1">
      <c r="A13" s="578" t="s">
        <v>304</v>
      </c>
      <c r="B13" s="738" t="s">
        <v>998</v>
      </c>
      <c r="C13" s="680"/>
      <c r="D13" s="578" t="s">
        <v>997</v>
      </c>
      <c r="E13" s="578" t="s">
        <v>1001</v>
      </c>
      <c r="F13" s="578" t="s">
        <v>1045</v>
      </c>
      <c r="G13" s="723" t="s">
        <v>1002</v>
      </c>
      <c r="H13" s="744" t="s">
        <v>1003</v>
      </c>
      <c r="I13" s="578" t="s">
        <v>1042</v>
      </c>
      <c r="J13" s="745"/>
      <c r="K13" s="743" t="s">
        <v>1044</v>
      </c>
    </row>
    <row r="14" spans="1:11" ht="39.6" customHeight="1">
      <c r="A14" s="578" t="s">
        <v>304</v>
      </c>
      <c r="B14" s="738" t="s">
        <v>998</v>
      </c>
      <c r="C14" s="680"/>
      <c r="D14" s="578" t="s">
        <v>997</v>
      </c>
      <c r="E14" s="578" t="s">
        <v>1001</v>
      </c>
      <c r="F14" s="578" t="s">
        <v>1046</v>
      </c>
      <c r="G14" s="723" t="s">
        <v>1004</v>
      </c>
      <c r="H14" s="744" t="s">
        <v>1005</v>
      </c>
      <c r="I14" s="578" t="s">
        <v>1041</v>
      </c>
      <c r="J14" s="745"/>
      <c r="K14" s="743" t="s">
        <v>1040</v>
      </c>
    </row>
    <row r="15" spans="1:11" ht="35.1" customHeight="1">
      <c r="A15" s="760" t="s">
        <v>304</v>
      </c>
      <c r="B15" s="761" t="s">
        <v>998</v>
      </c>
      <c r="C15" s="762"/>
      <c r="D15" s="763" t="s">
        <v>997</v>
      </c>
      <c r="E15" s="763" t="s">
        <v>1001</v>
      </c>
      <c r="F15" s="578" t="s">
        <v>1047</v>
      </c>
      <c r="G15" s="765" t="s">
        <v>1022</v>
      </c>
      <c r="H15" s="766" t="s">
        <v>1021</v>
      </c>
      <c r="I15" s="763" t="s">
        <v>991</v>
      </c>
      <c r="J15" s="764"/>
      <c r="K15" s="766" t="s">
        <v>1023</v>
      </c>
    </row>
    <row r="16" spans="1:11" ht="39.6">
      <c r="A16" s="578" t="s">
        <v>304</v>
      </c>
      <c r="B16" s="621" t="s">
        <v>998</v>
      </c>
      <c r="C16" s="680"/>
      <c r="D16" s="578" t="s">
        <v>997</v>
      </c>
      <c r="E16" s="578" t="s">
        <v>1001</v>
      </c>
      <c r="F16" s="578"/>
      <c r="G16" s="723" t="s">
        <v>1024</v>
      </c>
      <c r="H16" s="578" t="s">
        <v>1025</v>
      </c>
      <c r="I16" s="767" t="s">
        <v>1048</v>
      </c>
      <c r="J16" s="678"/>
      <c r="K16" s="743" t="s">
        <v>1049</v>
      </c>
    </row>
  </sheetData>
  <phoneticPr fontId="49" type="noConversion"/>
  <dataValidations count="1">
    <dataValidation type="custom" allowBlank="1" showErrorMessage="1" sqref="K6:K8">
      <formula1>AND(GTE(LEN(K6),MIN((0),(150))),LTE(LEN(K6),MAX((0),(150))))</formula1>
    </dataValidation>
  </dataValidation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zoomScale="80" zoomScaleNormal="80" workbookViewId="0">
      <selection activeCell="J17" sqref="J17"/>
    </sheetView>
  </sheetViews>
  <sheetFormatPr defaultColWidth="9.33203125" defaultRowHeight="13.2"/>
  <cols>
    <col min="1" max="1" width="9.33203125" style="56"/>
    <col min="2" max="2" width="23.44140625" style="56" customWidth="1"/>
    <col min="3" max="3" width="27.33203125" style="56" customWidth="1"/>
    <col min="4" max="4" width="9.33203125" style="56"/>
    <col min="5" max="5" width="53" style="56" customWidth="1"/>
    <col min="6" max="6" width="41.33203125" style="56" customWidth="1"/>
    <col min="7" max="7" width="14.33203125" style="56" customWidth="1"/>
    <col min="8" max="8" width="21.33203125" style="56" customWidth="1"/>
    <col min="9" max="9" width="12.44140625" style="56" customWidth="1"/>
    <col min="10" max="10" width="24.33203125" style="56" customWidth="1"/>
    <col min="11" max="16384" width="9.33203125" style="56"/>
  </cols>
  <sheetData>
    <row r="1" spans="1:10" ht="13.8" thickBot="1">
      <c r="A1" s="210" t="s">
        <v>295</v>
      </c>
      <c r="B1" s="30"/>
      <c r="C1" s="30"/>
      <c r="D1" s="30"/>
      <c r="E1" s="30"/>
      <c r="F1" s="30"/>
      <c r="G1" s="30"/>
      <c r="H1" s="30"/>
      <c r="I1" s="30"/>
      <c r="J1" s="30"/>
    </row>
    <row r="2" spans="1:10">
      <c r="A2" s="210"/>
      <c r="B2" s="30"/>
      <c r="C2" s="30"/>
      <c r="D2" s="30"/>
      <c r="E2" s="30"/>
      <c r="F2" s="30"/>
      <c r="G2" s="30"/>
      <c r="H2" s="30"/>
      <c r="I2" s="134" t="s">
        <v>1</v>
      </c>
      <c r="J2" s="79" t="s">
        <v>2</v>
      </c>
    </row>
    <row r="3" spans="1:10" ht="13.8" thickBot="1">
      <c r="A3" s="191"/>
      <c r="B3" s="31"/>
      <c r="C3" s="31"/>
      <c r="D3" s="31"/>
      <c r="E3" s="31"/>
      <c r="F3" s="31"/>
      <c r="G3" s="31"/>
      <c r="H3" s="31"/>
      <c r="I3" s="9" t="s">
        <v>3</v>
      </c>
      <c r="J3" s="80">
        <v>2021</v>
      </c>
    </row>
    <row r="4" spans="1:10" ht="27" thickBot="1">
      <c r="A4" s="86" t="s">
        <v>296</v>
      </c>
      <c r="B4" s="86" t="s">
        <v>297</v>
      </c>
      <c r="C4" s="86" t="s">
        <v>298</v>
      </c>
      <c r="D4" s="86" t="s">
        <v>299</v>
      </c>
      <c r="E4" s="86" t="s">
        <v>300</v>
      </c>
      <c r="F4" s="86" t="s">
        <v>301</v>
      </c>
      <c r="G4" s="86" t="s">
        <v>302</v>
      </c>
      <c r="H4" s="86" t="s">
        <v>303</v>
      </c>
      <c r="I4" s="72" t="s">
        <v>15</v>
      </c>
      <c r="J4" s="87" t="s">
        <v>74</v>
      </c>
    </row>
    <row r="5" spans="1:10" ht="282" customHeight="1">
      <c r="A5" s="557" t="s">
        <v>886</v>
      </c>
      <c r="B5" s="558" t="s">
        <v>887</v>
      </c>
      <c r="C5" s="558" t="s">
        <v>888</v>
      </c>
      <c r="D5" s="558" t="s">
        <v>529</v>
      </c>
      <c r="E5" s="558" t="s">
        <v>889</v>
      </c>
      <c r="F5" s="558" t="s">
        <v>890</v>
      </c>
      <c r="G5" s="558"/>
      <c r="H5" s="558" t="s">
        <v>891</v>
      </c>
      <c r="I5" s="558"/>
      <c r="J5" s="559" t="s">
        <v>892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31"/>
  <sheetViews>
    <sheetView zoomScale="85" zoomScaleNormal="85" workbookViewId="0">
      <pane xSplit="1" ySplit="4" topLeftCell="B120" activePane="bottomRight" state="frozen"/>
      <selection pane="topRight" activeCell="B1" sqref="B1"/>
      <selection pane="bottomLeft" activeCell="A5" sqref="A5"/>
      <selection pane="bottomRight" activeCell="Q128" sqref="Q128"/>
    </sheetView>
  </sheetViews>
  <sheetFormatPr defaultColWidth="8.6640625" defaultRowHeight="13.2"/>
  <cols>
    <col min="1" max="1" width="5.6640625" style="30" customWidth="1"/>
    <col min="2" max="3" width="8.6640625" style="30" customWidth="1"/>
    <col min="4" max="4" width="14.33203125" style="30" customWidth="1"/>
    <col min="5" max="5" width="16.6640625" style="30" customWidth="1"/>
    <col min="6" max="8" width="8.6640625" style="30" customWidth="1"/>
    <col min="9" max="9" width="11.5546875" style="30" customWidth="1"/>
    <col min="10" max="10" width="12.44140625" style="30" customWidth="1"/>
    <col min="11" max="11" width="12.33203125" style="30" customWidth="1"/>
    <col min="12" max="12" width="20" style="30" customWidth="1"/>
    <col min="13" max="13" width="20.6640625" style="30" customWidth="1"/>
    <col min="14" max="14" width="15" style="30" customWidth="1"/>
    <col min="15" max="15" width="14.33203125" style="30" customWidth="1"/>
    <col min="16" max="16" width="20.44140625" style="572" customWidth="1"/>
    <col min="17" max="17" width="30.6640625" style="56" customWidth="1"/>
    <col min="18" max="16384" width="8.6640625" style="30"/>
  </cols>
  <sheetData>
    <row r="1" spans="1:17" ht="13.8" thickBot="1">
      <c r="A1" s="10" t="s">
        <v>27</v>
      </c>
      <c r="B1" s="29"/>
      <c r="C1" s="29"/>
      <c r="D1" s="29"/>
      <c r="E1" s="29"/>
      <c r="F1" s="29"/>
      <c r="G1" s="29"/>
      <c r="H1" s="29"/>
      <c r="I1" s="29"/>
      <c r="J1" s="29"/>
      <c r="K1" s="29"/>
      <c r="L1" s="29"/>
      <c r="M1" s="29"/>
      <c r="N1" s="29"/>
      <c r="O1" s="29"/>
    </row>
    <row r="2" spans="1:17">
      <c r="A2" s="31"/>
      <c r="B2" s="31"/>
      <c r="C2" s="31"/>
      <c r="D2" s="31"/>
      <c r="E2" s="31"/>
      <c r="F2" s="31"/>
      <c r="G2" s="31"/>
      <c r="H2" s="31"/>
      <c r="I2" s="31"/>
      <c r="J2" s="4"/>
      <c r="K2" s="4"/>
      <c r="L2" s="4"/>
      <c r="M2" s="772"/>
      <c r="N2" s="4"/>
      <c r="O2" s="4"/>
      <c r="P2" s="573" t="s">
        <v>1</v>
      </c>
      <c r="Q2" s="184" t="s">
        <v>2</v>
      </c>
    </row>
    <row r="3" spans="1:17" s="35" customFormat="1" ht="13.8" thickBot="1">
      <c r="A3" s="31"/>
      <c r="B3" s="31"/>
      <c r="C3" s="31"/>
      <c r="D3" s="31"/>
      <c r="E3" s="31"/>
      <c r="F3" s="31"/>
      <c r="G3" s="31"/>
      <c r="H3" s="31"/>
      <c r="I3" s="31"/>
      <c r="J3" s="4"/>
      <c r="K3" s="4"/>
      <c r="L3" s="4"/>
      <c r="M3" s="4"/>
      <c r="N3" s="4"/>
      <c r="O3" s="4"/>
      <c r="P3" s="25" t="s">
        <v>3</v>
      </c>
      <c r="Q3" s="748">
        <v>2021</v>
      </c>
    </row>
    <row r="4" spans="1:17" s="36" customFormat="1" ht="61.2">
      <c r="A4" s="47" t="s">
        <v>4</v>
      </c>
      <c r="B4" s="48" t="s">
        <v>28</v>
      </c>
      <c r="C4" s="48" t="s">
        <v>29</v>
      </c>
      <c r="D4" s="48" t="s">
        <v>6</v>
      </c>
      <c r="E4" s="48" t="s">
        <v>7</v>
      </c>
      <c r="F4" s="48" t="s">
        <v>8</v>
      </c>
      <c r="G4" s="48" t="s">
        <v>9</v>
      </c>
      <c r="H4" s="48" t="s">
        <v>30</v>
      </c>
      <c r="I4" s="48" t="s">
        <v>31</v>
      </c>
      <c r="J4" s="48" t="s">
        <v>32</v>
      </c>
      <c r="K4" s="48" t="s">
        <v>33</v>
      </c>
      <c r="L4" s="48" t="s">
        <v>15</v>
      </c>
      <c r="M4" s="53" t="s">
        <v>34</v>
      </c>
      <c r="N4" s="54" t="s">
        <v>35</v>
      </c>
      <c r="O4" s="53" t="s">
        <v>36</v>
      </c>
      <c r="P4" s="53" t="s">
        <v>37</v>
      </c>
      <c r="Q4" s="749" t="s">
        <v>38</v>
      </c>
    </row>
    <row r="5" spans="1:17" ht="26.4">
      <c r="A5" s="49" t="s">
        <v>304</v>
      </c>
      <c r="B5" s="214" t="s">
        <v>304</v>
      </c>
      <c r="C5" s="214" t="s">
        <v>2</v>
      </c>
      <c r="D5" s="309" t="s">
        <v>306</v>
      </c>
      <c r="E5" s="310" t="s">
        <v>307</v>
      </c>
      <c r="F5" s="212" t="s">
        <v>308</v>
      </c>
      <c r="G5" s="214" t="s">
        <v>309</v>
      </c>
      <c r="H5" s="214" t="s">
        <v>533</v>
      </c>
      <c r="I5" s="214" t="s">
        <v>534</v>
      </c>
      <c r="J5" s="214" t="s">
        <v>529</v>
      </c>
      <c r="K5" s="214" t="s">
        <v>529</v>
      </c>
      <c r="L5" s="214"/>
      <c r="M5" s="594">
        <v>54</v>
      </c>
      <c r="N5" s="50"/>
      <c r="O5" s="594">
        <v>13</v>
      </c>
      <c r="P5" s="578" t="s">
        <v>896</v>
      </c>
      <c r="Q5" s="750"/>
    </row>
    <row r="6" spans="1:17" ht="26.4">
      <c r="A6" s="49" t="s">
        <v>304</v>
      </c>
      <c r="B6" s="220" t="s">
        <v>304</v>
      </c>
      <c r="C6" s="220" t="s">
        <v>2</v>
      </c>
      <c r="D6" s="311" t="s">
        <v>306</v>
      </c>
      <c r="E6" s="312" t="s">
        <v>307</v>
      </c>
      <c r="F6" s="218" t="s">
        <v>308</v>
      </c>
      <c r="G6" s="220" t="s">
        <v>309</v>
      </c>
      <c r="H6" s="220" t="s">
        <v>535</v>
      </c>
      <c r="I6" s="220" t="s">
        <v>534</v>
      </c>
      <c r="J6" s="220" t="s">
        <v>529</v>
      </c>
      <c r="K6" s="220" t="s">
        <v>529</v>
      </c>
      <c r="L6" s="220"/>
      <c r="M6" s="570">
        <v>53</v>
      </c>
      <c r="N6" s="50"/>
      <c r="O6" s="594">
        <v>13</v>
      </c>
      <c r="P6" s="586" t="s">
        <v>896</v>
      </c>
      <c r="Q6" s="678"/>
    </row>
    <row r="7" spans="1:17" ht="26.4">
      <c r="A7" s="49" t="s">
        <v>304</v>
      </c>
      <c r="B7" s="220" t="s">
        <v>304</v>
      </c>
      <c r="C7" s="220" t="s">
        <v>2</v>
      </c>
      <c r="D7" s="311" t="s">
        <v>306</v>
      </c>
      <c r="E7" s="312" t="s">
        <v>307</v>
      </c>
      <c r="F7" s="218" t="s">
        <v>308</v>
      </c>
      <c r="G7" s="220" t="s">
        <v>309</v>
      </c>
      <c r="H7" s="220" t="s">
        <v>536</v>
      </c>
      <c r="I7" s="220" t="s">
        <v>534</v>
      </c>
      <c r="J7" s="220" t="s">
        <v>529</v>
      </c>
      <c r="K7" s="220" t="s">
        <v>529</v>
      </c>
      <c r="L7" s="220"/>
      <c r="M7" s="570">
        <v>54</v>
      </c>
      <c r="N7" s="50"/>
      <c r="O7" s="594">
        <v>13</v>
      </c>
      <c r="P7" s="586" t="s">
        <v>896</v>
      </c>
      <c r="Q7" s="678"/>
    </row>
    <row r="8" spans="1:17" ht="26.4">
      <c r="A8" s="49" t="s">
        <v>304</v>
      </c>
      <c r="B8" s="220" t="s">
        <v>537</v>
      </c>
      <c r="C8" s="220" t="s">
        <v>2</v>
      </c>
      <c r="D8" s="311" t="s">
        <v>314</v>
      </c>
      <c r="E8" s="312" t="s">
        <v>307</v>
      </c>
      <c r="F8" s="218" t="s">
        <v>308</v>
      </c>
      <c r="G8" s="220" t="s">
        <v>538</v>
      </c>
      <c r="H8" s="220" t="s">
        <v>533</v>
      </c>
      <c r="I8" s="220" t="s">
        <v>539</v>
      </c>
      <c r="J8" s="220">
        <v>6000</v>
      </c>
      <c r="K8" s="220" t="s">
        <v>529</v>
      </c>
      <c r="L8" s="220"/>
      <c r="M8" s="570">
        <v>5848</v>
      </c>
      <c r="N8" s="569">
        <v>97.466666666666669</v>
      </c>
      <c r="O8" s="570">
        <v>77</v>
      </c>
      <c r="P8" s="51" t="s">
        <v>893</v>
      </c>
      <c r="Q8" s="678"/>
    </row>
    <row r="9" spans="1:17" ht="26.4">
      <c r="A9" s="49" t="s">
        <v>304</v>
      </c>
      <c r="B9" s="220" t="s">
        <v>304</v>
      </c>
      <c r="C9" s="220" t="s">
        <v>2</v>
      </c>
      <c r="D9" s="311" t="s">
        <v>314</v>
      </c>
      <c r="E9" s="312" t="s">
        <v>307</v>
      </c>
      <c r="F9" s="218" t="s">
        <v>308</v>
      </c>
      <c r="G9" s="220" t="s">
        <v>538</v>
      </c>
      <c r="H9" s="220" t="s">
        <v>535</v>
      </c>
      <c r="I9" s="220" t="s">
        <v>539</v>
      </c>
      <c r="J9" s="220">
        <v>6000</v>
      </c>
      <c r="K9" s="220" t="s">
        <v>529</v>
      </c>
      <c r="L9" s="220"/>
      <c r="M9" s="570">
        <v>5843</v>
      </c>
      <c r="N9" s="569">
        <v>97.38333333333334</v>
      </c>
      <c r="O9" s="570">
        <v>77</v>
      </c>
      <c r="P9" s="51" t="s">
        <v>893</v>
      </c>
      <c r="Q9" s="678"/>
    </row>
    <row r="10" spans="1:17" ht="26.4">
      <c r="A10" s="49" t="s">
        <v>304</v>
      </c>
      <c r="B10" s="220" t="s">
        <v>304</v>
      </c>
      <c r="C10" s="220" t="s">
        <v>2</v>
      </c>
      <c r="D10" s="311" t="s">
        <v>314</v>
      </c>
      <c r="E10" s="312" t="s">
        <v>307</v>
      </c>
      <c r="F10" s="218" t="s">
        <v>308</v>
      </c>
      <c r="G10" s="220" t="s">
        <v>538</v>
      </c>
      <c r="H10" s="220" t="s">
        <v>536</v>
      </c>
      <c r="I10" s="220" t="s">
        <v>539</v>
      </c>
      <c r="J10" s="220">
        <v>6000</v>
      </c>
      <c r="K10" s="220" t="s">
        <v>529</v>
      </c>
      <c r="L10" s="220"/>
      <c r="M10" s="570">
        <v>5848</v>
      </c>
      <c r="N10" s="569">
        <v>97.466666666666669</v>
      </c>
      <c r="O10" s="570">
        <v>77</v>
      </c>
      <c r="P10" s="51" t="s">
        <v>893</v>
      </c>
      <c r="Q10" s="678"/>
    </row>
    <row r="11" spans="1:17" ht="26.4">
      <c r="A11" s="49" t="s">
        <v>304</v>
      </c>
      <c r="B11" s="220" t="s">
        <v>304</v>
      </c>
      <c r="C11" s="220" t="s">
        <v>2</v>
      </c>
      <c r="D11" s="311" t="s">
        <v>314</v>
      </c>
      <c r="E11" s="312" t="s">
        <v>307</v>
      </c>
      <c r="F11" s="218" t="s">
        <v>308</v>
      </c>
      <c r="G11" s="313" t="s">
        <v>538</v>
      </c>
      <c r="H11" s="220" t="s">
        <v>540</v>
      </c>
      <c r="I11" s="313" t="s">
        <v>539</v>
      </c>
      <c r="J11" s="220">
        <v>6000</v>
      </c>
      <c r="K11" s="313" t="s">
        <v>529</v>
      </c>
      <c r="L11" s="313"/>
      <c r="M11" s="570">
        <v>5848</v>
      </c>
      <c r="N11" s="569">
        <v>97.466666666666669</v>
      </c>
      <c r="O11" s="570">
        <v>77</v>
      </c>
      <c r="P11" s="51" t="s">
        <v>893</v>
      </c>
      <c r="Q11" s="678"/>
    </row>
    <row r="12" spans="1:17" ht="26.4">
      <c r="A12" s="49" t="s">
        <v>304</v>
      </c>
      <c r="B12" s="220" t="s">
        <v>304</v>
      </c>
      <c r="C12" s="220" t="s">
        <v>2</v>
      </c>
      <c r="D12" s="311" t="s">
        <v>314</v>
      </c>
      <c r="E12" s="312" t="s">
        <v>307</v>
      </c>
      <c r="F12" s="218" t="s">
        <v>308</v>
      </c>
      <c r="G12" s="313" t="s">
        <v>538</v>
      </c>
      <c r="H12" s="220" t="s">
        <v>541</v>
      </c>
      <c r="I12" s="313" t="s">
        <v>539</v>
      </c>
      <c r="J12" s="220">
        <v>6000</v>
      </c>
      <c r="K12" s="313" t="s">
        <v>529</v>
      </c>
      <c r="L12" s="313"/>
      <c r="M12" s="571">
        <v>5848</v>
      </c>
      <c r="N12" s="569">
        <v>97.466666666666669</v>
      </c>
      <c r="O12" s="570">
        <v>77</v>
      </c>
      <c r="P12" s="51" t="s">
        <v>893</v>
      </c>
      <c r="Q12" s="678"/>
    </row>
    <row r="13" spans="1:17" ht="26.4">
      <c r="A13" s="49" t="s">
        <v>304</v>
      </c>
      <c r="B13" s="220" t="s">
        <v>304</v>
      </c>
      <c r="C13" s="220" t="s">
        <v>2</v>
      </c>
      <c r="D13" s="311" t="s">
        <v>314</v>
      </c>
      <c r="E13" s="312" t="s">
        <v>307</v>
      </c>
      <c r="F13" s="218" t="s">
        <v>308</v>
      </c>
      <c r="G13" s="313" t="s">
        <v>538</v>
      </c>
      <c r="H13" s="220" t="s">
        <v>533</v>
      </c>
      <c r="I13" s="313" t="s">
        <v>542</v>
      </c>
      <c r="J13" s="220" t="s">
        <v>529</v>
      </c>
      <c r="K13" s="313" t="s">
        <v>529</v>
      </c>
      <c r="L13" s="314" t="s">
        <v>543</v>
      </c>
      <c r="M13" s="571">
        <v>4524</v>
      </c>
      <c r="N13" s="569"/>
      <c r="O13" s="570">
        <v>33</v>
      </c>
      <c r="P13" s="51" t="s">
        <v>894</v>
      </c>
      <c r="Q13" s="678"/>
    </row>
    <row r="14" spans="1:17" ht="39.6">
      <c r="A14" s="49" t="s">
        <v>304</v>
      </c>
      <c r="B14" s="220" t="s">
        <v>304</v>
      </c>
      <c r="C14" s="220" t="s">
        <v>2</v>
      </c>
      <c r="D14" s="311" t="s">
        <v>314</v>
      </c>
      <c r="E14" s="312" t="s">
        <v>307</v>
      </c>
      <c r="F14" s="218" t="s">
        <v>308</v>
      </c>
      <c r="G14" s="313" t="s">
        <v>538</v>
      </c>
      <c r="H14" s="220" t="s">
        <v>535</v>
      </c>
      <c r="I14" s="313" t="s">
        <v>542</v>
      </c>
      <c r="J14" s="220" t="s">
        <v>529</v>
      </c>
      <c r="K14" s="313" t="s">
        <v>529</v>
      </c>
      <c r="L14" s="314" t="s">
        <v>543</v>
      </c>
      <c r="M14" s="571">
        <v>2666</v>
      </c>
      <c r="N14" s="569"/>
      <c r="O14" s="570">
        <v>33</v>
      </c>
      <c r="P14" s="51" t="s">
        <v>895</v>
      </c>
      <c r="Q14" s="678"/>
    </row>
    <row r="15" spans="1:17" ht="26.4">
      <c r="A15" s="49" t="s">
        <v>304</v>
      </c>
      <c r="B15" s="220" t="s">
        <v>304</v>
      </c>
      <c r="C15" s="220" t="s">
        <v>2</v>
      </c>
      <c r="D15" s="315" t="s">
        <v>314</v>
      </c>
      <c r="E15" s="316" t="s">
        <v>307</v>
      </c>
      <c r="F15" s="317" t="s">
        <v>308</v>
      </c>
      <c r="G15" s="317" t="s">
        <v>538</v>
      </c>
      <c r="H15" s="317" t="s">
        <v>536</v>
      </c>
      <c r="I15" s="313" t="s">
        <v>542</v>
      </c>
      <c r="J15" s="220" t="s">
        <v>529</v>
      </c>
      <c r="K15" s="317" t="s">
        <v>529</v>
      </c>
      <c r="L15" s="314" t="s">
        <v>543</v>
      </c>
      <c r="M15" s="571">
        <v>4524</v>
      </c>
      <c r="N15" s="569"/>
      <c r="O15" s="570">
        <v>33</v>
      </c>
      <c r="P15" s="51" t="s">
        <v>894</v>
      </c>
      <c r="Q15" s="678"/>
    </row>
    <row r="16" spans="1:17" ht="39.6">
      <c r="A16" s="49" t="s">
        <v>304</v>
      </c>
      <c r="B16" s="220" t="s">
        <v>304</v>
      </c>
      <c r="C16" s="220" t="s">
        <v>2</v>
      </c>
      <c r="D16" s="315" t="s">
        <v>314</v>
      </c>
      <c r="E16" s="316" t="s">
        <v>307</v>
      </c>
      <c r="F16" s="317" t="s">
        <v>308</v>
      </c>
      <c r="G16" s="317" t="s">
        <v>538</v>
      </c>
      <c r="H16" s="317" t="s">
        <v>540</v>
      </c>
      <c r="I16" s="313" t="s">
        <v>542</v>
      </c>
      <c r="J16" s="220" t="s">
        <v>529</v>
      </c>
      <c r="K16" s="317" t="s">
        <v>529</v>
      </c>
      <c r="L16" s="314" t="s">
        <v>543</v>
      </c>
      <c r="M16" s="571">
        <v>2666</v>
      </c>
      <c r="N16" s="569"/>
      <c r="O16" s="570">
        <v>33</v>
      </c>
      <c r="P16" s="51" t="s">
        <v>895</v>
      </c>
      <c r="Q16" s="678"/>
    </row>
    <row r="17" spans="1:17" ht="39.6">
      <c r="A17" s="49" t="s">
        <v>304</v>
      </c>
      <c r="B17" s="220" t="s">
        <v>304</v>
      </c>
      <c r="C17" s="220" t="s">
        <v>2</v>
      </c>
      <c r="D17" s="315" t="s">
        <v>314</v>
      </c>
      <c r="E17" s="316" t="s">
        <v>307</v>
      </c>
      <c r="F17" s="317" t="s">
        <v>308</v>
      </c>
      <c r="G17" s="317" t="s">
        <v>538</v>
      </c>
      <c r="H17" s="317" t="s">
        <v>541</v>
      </c>
      <c r="I17" s="313" t="s">
        <v>542</v>
      </c>
      <c r="J17" s="220" t="s">
        <v>529</v>
      </c>
      <c r="K17" s="317" t="s">
        <v>529</v>
      </c>
      <c r="L17" s="314" t="s">
        <v>543</v>
      </c>
      <c r="M17" s="571">
        <v>2666</v>
      </c>
      <c r="N17" s="569"/>
      <c r="O17" s="570">
        <v>33</v>
      </c>
      <c r="P17" s="51" t="s">
        <v>895</v>
      </c>
      <c r="Q17" s="678"/>
    </row>
    <row r="18" spans="1:17" ht="145.19999999999999">
      <c r="A18" s="49" t="s">
        <v>304</v>
      </c>
      <c r="B18" s="220" t="s">
        <v>304</v>
      </c>
      <c r="C18" s="220" t="s">
        <v>2</v>
      </c>
      <c r="D18" s="315" t="s">
        <v>314</v>
      </c>
      <c r="E18" s="316" t="s">
        <v>307</v>
      </c>
      <c r="F18" s="317" t="s">
        <v>308</v>
      </c>
      <c r="G18" s="317" t="s">
        <v>318</v>
      </c>
      <c r="H18" s="317" t="s">
        <v>533</v>
      </c>
      <c r="I18" s="317" t="s">
        <v>539</v>
      </c>
      <c r="J18" s="317">
        <v>2000</v>
      </c>
      <c r="K18" s="317" t="s">
        <v>529</v>
      </c>
      <c r="L18" s="317"/>
      <c r="M18" s="571">
        <v>3100</v>
      </c>
      <c r="N18" s="569">
        <v>155</v>
      </c>
      <c r="O18" s="570">
        <v>33</v>
      </c>
      <c r="P18" s="51" t="s">
        <v>893</v>
      </c>
      <c r="Q18" s="574" t="s">
        <v>1026</v>
      </c>
    </row>
    <row r="19" spans="1:17" ht="26.4">
      <c r="A19" s="49" t="s">
        <v>304</v>
      </c>
      <c r="B19" s="220" t="s">
        <v>304</v>
      </c>
      <c r="C19" s="220" t="s">
        <v>2</v>
      </c>
      <c r="D19" s="315" t="s">
        <v>314</v>
      </c>
      <c r="E19" s="316" t="s">
        <v>307</v>
      </c>
      <c r="F19" s="317" t="s">
        <v>308</v>
      </c>
      <c r="G19" s="317" t="s">
        <v>318</v>
      </c>
      <c r="H19" s="317" t="s">
        <v>535</v>
      </c>
      <c r="I19" s="317" t="s">
        <v>539</v>
      </c>
      <c r="J19" s="317">
        <v>2000</v>
      </c>
      <c r="K19" s="317" t="s">
        <v>529</v>
      </c>
      <c r="L19" s="317"/>
      <c r="M19" s="571">
        <v>2999</v>
      </c>
      <c r="N19" s="569">
        <v>149.94999999999999</v>
      </c>
      <c r="O19" s="570">
        <v>33</v>
      </c>
      <c r="P19" s="51" t="s">
        <v>893</v>
      </c>
      <c r="Q19" s="678"/>
    </row>
    <row r="20" spans="1:17" ht="26.4">
      <c r="A20" s="49" t="s">
        <v>304</v>
      </c>
      <c r="B20" s="220" t="s">
        <v>304</v>
      </c>
      <c r="C20" s="220" t="s">
        <v>2</v>
      </c>
      <c r="D20" s="315" t="s">
        <v>314</v>
      </c>
      <c r="E20" s="316" t="s">
        <v>307</v>
      </c>
      <c r="F20" s="317" t="s">
        <v>308</v>
      </c>
      <c r="G20" s="317" t="s">
        <v>318</v>
      </c>
      <c r="H20" s="317" t="s">
        <v>536</v>
      </c>
      <c r="I20" s="317" t="s">
        <v>539</v>
      </c>
      <c r="J20" s="317">
        <v>2000</v>
      </c>
      <c r="K20" s="317" t="s">
        <v>529</v>
      </c>
      <c r="L20" s="317"/>
      <c r="M20" s="571">
        <v>2999</v>
      </c>
      <c r="N20" s="569">
        <v>149.94999999999999</v>
      </c>
      <c r="O20" s="570">
        <v>33</v>
      </c>
      <c r="P20" s="51" t="s">
        <v>893</v>
      </c>
      <c r="Q20" s="678"/>
    </row>
    <row r="21" spans="1:17" ht="26.4">
      <c r="A21" s="49" t="s">
        <v>304</v>
      </c>
      <c r="B21" s="220" t="s">
        <v>304</v>
      </c>
      <c r="C21" s="220" t="s">
        <v>2</v>
      </c>
      <c r="D21" s="315" t="s">
        <v>314</v>
      </c>
      <c r="E21" s="316" t="s">
        <v>307</v>
      </c>
      <c r="F21" s="317" t="s">
        <v>308</v>
      </c>
      <c r="G21" s="317" t="s">
        <v>318</v>
      </c>
      <c r="H21" s="317" t="s">
        <v>540</v>
      </c>
      <c r="I21" s="317" t="s">
        <v>539</v>
      </c>
      <c r="J21" s="317">
        <v>2000</v>
      </c>
      <c r="K21" s="317" t="s">
        <v>529</v>
      </c>
      <c r="L21" s="317"/>
      <c r="M21" s="571">
        <v>2999</v>
      </c>
      <c r="N21" s="569">
        <v>149.94999999999999</v>
      </c>
      <c r="O21" s="570">
        <v>33</v>
      </c>
      <c r="P21" s="51" t="s">
        <v>893</v>
      </c>
      <c r="Q21" s="678"/>
    </row>
    <row r="22" spans="1:17" ht="26.4">
      <c r="A22" s="49" t="s">
        <v>304</v>
      </c>
      <c r="B22" s="220" t="s">
        <v>304</v>
      </c>
      <c r="C22" s="220" t="s">
        <v>2</v>
      </c>
      <c r="D22" s="315" t="s">
        <v>314</v>
      </c>
      <c r="E22" s="316" t="s">
        <v>307</v>
      </c>
      <c r="F22" s="317" t="s">
        <v>308</v>
      </c>
      <c r="G22" s="317" t="s">
        <v>318</v>
      </c>
      <c r="H22" s="317" t="s">
        <v>541</v>
      </c>
      <c r="I22" s="317" t="s">
        <v>539</v>
      </c>
      <c r="J22" s="317">
        <v>2000</v>
      </c>
      <c r="K22" s="317" t="s">
        <v>529</v>
      </c>
      <c r="L22" s="317"/>
      <c r="M22" s="571">
        <v>2999</v>
      </c>
      <c r="N22" s="569">
        <v>149.94999999999999</v>
      </c>
      <c r="O22" s="570">
        <v>33</v>
      </c>
      <c r="P22" s="51" t="s">
        <v>893</v>
      </c>
      <c r="Q22" s="678"/>
    </row>
    <row r="23" spans="1:17" ht="26.4">
      <c r="A23" s="49" t="s">
        <v>304</v>
      </c>
      <c r="B23" s="220" t="s">
        <v>304</v>
      </c>
      <c r="C23" s="220" t="s">
        <v>2</v>
      </c>
      <c r="D23" s="315" t="s">
        <v>314</v>
      </c>
      <c r="E23" s="316" t="s">
        <v>307</v>
      </c>
      <c r="F23" s="317" t="s">
        <v>308</v>
      </c>
      <c r="G23" s="317" t="s">
        <v>318</v>
      </c>
      <c r="H23" s="317" t="s">
        <v>533</v>
      </c>
      <c r="I23" s="317" t="s">
        <v>542</v>
      </c>
      <c r="J23" s="317" t="s">
        <v>529</v>
      </c>
      <c r="K23" s="317" t="s">
        <v>529</v>
      </c>
      <c r="L23" s="317" t="s">
        <v>544</v>
      </c>
      <c r="M23" s="571">
        <v>532</v>
      </c>
      <c r="N23" s="569"/>
      <c r="O23" s="570">
        <v>14</v>
      </c>
      <c r="P23" s="51" t="s">
        <v>894</v>
      </c>
      <c r="Q23" s="678"/>
    </row>
    <row r="24" spans="1:17" ht="39.6">
      <c r="A24" s="49" t="s">
        <v>304</v>
      </c>
      <c r="B24" s="220" t="s">
        <v>304</v>
      </c>
      <c r="C24" s="220" t="s">
        <v>2</v>
      </c>
      <c r="D24" s="315" t="s">
        <v>314</v>
      </c>
      <c r="E24" s="316" t="s">
        <v>307</v>
      </c>
      <c r="F24" s="317" t="s">
        <v>308</v>
      </c>
      <c r="G24" s="317" t="s">
        <v>318</v>
      </c>
      <c r="H24" s="317" t="s">
        <v>535</v>
      </c>
      <c r="I24" s="317" t="s">
        <v>542</v>
      </c>
      <c r="J24" s="317" t="s">
        <v>529</v>
      </c>
      <c r="K24" s="317" t="s">
        <v>529</v>
      </c>
      <c r="L24" s="317" t="s">
        <v>544</v>
      </c>
      <c r="M24" s="571">
        <v>332</v>
      </c>
      <c r="N24" s="569"/>
      <c r="O24" s="570">
        <v>14</v>
      </c>
      <c r="P24" s="51" t="s">
        <v>895</v>
      </c>
      <c r="Q24" s="678"/>
    </row>
    <row r="25" spans="1:17" ht="26.4">
      <c r="A25" s="49" t="s">
        <v>304</v>
      </c>
      <c r="B25" s="220" t="s">
        <v>304</v>
      </c>
      <c r="C25" s="220" t="s">
        <v>2</v>
      </c>
      <c r="D25" s="315" t="s">
        <v>314</v>
      </c>
      <c r="E25" s="316" t="s">
        <v>307</v>
      </c>
      <c r="F25" s="317" t="s">
        <v>308</v>
      </c>
      <c r="G25" s="317" t="s">
        <v>318</v>
      </c>
      <c r="H25" s="317" t="s">
        <v>536</v>
      </c>
      <c r="I25" s="317" t="s">
        <v>542</v>
      </c>
      <c r="J25" s="317" t="s">
        <v>529</v>
      </c>
      <c r="K25" s="317" t="s">
        <v>529</v>
      </c>
      <c r="L25" s="317" t="s">
        <v>544</v>
      </c>
      <c r="M25" s="571">
        <v>532</v>
      </c>
      <c r="N25" s="569"/>
      <c r="O25" s="570">
        <v>14</v>
      </c>
      <c r="P25" s="51" t="s">
        <v>894</v>
      </c>
      <c r="Q25" s="678"/>
    </row>
    <row r="26" spans="1:17" ht="39.6">
      <c r="A26" s="49" t="s">
        <v>304</v>
      </c>
      <c r="B26" s="220" t="s">
        <v>304</v>
      </c>
      <c r="C26" s="220" t="s">
        <v>2</v>
      </c>
      <c r="D26" s="232" t="s">
        <v>314</v>
      </c>
      <c r="E26" s="318" t="s">
        <v>307</v>
      </c>
      <c r="F26" s="229" t="s">
        <v>308</v>
      </c>
      <c r="G26" s="229" t="s">
        <v>318</v>
      </c>
      <c r="H26" s="229" t="s">
        <v>540</v>
      </c>
      <c r="I26" s="229" t="s">
        <v>542</v>
      </c>
      <c r="J26" s="317" t="s">
        <v>529</v>
      </c>
      <c r="K26" s="229" t="s">
        <v>529</v>
      </c>
      <c r="L26" s="229" t="s">
        <v>544</v>
      </c>
      <c r="M26" s="571">
        <v>332</v>
      </c>
      <c r="N26" s="569"/>
      <c r="O26" s="570">
        <v>14</v>
      </c>
      <c r="P26" s="51" t="s">
        <v>895</v>
      </c>
      <c r="Q26" s="678"/>
    </row>
    <row r="27" spans="1:17" ht="39.6">
      <c r="A27" s="49" t="s">
        <v>304</v>
      </c>
      <c r="B27" s="220" t="s">
        <v>304</v>
      </c>
      <c r="C27" s="220" t="s">
        <v>2</v>
      </c>
      <c r="D27" s="232" t="s">
        <v>314</v>
      </c>
      <c r="E27" s="318" t="s">
        <v>307</v>
      </c>
      <c r="F27" s="229" t="s">
        <v>308</v>
      </c>
      <c r="G27" s="229" t="s">
        <v>318</v>
      </c>
      <c r="H27" s="229" t="s">
        <v>541</v>
      </c>
      <c r="I27" s="229" t="s">
        <v>542</v>
      </c>
      <c r="J27" s="317" t="s">
        <v>529</v>
      </c>
      <c r="K27" s="229" t="s">
        <v>529</v>
      </c>
      <c r="L27" s="229" t="s">
        <v>544</v>
      </c>
      <c r="M27" s="571">
        <v>332</v>
      </c>
      <c r="N27" s="569"/>
      <c r="O27" s="570">
        <v>14</v>
      </c>
      <c r="P27" s="51" t="s">
        <v>895</v>
      </c>
      <c r="Q27" s="678"/>
    </row>
    <row r="28" spans="1:17" ht="39.6">
      <c r="A28" s="49" t="s">
        <v>304</v>
      </c>
      <c r="B28" s="220" t="s">
        <v>304</v>
      </c>
      <c r="C28" s="220" t="s">
        <v>2</v>
      </c>
      <c r="D28" s="315" t="s">
        <v>319</v>
      </c>
      <c r="E28" s="316" t="s">
        <v>307</v>
      </c>
      <c r="F28" s="317" t="s">
        <v>308</v>
      </c>
      <c r="G28" s="317" t="s">
        <v>320</v>
      </c>
      <c r="H28" s="317" t="s">
        <v>533</v>
      </c>
      <c r="I28" s="317" t="s">
        <v>542</v>
      </c>
      <c r="J28" s="317" t="s">
        <v>529</v>
      </c>
      <c r="K28" s="317" t="s">
        <v>529</v>
      </c>
      <c r="L28" s="317" t="s">
        <v>545</v>
      </c>
      <c r="M28" s="571">
        <v>19</v>
      </c>
      <c r="N28" s="50"/>
      <c r="O28" s="570">
        <v>13</v>
      </c>
      <c r="P28" s="577" t="s">
        <v>896</v>
      </c>
      <c r="Q28" s="678"/>
    </row>
    <row r="29" spans="1:17" ht="39.6">
      <c r="A29" s="49" t="s">
        <v>304</v>
      </c>
      <c r="B29" s="220" t="s">
        <v>304</v>
      </c>
      <c r="C29" s="220" t="s">
        <v>2</v>
      </c>
      <c r="D29" s="315" t="s">
        <v>319</v>
      </c>
      <c r="E29" s="316" t="s">
        <v>307</v>
      </c>
      <c r="F29" s="317" t="s">
        <v>308</v>
      </c>
      <c r="G29" s="317" t="s">
        <v>320</v>
      </c>
      <c r="H29" s="317" t="s">
        <v>535</v>
      </c>
      <c r="I29" s="317" t="s">
        <v>542</v>
      </c>
      <c r="J29" s="317" t="s">
        <v>529</v>
      </c>
      <c r="K29" s="317" t="s">
        <v>529</v>
      </c>
      <c r="L29" s="317" t="s">
        <v>545</v>
      </c>
      <c r="M29" s="571">
        <v>19</v>
      </c>
      <c r="N29" s="50"/>
      <c r="O29" s="570">
        <v>13</v>
      </c>
      <c r="P29" s="577" t="s">
        <v>896</v>
      </c>
      <c r="Q29" s="678"/>
    </row>
    <row r="30" spans="1:17" ht="39.6">
      <c r="A30" s="49" t="s">
        <v>304</v>
      </c>
      <c r="B30" s="220" t="s">
        <v>304</v>
      </c>
      <c r="C30" s="220" t="s">
        <v>2</v>
      </c>
      <c r="D30" s="315" t="s">
        <v>319</v>
      </c>
      <c r="E30" s="316" t="s">
        <v>307</v>
      </c>
      <c r="F30" s="317" t="s">
        <v>308</v>
      </c>
      <c r="G30" s="317" t="s">
        <v>320</v>
      </c>
      <c r="H30" s="317" t="s">
        <v>536</v>
      </c>
      <c r="I30" s="317" t="s">
        <v>542</v>
      </c>
      <c r="J30" s="317" t="s">
        <v>529</v>
      </c>
      <c r="K30" s="317" t="s">
        <v>529</v>
      </c>
      <c r="L30" s="317" t="s">
        <v>545</v>
      </c>
      <c r="M30" s="571">
        <v>19</v>
      </c>
      <c r="N30" s="50"/>
      <c r="O30" s="570">
        <v>13</v>
      </c>
      <c r="P30" s="577" t="s">
        <v>896</v>
      </c>
      <c r="Q30" s="678"/>
    </row>
    <row r="31" spans="1:17" ht="39.6">
      <c r="A31" s="49" t="s">
        <v>304</v>
      </c>
      <c r="B31" s="220" t="s">
        <v>304</v>
      </c>
      <c r="C31" s="220" t="s">
        <v>2</v>
      </c>
      <c r="D31" s="315" t="s">
        <v>319</v>
      </c>
      <c r="E31" s="316" t="s">
        <v>307</v>
      </c>
      <c r="F31" s="317" t="s">
        <v>308</v>
      </c>
      <c r="G31" s="317" t="s">
        <v>320</v>
      </c>
      <c r="H31" s="317" t="s">
        <v>540</v>
      </c>
      <c r="I31" s="317" t="s">
        <v>542</v>
      </c>
      <c r="J31" s="317" t="s">
        <v>529</v>
      </c>
      <c r="K31" s="317" t="s">
        <v>529</v>
      </c>
      <c r="L31" s="317" t="s">
        <v>545</v>
      </c>
      <c r="M31" s="571">
        <v>19</v>
      </c>
      <c r="N31" s="50"/>
      <c r="O31" s="570">
        <v>13</v>
      </c>
      <c r="P31" s="577" t="s">
        <v>897</v>
      </c>
      <c r="Q31" s="678"/>
    </row>
    <row r="32" spans="1:17" ht="39.6">
      <c r="A32" s="49" t="s">
        <v>304</v>
      </c>
      <c r="B32" s="220" t="s">
        <v>304</v>
      </c>
      <c r="C32" s="220" t="s">
        <v>2</v>
      </c>
      <c r="D32" s="315" t="s">
        <v>319</v>
      </c>
      <c r="E32" s="316" t="s">
        <v>307</v>
      </c>
      <c r="F32" s="317" t="s">
        <v>308</v>
      </c>
      <c r="G32" s="317" t="s">
        <v>320</v>
      </c>
      <c r="H32" s="317" t="s">
        <v>541</v>
      </c>
      <c r="I32" s="317" t="s">
        <v>542</v>
      </c>
      <c r="J32" s="317" t="s">
        <v>529</v>
      </c>
      <c r="K32" s="317" t="s">
        <v>529</v>
      </c>
      <c r="L32" s="317" t="s">
        <v>545</v>
      </c>
      <c r="M32" s="571">
        <v>19</v>
      </c>
      <c r="N32" s="50"/>
      <c r="O32" s="570">
        <v>13</v>
      </c>
      <c r="P32" s="577" t="s">
        <v>897</v>
      </c>
      <c r="Q32" s="678"/>
    </row>
    <row r="33" spans="1:17" ht="26.4">
      <c r="A33" s="49" t="s">
        <v>304</v>
      </c>
      <c r="B33" s="220" t="s">
        <v>304</v>
      </c>
      <c r="C33" s="220" t="s">
        <v>2</v>
      </c>
      <c r="D33" s="315" t="s">
        <v>323</v>
      </c>
      <c r="E33" s="316" t="s">
        <v>307</v>
      </c>
      <c r="F33" s="317" t="s">
        <v>308</v>
      </c>
      <c r="G33" s="317" t="s">
        <v>324</v>
      </c>
      <c r="H33" s="317" t="s">
        <v>533</v>
      </c>
      <c r="I33" s="317" t="s">
        <v>542</v>
      </c>
      <c r="J33" s="317" t="s">
        <v>529</v>
      </c>
      <c r="K33" s="317" t="s">
        <v>529</v>
      </c>
      <c r="L33" s="317" t="s">
        <v>546</v>
      </c>
      <c r="M33" s="571">
        <v>256</v>
      </c>
      <c r="N33" s="50"/>
      <c r="O33" s="570">
        <v>22</v>
      </c>
      <c r="P33" s="579" t="s">
        <v>797</v>
      </c>
      <c r="Q33" s="678"/>
    </row>
    <row r="34" spans="1:17" ht="26.4">
      <c r="A34" s="49" t="s">
        <v>304</v>
      </c>
      <c r="B34" s="220" t="s">
        <v>304</v>
      </c>
      <c r="C34" s="220" t="s">
        <v>2</v>
      </c>
      <c r="D34" s="315" t="s">
        <v>323</v>
      </c>
      <c r="E34" s="316" t="s">
        <v>307</v>
      </c>
      <c r="F34" s="317" t="s">
        <v>308</v>
      </c>
      <c r="G34" s="317" t="s">
        <v>324</v>
      </c>
      <c r="H34" s="317" t="s">
        <v>535</v>
      </c>
      <c r="I34" s="317" t="s">
        <v>542</v>
      </c>
      <c r="J34" s="317" t="s">
        <v>529</v>
      </c>
      <c r="K34" s="317" t="s">
        <v>529</v>
      </c>
      <c r="L34" s="317" t="s">
        <v>546</v>
      </c>
      <c r="M34" s="571">
        <v>237</v>
      </c>
      <c r="N34" s="50"/>
      <c r="O34" s="570">
        <v>16</v>
      </c>
      <c r="P34" s="579" t="s">
        <v>898</v>
      </c>
      <c r="Q34" s="678"/>
    </row>
    <row r="35" spans="1:17" ht="26.4">
      <c r="A35" s="49" t="s">
        <v>304</v>
      </c>
      <c r="B35" s="220" t="s">
        <v>304</v>
      </c>
      <c r="C35" s="220" t="s">
        <v>2</v>
      </c>
      <c r="D35" s="315" t="s">
        <v>323</v>
      </c>
      <c r="E35" s="316" t="s">
        <v>307</v>
      </c>
      <c r="F35" s="317" t="s">
        <v>308</v>
      </c>
      <c r="G35" s="317" t="s">
        <v>324</v>
      </c>
      <c r="H35" s="317" t="s">
        <v>536</v>
      </c>
      <c r="I35" s="317" t="s">
        <v>542</v>
      </c>
      <c r="J35" s="317" t="s">
        <v>529</v>
      </c>
      <c r="K35" s="317" t="s">
        <v>529</v>
      </c>
      <c r="L35" s="317" t="s">
        <v>546</v>
      </c>
      <c r="M35" s="571">
        <v>256</v>
      </c>
      <c r="N35" s="50"/>
      <c r="O35" s="570">
        <v>22</v>
      </c>
      <c r="P35" s="579" t="s">
        <v>797</v>
      </c>
      <c r="Q35" s="678"/>
    </row>
    <row r="36" spans="1:17" ht="26.4">
      <c r="A36" s="49" t="s">
        <v>304</v>
      </c>
      <c r="B36" s="220" t="s">
        <v>304</v>
      </c>
      <c r="C36" s="220" t="s">
        <v>2</v>
      </c>
      <c r="D36" s="315" t="s">
        <v>323</v>
      </c>
      <c r="E36" s="316" t="s">
        <v>307</v>
      </c>
      <c r="F36" s="317" t="s">
        <v>308</v>
      </c>
      <c r="G36" s="317" t="s">
        <v>324</v>
      </c>
      <c r="H36" s="317" t="s">
        <v>540</v>
      </c>
      <c r="I36" s="317" t="s">
        <v>542</v>
      </c>
      <c r="J36" s="317" t="s">
        <v>529</v>
      </c>
      <c r="K36" s="317" t="s">
        <v>529</v>
      </c>
      <c r="L36" s="317" t="s">
        <v>546</v>
      </c>
      <c r="M36" s="571">
        <v>255</v>
      </c>
      <c r="N36" s="50"/>
      <c r="O36" s="570">
        <v>22</v>
      </c>
      <c r="P36" s="579" t="s">
        <v>897</v>
      </c>
      <c r="Q36" s="678"/>
    </row>
    <row r="37" spans="1:17" ht="26.4">
      <c r="A37" s="49" t="s">
        <v>304</v>
      </c>
      <c r="B37" s="220" t="s">
        <v>304</v>
      </c>
      <c r="C37" s="220" t="s">
        <v>2</v>
      </c>
      <c r="D37" s="315" t="s">
        <v>323</v>
      </c>
      <c r="E37" s="316" t="s">
        <v>307</v>
      </c>
      <c r="F37" s="317" t="s">
        <v>308</v>
      </c>
      <c r="G37" s="317" t="s">
        <v>324</v>
      </c>
      <c r="H37" s="317" t="s">
        <v>541</v>
      </c>
      <c r="I37" s="317" t="s">
        <v>542</v>
      </c>
      <c r="J37" s="317" t="s">
        <v>529</v>
      </c>
      <c r="K37" s="317" t="s">
        <v>529</v>
      </c>
      <c r="L37" s="317" t="s">
        <v>546</v>
      </c>
      <c r="M37" s="571">
        <v>232</v>
      </c>
      <c r="N37" s="50"/>
      <c r="O37" s="570">
        <v>13</v>
      </c>
      <c r="P37" s="579" t="s">
        <v>897</v>
      </c>
      <c r="Q37" s="678"/>
    </row>
    <row r="38" spans="1:17" ht="26.4">
      <c r="A38" s="49" t="s">
        <v>304</v>
      </c>
      <c r="B38" s="220" t="s">
        <v>304</v>
      </c>
      <c r="C38" s="220" t="s">
        <v>2</v>
      </c>
      <c r="D38" s="315" t="s">
        <v>327</v>
      </c>
      <c r="E38" s="316" t="s">
        <v>307</v>
      </c>
      <c r="F38" s="317" t="s">
        <v>308</v>
      </c>
      <c r="G38" s="317" t="s">
        <v>320</v>
      </c>
      <c r="H38" s="317" t="s">
        <v>533</v>
      </c>
      <c r="I38" s="317" t="s">
        <v>539</v>
      </c>
      <c r="J38" s="319">
        <v>900</v>
      </c>
      <c r="K38" s="317" t="s">
        <v>529</v>
      </c>
      <c r="L38" s="317"/>
      <c r="M38" s="571">
        <v>1208</v>
      </c>
      <c r="N38" s="580">
        <f t="shared" ref="N38:N76" si="0">100*M38/J38</f>
        <v>134.22222222222223</v>
      </c>
      <c r="O38" s="571">
        <v>11</v>
      </c>
      <c r="P38" s="581" t="s">
        <v>899</v>
      </c>
      <c r="Q38" s="678"/>
    </row>
    <row r="39" spans="1:17" ht="26.4">
      <c r="A39" s="49" t="s">
        <v>304</v>
      </c>
      <c r="B39" s="220" t="s">
        <v>304</v>
      </c>
      <c r="C39" s="220" t="s">
        <v>2</v>
      </c>
      <c r="D39" s="315" t="s">
        <v>327</v>
      </c>
      <c r="E39" s="316" t="s">
        <v>307</v>
      </c>
      <c r="F39" s="317" t="s">
        <v>308</v>
      </c>
      <c r="G39" s="317" t="s">
        <v>320</v>
      </c>
      <c r="H39" s="317" t="s">
        <v>535</v>
      </c>
      <c r="I39" s="317" t="s">
        <v>539</v>
      </c>
      <c r="J39" s="319">
        <v>900</v>
      </c>
      <c r="K39" s="317" t="s">
        <v>529</v>
      </c>
      <c r="L39" s="317"/>
      <c r="M39" s="571">
        <v>1208</v>
      </c>
      <c r="N39" s="580">
        <f t="shared" si="0"/>
        <v>134.22222222222223</v>
      </c>
      <c r="O39" s="571">
        <v>11</v>
      </c>
      <c r="P39" s="581" t="s">
        <v>899</v>
      </c>
      <c r="Q39" s="678"/>
    </row>
    <row r="40" spans="1:17" ht="26.4">
      <c r="A40" s="49" t="s">
        <v>304</v>
      </c>
      <c r="B40" s="220" t="s">
        <v>304</v>
      </c>
      <c r="C40" s="220" t="s">
        <v>2</v>
      </c>
      <c r="D40" s="315" t="s">
        <v>327</v>
      </c>
      <c r="E40" s="316" t="s">
        <v>307</v>
      </c>
      <c r="F40" s="317" t="s">
        <v>308</v>
      </c>
      <c r="G40" s="317" t="s">
        <v>320</v>
      </c>
      <c r="H40" s="317" t="s">
        <v>536</v>
      </c>
      <c r="I40" s="317" t="s">
        <v>539</v>
      </c>
      <c r="J40" s="319">
        <v>900</v>
      </c>
      <c r="K40" s="317" t="s">
        <v>529</v>
      </c>
      <c r="L40" s="317"/>
      <c r="M40" s="571">
        <v>1208</v>
      </c>
      <c r="N40" s="580">
        <f t="shared" si="0"/>
        <v>134.22222222222223</v>
      </c>
      <c r="O40" s="571">
        <v>11</v>
      </c>
      <c r="P40" s="581" t="s">
        <v>899</v>
      </c>
      <c r="Q40" s="678"/>
    </row>
    <row r="41" spans="1:17" ht="66">
      <c r="A41" s="49" t="s">
        <v>304</v>
      </c>
      <c r="B41" s="220" t="s">
        <v>304</v>
      </c>
      <c r="C41" s="220" t="s">
        <v>2</v>
      </c>
      <c r="D41" s="315" t="s">
        <v>327</v>
      </c>
      <c r="E41" s="316" t="s">
        <v>307</v>
      </c>
      <c r="F41" s="317" t="s">
        <v>308</v>
      </c>
      <c r="G41" s="317" t="s">
        <v>320</v>
      </c>
      <c r="H41" s="317" t="s">
        <v>540</v>
      </c>
      <c r="I41" s="317" t="s">
        <v>539</v>
      </c>
      <c r="J41" s="319">
        <v>700</v>
      </c>
      <c r="K41" s="317" t="s">
        <v>529</v>
      </c>
      <c r="L41" s="317"/>
      <c r="M41" s="571">
        <v>1208</v>
      </c>
      <c r="N41" s="580">
        <f t="shared" si="0"/>
        <v>172.57142857142858</v>
      </c>
      <c r="O41" s="571">
        <v>11</v>
      </c>
      <c r="P41" s="581" t="s">
        <v>899</v>
      </c>
      <c r="Q41" s="582" t="s">
        <v>1034</v>
      </c>
    </row>
    <row r="42" spans="1:17" ht="66">
      <c r="A42" s="49" t="s">
        <v>304</v>
      </c>
      <c r="B42" s="220" t="s">
        <v>304</v>
      </c>
      <c r="C42" s="220" t="s">
        <v>2</v>
      </c>
      <c r="D42" s="315" t="s">
        <v>327</v>
      </c>
      <c r="E42" s="316" t="s">
        <v>307</v>
      </c>
      <c r="F42" s="317" t="s">
        <v>308</v>
      </c>
      <c r="G42" s="317" t="s">
        <v>320</v>
      </c>
      <c r="H42" s="317" t="s">
        <v>541</v>
      </c>
      <c r="I42" s="317" t="s">
        <v>539</v>
      </c>
      <c r="J42" s="319">
        <v>700</v>
      </c>
      <c r="K42" s="317" t="s">
        <v>529</v>
      </c>
      <c r="L42" s="317"/>
      <c r="M42" s="571">
        <v>1208</v>
      </c>
      <c r="N42" s="580">
        <f t="shared" si="0"/>
        <v>172.57142857142858</v>
      </c>
      <c r="O42" s="571">
        <v>11</v>
      </c>
      <c r="P42" s="581" t="s">
        <v>899</v>
      </c>
      <c r="Q42" s="582" t="s">
        <v>1034</v>
      </c>
    </row>
    <row r="43" spans="1:17" ht="39.6">
      <c r="A43" s="49" t="s">
        <v>304</v>
      </c>
      <c r="B43" s="220" t="s">
        <v>304</v>
      </c>
      <c r="C43" s="220" t="s">
        <v>2</v>
      </c>
      <c r="D43" s="315" t="s">
        <v>327</v>
      </c>
      <c r="E43" s="316" t="s">
        <v>307</v>
      </c>
      <c r="F43" s="317" t="s">
        <v>308</v>
      </c>
      <c r="G43" s="317" t="s">
        <v>320</v>
      </c>
      <c r="H43" s="317" t="s">
        <v>533</v>
      </c>
      <c r="I43" s="317" t="s">
        <v>542</v>
      </c>
      <c r="J43" s="317" t="s">
        <v>529</v>
      </c>
      <c r="K43" s="317" t="s">
        <v>529</v>
      </c>
      <c r="L43" s="317" t="s">
        <v>545</v>
      </c>
      <c r="M43" s="571">
        <v>14019</v>
      </c>
      <c r="N43" s="569"/>
      <c r="O43" s="577">
        <v>294</v>
      </c>
      <c r="P43" s="577" t="s">
        <v>797</v>
      </c>
      <c r="Q43" s="678"/>
    </row>
    <row r="44" spans="1:17" ht="39.6">
      <c r="A44" s="49" t="s">
        <v>304</v>
      </c>
      <c r="B44" s="220" t="s">
        <v>304</v>
      </c>
      <c r="C44" s="220" t="s">
        <v>2</v>
      </c>
      <c r="D44" s="315" t="s">
        <v>327</v>
      </c>
      <c r="E44" s="316" t="s">
        <v>307</v>
      </c>
      <c r="F44" s="317" t="s">
        <v>308</v>
      </c>
      <c r="G44" s="317" t="s">
        <v>320</v>
      </c>
      <c r="H44" s="317" t="s">
        <v>535</v>
      </c>
      <c r="I44" s="317" t="s">
        <v>542</v>
      </c>
      <c r="J44" s="317" t="s">
        <v>529</v>
      </c>
      <c r="K44" s="317" t="s">
        <v>529</v>
      </c>
      <c r="L44" s="317" t="s">
        <v>545</v>
      </c>
      <c r="M44" s="571">
        <v>3131</v>
      </c>
      <c r="N44" s="569"/>
      <c r="O44" s="578">
        <v>244</v>
      </c>
      <c r="P44" s="578" t="s">
        <v>902</v>
      </c>
      <c r="Q44" s="678"/>
    </row>
    <row r="45" spans="1:17" ht="39.6">
      <c r="A45" s="49" t="s">
        <v>304</v>
      </c>
      <c r="B45" s="220" t="s">
        <v>304</v>
      </c>
      <c r="C45" s="220" t="s">
        <v>2</v>
      </c>
      <c r="D45" s="315" t="s">
        <v>327</v>
      </c>
      <c r="E45" s="316" t="s">
        <v>307</v>
      </c>
      <c r="F45" s="317" t="s">
        <v>308</v>
      </c>
      <c r="G45" s="317" t="s">
        <v>320</v>
      </c>
      <c r="H45" s="317" t="s">
        <v>536</v>
      </c>
      <c r="I45" s="317" t="s">
        <v>542</v>
      </c>
      <c r="J45" s="317" t="s">
        <v>529</v>
      </c>
      <c r="K45" s="317" t="s">
        <v>529</v>
      </c>
      <c r="L45" s="317" t="s">
        <v>545</v>
      </c>
      <c r="M45" s="571">
        <v>14019</v>
      </c>
      <c r="N45" s="569"/>
      <c r="O45" s="578">
        <v>294</v>
      </c>
      <c r="P45" s="578" t="s">
        <v>900</v>
      </c>
      <c r="Q45" s="678"/>
    </row>
    <row r="46" spans="1:17" ht="39.6">
      <c r="A46" s="49" t="s">
        <v>304</v>
      </c>
      <c r="B46" s="220" t="s">
        <v>304</v>
      </c>
      <c r="C46" s="220" t="s">
        <v>2</v>
      </c>
      <c r="D46" s="315" t="s">
        <v>327</v>
      </c>
      <c r="E46" s="316" t="s">
        <v>307</v>
      </c>
      <c r="F46" s="317" t="s">
        <v>308</v>
      </c>
      <c r="G46" s="317" t="s">
        <v>320</v>
      </c>
      <c r="H46" s="317" t="s">
        <v>540</v>
      </c>
      <c r="I46" s="317" t="s">
        <v>542</v>
      </c>
      <c r="J46" s="317" t="s">
        <v>529</v>
      </c>
      <c r="K46" s="317" t="s">
        <v>529</v>
      </c>
      <c r="L46" s="317" t="s">
        <v>545</v>
      </c>
      <c r="M46" s="571">
        <v>13984</v>
      </c>
      <c r="N46" s="569"/>
      <c r="O46" s="578">
        <v>292</v>
      </c>
      <c r="P46" s="578" t="s">
        <v>900</v>
      </c>
      <c r="Q46" s="678"/>
    </row>
    <row r="47" spans="1:17" ht="39.6">
      <c r="A47" s="49" t="s">
        <v>304</v>
      </c>
      <c r="B47" s="220" t="s">
        <v>304</v>
      </c>
      <c r="C47" s="220" t="s">
        <v>2</v>
      </c>
      <c r="D47" s="315" t="s">
        <v>327</v>
      </c>
      <c r="E47" s="316" t="s">
        <v>307</v>
      </c>
      <c r="F47" s="317" t="s">
        <v>308</v>
      </c>
      <c r="G47" s="317" t="s">
        <v>320</v>
      </c>
      <c r="H47" s="317" t="s">
        <v>541</v>
      </c>
      <c r="I47" s="317" t="s">
        <v>542</v>
      </c>
      <c r="J47" s="317" t="s">
        <v>529</v>
      </c>
      <c r="K47" s="317" t="s">
        <v>529</v>
      </c>
      <c r="L47" s="317" t="s">
        <v>545</v>
      </c>
      <c r="M47" s="571">
        <v>3131</v>
      </c>
      <c r="N47" s="569"/>
      <c r="O47" s="578">
        <v>71</v>
      </c>
      <c r="P47" s="578" t="s">
        <v>901</v>
      </c>
      <c r="Q47" s="678"/>
    </row>
    <row r="48" spans="1:17" ht="26.4">
      <c r="A48" s="49" t="s">
        <v>304</v>
      </c>
      <c r="B48" s="220" t="s">
        <v>304</v>
      </c>
      <c r="C48" s="220" t="s">
        <v>2</v>
      </c>
      <c r="D48" s="315" t="s">
        <v>547</v>
      </c>
      <c r="E48" s="316" t="s">
        <v>307</v>
      </c>
      <c r="F48" s="317" t="s">
        <v>308</v>
      </c>
      <c r="G48" s="317" t="s">
        <v>309</v>
      </c>
      <c r="H48" s="317" t="s">
        <v>533</v>
      </c>
      <c r="I48" s="317" t="s">
        <v>539</v>
      </c>
      <c r="J48" s="319">
        <v>1600</v>
      </c>
      <c r="K48" s="317" t="s">
        <v>529</v>
      </c>
      <c r="L48" s="317"/>
      <c r="M48" s="571">
        <v>1887</v>
      </c>
      <c r="N48" s="569">
        <f t="shared" si="0"/>
        <v>117.9375</v>
      </c>
      <c r="O48" s="570">
        <v>36</v>
      </c>
      <c r="P48" s="581" t="s">
        <v>903</v>
      </c>
      <c r="Q48" s="678"/>
    </row>
    <row r="49" spans="1:17" ht="26.4">
      <c r="A49" s="49" t="s">
        <v>304</v>
      </c>
      <c r="B49" s="220" t="s">
        <v>304</v>
      </c>
      <c r="C49" s="220" t="s">
        <v>2</v>
      </c>
      <c r="D49" s="232" t="s">
        <v>547</v>
      </c>
      <c r="E49" s="318" t="s">
        <v>307</v>
      </c>
      <c r="F49" s="229" t="s">
        <v>308</v>
      </c>
      <c r="G49" s="229" t="s">
        <v>309</v>
      </c>
      <c r="H49" s="229" t="s">
        <v>535</v>
      </c>
      <c r="I49" s="229" t="s">
        <v>539</v>
      </c>
      <c r="J49" s="229">
        <v>1100</v>
      </c>
      <c r="K49" s="229" t="s">
        <v>529</v>
      </c>
      <c r="L49" s="229"/>
      <c r="M49" s="571">
        <v>1490</v>
      </c>
      <c r="N49" s="569">
        <f t="shared" si="0"/>
        <v>135.45454545454547</v>
      </c>
      <c r="O49" s="570">
        <v>36</v>
      </c>
      <c r="P49" s="584" t="s">
        <v>904</v>
      </c>
      <c r="Q49" s="678"/>
    </row>
    <row r="50" spans="1:17" ht="26.4">
      <c r="A50" s="49" t="s">
        <v>304</v>
      </c>
      <c r="B50" s="220" t="s">
        <v>304</v>
      </c>
      <c r="C50" s="220" t="s">
        <v>2</v>
      </c>
      <c r="D50" s="315" t="s">
        <v>547</v>
      </c>
      <c r="E50" s="316" t="s">
        <v>307</v>
      </c>
      <c r="F50" s="317" t="s">
        <v>308</v>
      </c>
      <c r="G50" s="317" t="s">
        <v>309</v>
      </c>
      <c r="H50" s="317" t="s">
        <v>536</v>
      </c>
      <c r="I50" s="317" t="s">
        <v>539</v>
      </c>
      <c r="J50" s="319">
        <v>1600</v>
      </c>
      <c r="K50" s="317" t="s">
        <v>529</v>
      </c>
      <c r="L50" s="317"/>
      <c r="M50" s="571">
        <v>1887</v>
      </c>
      <c r="N50" s="569">
        <f t="shared" si="0"/>
        <v>117.9375</v>
      </c>
      <c r="O50" s="570">
        <v>36</v>
      </c>
      <c r="P50" s="585" t="s">
        <v>903</v>
      </c>
      <c r="Q50" s="678"/>
    </row>
    <row r="51" spans="1:17" ht="26.4">
      <c r="A51" s="49" t="s">
        <v>304</v>
      </c>
      <c r="B51" s="220" t="s">
        <v>304</v>
      </c>
      <c r="C51" s="220" t="s">
        <v>2</v>
      </c>
      <c r="D51" s="315" t="s">
        <v>547</v>
      </c>
      <c r="E51" s="316" t="s">
        <v>307</v>
      </c>
      <c r="F51" s="317" t="s">
        <v>308</v>
      </c>
      <c r="G51" s="317" t="s">
        <v>309</v>
      </c>
      <c r="H51" s="317" t="s">
        <v>540</v>
      </c>
      <c r="I51" s="317" t="s">
        <v>539</v>
      </c>
      <c r="J51" s="319">
        <v>1600</v>
      </c>
      <c r="K51" s="317" t="s">
        <v>529</v>
      </c>
      <c r="L51" s="317"/>
      <c r="M51" s="571">
        <v>1887</v>
      </c>
      <c r="N51" s="569">
        <f t="shared" si="0"/>
        <v>117.9375</v>
      </c>
      <c r="O51" s="570">
        <v>36</v>
      </c>
      <c r="P51" s="585" t="s">
        <v>903</v>
      </c>
      <c r="Q51" s="678"/>
    </row>
    <row r="52" spans="1:17" ht="26.4">
      <c r="A52" s="49" t="s">
        <v>304</v>
      </c>
      <c r="B52" s="220" t="s">
        <v>304</v>
      </c>
      <c r="C52" s="220" t="s">
        <v>2</v>
      </c>
      <c r="D52" s="315" t="s">
        <v>547</v>
      </c>
      <c r="E52" s="316" t="s">
        <v>307</v>
      </c>
      <c r="F52" s="317" t="s">
        <v>308</v>
      </c>
      <c r="G52" s="317" t="s">
        <v>309</v>
      </c>
      <c r="H52" s="317" t="s">
        <v>533</v>
      </c>
      <c r="I52" s="317" t="s">
        <v>542</v>
      </c>
      <c r="J52" s="317" t="s">
        <v>529</v>
      </c>
      <c r="K52" s="317" t="s">
        <v>529</v>
      </c>
      <c r="L52" s="317" t="s">
        <v>546</v>
      </c>
      <c r="M52" s="571">
        <v>1203</v>
      </c>
      <c r="N52" s="50"/>
      <c r="O52" s="570">
        <v>181</v>
      </c>
      <c r="P52" s="587" t="s">
        <v>797</v>
      </c>
      <c r="Q52" s="678"/>
    </row>
    <row r="53" spans="1:17" ht="26.4">
      <c r="A53" s="49" t="s">
        <v>304</v>
      </c>
      <c r="B53" s="220" t="s">
        <v>304</v>
      </c>
      <c r="C53" s="220" t="s">
        <v>2</v>
      </c>
      <c r="D53" s="315" t="s">
        <v>547</v>
      </c>
      <c r="E53" s="316" t="s">
        <v>307</v>
      </c>
      <c r="F53" s="317" t="s">
        <v>308</v>
      </c>
      <c r="G53" s="317" t="s">
        <v>309</v>
      </c>
      <c r="H53" s="317" t="s">
        <v>535</v>
      </c>
      <c r="I53" s="317" t="s">
        <v>542</v>
      </c>
      <c r="J53" s="317" t="s">
        <v>529</v>
      </c>
      <c r="K53" s="317" t="s">
        <v>529</v>
      </c>
      <c r="L53" s="317" t="s">
        <v>546</v>
      </c>
      <c r="M53" s="571">
        <v>1003</v>
      </c>
      <c r="N53" s="50"/>
      <c r="O53" s="570">
        <v>157</v>
      </c>
      <c r="P53" s="579" t="s">
        <v>905</v>
      </c>
      <c r="Q53" s="678"/>
    </row>
    <row r="54" spans="1:17" ht="26.4">
      <c r="A54" s="49" t="s">
        <v>304</v>
      </c>
      <c r="B54" s="220" t="s">
        <v>304</v>
      </c>
      <c r="C54" s="220" t="s">
        <v>2</v>
      </c>
      <c r="D54" s="315" t="s">
        <v>547</v>
      </c>
      <c r="E54" s="316" t="s">
        <v>307</v>
      </c>
      <c r="F54" s="317" t="s">
        <v>308</v>
      </c>
      <c r="G54" s="317" t="s">
        <v>309</v>
      </c>
      <c r="H54" s="317" t="s">
        <v>536</v>
      </c>
      <c r="I54" s="317" t="s">
        <v>542</v>
      </c>
      <c r="J54" s="317" t="s">
        <v>529</v>
      </c>
      <c r="K54" s="317" t="s">
        <v>529</v>
      </c>
      <c r="L54" s="317" t="s">
        <v>546</v>
      </c>
      <c r="M54" s="571">
        <v>1203</v>
      </c>
      <c r="N54" s="50"/>
      <c r="O54" s="570">
        <v>181</v>
      </c>
      <c r="P54" s="579" t="s">
        <v>797</v>
      </c>
      <c r="Q54" s="678"/>
    </row>
    <row r="55" spans="1:17" ht="39.6">
      <c r="A55" s="49" t="s">
        <v>304</v>
      </c>
      <c r="B55" s="220" t="s">
        <v>304</v>
      </c>
      <c r="C55" s="220" t="s">
        <v>2</v>
      </c>
      <c r="D55" s="315" t="s">
        <v>547</v>
      </c>
      <c r="E55" s="316" t="s">
        <v>307</v>
      </c>
      <c r="F55" s="317" t="s">
        <v>308</v>
      </c>
      <c r="G55" s="317" t="s">
        <v>309</v>
      </c>
      <c r="H55" s="317" t="s">
        <v>540</v>
      </c>
      <c r="I55" s="317" t="s">
        <v>542</v>
      </c>
      <c r="J55" s="317" t="s">
        <v>529</v>
      </c>
      <c r="K55" s="317" t="s">
        <v>529</v>
      </c>
      <c r="L55" s="317" t="s">
        <v>546</v>
      </c>
      <c r="M55" s="571">
        <v>1181</v>
      </c>
      <c r="N55" s="50"/>
      <c r="O55" s="570">
        <v>178</v>
      </c>
      <c r="P55" s="579" t="s">
        <v>906</v>
      </c>
      <c r="Q55" s="678"/>
    </row>
    <row r="56" spans="1:17" ht="26.4">
      <c r="A56" s="49" t="s">
        <v>304</v>
      </c>
      <c r="B56" s="320" t="s">
        <v>304</v>
      </c>
      <c r="C56" s="320" t="s">
        <v>2</v>
      </c>
      <c r="D56" s="321" t="s">
        <v>547</v>
      </c>
      <c r="E56" s="322" t="s">
        <v>307</v>
      </c>
      <c r="F56" s="319" t="s">
        <v>308</v>
      </c>
      <c r="G56" s="319" t="s">
        <v>309</v>
      </c>
      <c r="H56" s="319" t="s">
        <v>541</v>
      </c>
      <c r="I56" s="319" t="s">
        <v>542</v>
      </c>
      <c r="J56" s="319" t="s">
        <v>529</v>
      </c>
      <c r="K56" s="319" t="s">
        <v>529</v>
      </c>
      <c r="L56" s="319" t="s">
        <v>548</v>
      </c>
      <c r="M56" s="571">
        <v>233</v>
      </c>
      <c r="N56" s="50"/>
      <c r="O56" s="570">
        <v>6</v>
      </c>
      <c r="P56" s="579" t="s">
        <v>797</v>
      </c>
      <c r="Q56" s="678"/>
    </row>
    <row r="57" spans="1:17" ht="26.4">
      <c r="A57" s="49" t="s">
        <v>304</v>
      </c>
      <c r="B57" s="220" t="s">
        <v>304</v>
      </c>
      <c r="C57" s="220" t="s">
        <v>2</v>
      </c>
      <c r="D57" s="315" t="s">
        <v>332</v>
      </c>
      <c r="E57" s="316" t="s">
        <v>307</v>
      </c>
      <c r="F57" s="317" t="s">
        <v>308</v>
      </c>
      <c r="G57" s="317" t="s">
        <v>309</v>
      </c>
      <c r="H57" s="317" t="s">
        <v>533</v>
      </c>
      <c r="I57" s="317" t="s">
        <v>542</v>
      </c>
      <c r="J57" s="317" t="s">
        <v>529</v>
      </c>
      <c r="K57" s="317" t="s">
        <v>529</v>
      </c>
      <c r="L57" s="317" t="s">
        <v>546</v>
      </c>
      <c r="M57" s="571">
        <v>71</v>
      </c>
      <c r="N57" s="569"/>
      <c r="O57" s="570">
        <v>31</v>
      </c>
      <c r="P57" s="579" t="s">
        <v>797</v>
      </c>
      <c r="Q57" s="678"/>
    </row>
    <row r="58" spans="1:17" ht="26.4">
      <c r="A58" s="49" t="s">
        <v>304</v>
      </c>
      <c r="B58" s="220" t="s">
        <v>304</v>
      </c>
      <c r="C58" s="220" t="s">
        <v>2</v>
      </c>
      <c r="D58" s="315" t="s">
        <v>332</v>
      </c>
      <c r="E58" s="316" t="s">
        <v>307</v>
      </c>
      <c r="F58" s="317" t="s">
        <v>308</v>
      </c>
      <c r="G58" s="317" t="s">
        <v>309</v>
      </c>
      <c r="H58" s="317" t="s">
        <v>536</v>
      </c>
      <c r="I58" s="317" t="s">
        <v>542</v>
      </c>
      <c r="J58" s="317" t="s">
        <v>529</v>
      </c>
      <c r="K58" s="317" t="s">
        <v>529</v>
      </c>
      <c r="L58" s="317" t="s">
        <v>546</v>
      </c>
      <c r="M58" s="571">
        <v>71</v>
      </c>
      <c r="N58" s="569"/>
      <c r="O58" s="570">
        <v>31</v>
      </c>
      <c r="P58" s="579" t="s">
        <v>797</v>
      </c>
      <c r="Q58" s="678"/>
    </row>
    <row r="59" spans="1:17" ht="26.4">
      <c r="A59" s="49" t="s">
        <v>304</v>
      </c>
      <c r="B59" s="320" t="s">
        <v>304</v>
      </c>
      <c r="C59" s="320" t="s">
        <v>2</v>
      </c>
      <c r="D59" s="321" t="s">
        <v>332</v>
      </c>
      <c r="E59" s="322" t="s">
        <v>307</v>
      </c>
      <c r="F59" s="319" t="s">
        <v>308</v>
      </c>
      <c r="G59" s="319" t="s">
        <v>309</v>
      </c>
      <c r="H59" s="319" t="s">
        <v>540</v>
      </c>
      <c r="I59" s="319" t="s">
        <v>542</v>
      </c>
      <c r="J59" s="319" t="s">
        <v>529</v>
      </c>
      <c r="K59" s="319" t="s">
        <v>529</v>
      </c>
      <c r="L59" s="319" t="s">
        <v>548</v>
      </c>
      <c r="M59" s="571">
        <v>11</v>
      </c>
      <c r="N59" s="569"/>
      <c r="O59" s="570">
        <v>5</v>
      </c>
      <c r="P59" s="579" t="s">
        <v>797</v>
      </c>
      <c r="Q59" s="678"/>
    </row>
    <row r="60" spans="1:17" ht="26.4">
      <c r="A60" s="49" t="s">
        <v>304</v>
      </c>
      <c r="B60" s="320" t="s">
        <v>304</v>
      </c>
      <c r="C60" s="320" t="s">
        <v>2</v>
      </c>
      <c r="D60" s="321" t="s">
        <v>332</v>
      </c>
      <c r="E60" s="322" t="s">
        <v>307</v>
      </c>
      <c r="F60" s="319" t="s">
        <v>308</v>
      </c>
      <c r="G60" s="319" t="s">
        <v>309</v>
      </c>
      <c r="H60" s="319" t="s">
        <v>541</v>
      </c>
      <c r="I60" s="319" t="s">
        <v>542</v>
      </c>
      <c r="J60" s="319" t="s">
        <v>529</v>
      </c>
      <c r="K60" s="319" t="s">
        <v>529</v>
      </c>
      <c r="L60" s="319" t="s">
        <v>548</v>
      </c>
      <c r="M60" s="571">
        <v>11</v>
      </c>
      <c r="N60" s="569"/>
      <c r="O60" s="570">
        <v>5</v>
      </c>
      <c r="P60" s="579" t="s">
        <v>797</v>
      </c>
      <c r="Q60" s="678"/>
    </row>
    <row r="61" spans="1:17" ht="39.6">
      <c r="A61" s="49" t="s">
        <v>304</v>
      </c>
      <c r="B61" s="220" t="s">
        <v>304</v>
      </c>
      <c r="C61" s="220" t="s">
        <v>2</v>
      </c>
      <c r="D61" s="315" t="s">
        <v>334</v>
      </c>
      <c r="E61" s="316" t="s">
        <v>307</v>
      </c>
      <c r="F61" s="317" t="s">
        <v>308</v>
      </c>
      <c r="G61" s="317" t="s">
        <v>549</v>
      </c>
      <c r="H61" s="317" t="s">
        <v>533</v>
      </c>
      <c r="I61" s="317" t="s">
        <v>539</v>
      </c>
      <c r="J61" s="319">
        <v>10</v>
      </c>
      <c r="K61" s="317" t="s">
        <v>529</v>
      </c>
      <c r="L61" s="317"/>
      <c r="M61" s="583">
        <v>6</v>
      </c>
      <c r="N61" s="589">
        <f t="shared" ref="N61:N75" si="1">100*M61/J61</f>
        <v>60</v>
      </c>
      <c r="O61" s="583">
        <v>5</v>
      </c>
      <c r="P61" s="579" t="s">
        <v>797</v>
      </c>
      <c r="Q61" s="582" t="s">
        <v>930</v>
      </c>
    </row>
    <row r="62" spans="1:17" ht="39.6">
      <c r="A62" s="49" t="s">
        <v>304</v>
      </c>
      <c r="B62" s="220" t="s">
        <v>304</v>
      </c>
      <c r="C62" s="220" t="s">
        <v>2</v>
      </c>
      <c r="D62" s="315" t="s">
        <v>334</v>
      </c>
      <c r="E62" s="316" t="s">
        <v>307</v>
      </c>
      <c r="F62" s="317" t="s">
        <v>308</v>
      </c>
      <c r="G62" s="317" t="s">
        <v>549</v>
      </c>
      <c r="H62" s="317" t="s">
        <v>535</v>
      </c>
      <c r="I62" s="317" t="s">
        <v>539</v>
      </c>
      <c r="J62" s="319">
        <v>10</v>
      </c>
      <c r="K62" s="317" t="s">
        <v>529</v>
      </c>
      <c r="L62" s="317"/>
      <c r="M62" s="583">
        <v>6</v>
      </c>
      <c r="N62" s="589">
        <f t="shared" si="1"/>
        <v>60</v>
      </c>
      <c r="O62" s="583">
        <v>5</v>
      </c>
      <c r="P62" s="579" t="s">
        <v>797</v>
      </c>
      <c r="Q62" s="582" t="s">
        <v>930</v>
      </c>
    </row>
    <row r="63" spans="1:17" ht="39.6">
      <c r="A63" s="49" t="s">
        <v>304</v>
      </c>
      <c r="B63" s="220" t="s">
        <v>304</v>
      </c>
      <c r="C63" s="220" t="s">
        <v>2</v>
      </c>
      <c r="D63" s="315" t="s">
        <v>334</v>
      </c>
      <c r="E63" s="316" t="s">
        <v>307</v>
      </c>
      <c r="F63" s="317" t="s">
        <v>308</v>
      </c>
      <c r="G63" s="317" t="s">
        <v>549</v>
      </c>
      <c r="H63" s="317" t="s">
        <v>536</v>
      </c>
      <c r="I63" s="317" t="s">
        <v>539</v>
      </c>
      <c r="J63" s="319">
        <v>10</v>
      </c>
      <c r="K63" s="317" t="s">
        <v>529</v>
      </c>
      <c r="L63" s="317"/>
      <c r="M63" s="583">
        <v>6</v>
      </c>
      <c r="N63" s="589">
        <f t="shared" si="1"/>
        <v>60</v>
      </c>
      <c r="O63" s="583">
        <v>5</v>
      </c>
      <c r="P63" s="579" t="s">
        <v>797</v>
      </c>
      <c r="Q63" s="582" t="s">
        <v>930</v>
      </c>
    </row>
    <row r="64" spans="1:17" ht="39.6">
      <c r="A64" s="49" t="s">
        <v>304</v>
      </c>
      <c r="B64" s="220" t="s">
        <v>304</v>
      </c>
      <c r="C64" s="220" t="s">
        <v>2</v>
      </c>
      <c r="D64" s="315" t="s">
        <v>334</v>
      </c>
      <c r="E64" s="316" t="s">
        <v>307</v>
      </c>
      <c r="F64" s="317" t="s">
        <v>308</v>
      </c>
      <c r="G64" s="317" t="s">
        <v>549</v>
      </c>
      <c r="H64" s="317" t="s">
        <v>540</v>
      </c>
      <c r="I64" s="317" t="s">
        <v>539</v>
      </c>
      <c r="J64" s="319">
        <v>10</v>
      </c>
      <c r="K64" s="317" t="s">
        <v>529</v>
      </c>
      <c r="L64" s="317"/>
      <c r="M64" s="583">
        <v>6</v>
      </c>
      <c r="N64" s="589">
        <f t="shared" si="1"/>
        <v>60</v>
      </c>
      <c r="O64" s="583">
        <v>5</v>
      </c>
      <c r="P64" s="579" t="s">
        <v>797</v>
      </c>
      <c r="Q64" s="582" t="s">
        <v>930</v>
      </c>
    </row>
    <row r="65" spans="1:17" ht="39.6">
      <c r="A65" s="49" t="s">
        <v>304</v>
      </c>
      <c r="B65" s="220" t="s">
        <v>304</v>
      </c>
      <c r="C65" s="220" t="s">
        <v>2</v>
      </c>
      <c r="D65" s="232" t="s">
        <v>334</v>
      </c>
      <c r="E65" s="318" t="s">
        <v>307</v>
      </c>
      <c r="F65" s="229" t="s">
        <v>308</v>
      </c>
      <c r="G65" s="229" t="s">
        <v>549</v>
      </c>
      <c r="H65" s="229" t="s">
        <v>541</v>
      </c>
      <c r="I65" s="229" t="s">
        <v>539</v>
      </c>
      <c r="J65" s="229">
        <v>10</v>
      </c>
      <c r="K65" s="229" t="s">
        <v>529</v>
      </c>
      <c r="L65" s="229"/>
      <c r="M65" s="583">
        <v>6</v>
      </c>
      <c r="N65" s="589">
        <f t="shared" si="1"/>
        <v>60</v>
      </c>
      <c r="O65" s="583">
        <v>5</v>
      </c>
      <c r="P65" s="579" t="s">
        <v>797</v>
      </c>
      <c r="Q65" s="582" t="s">
        <v>930</v>
      </c>
    </row>
    <row r="66" spans="1:17" ht="26.4">
      <c r="A66" s="49" t="s">
        <v>304</v>
      </c>
      <c r="B66" s="220" t="s">
        <v>304</v>
      </c>
      <c r="C66" s="220" t="s">
        <v>2</v>
      </c>
      <c r="D66" s="315" t="s">
        <v>334</v>
      </c>
      <c r="E66" s="316" t="s">
        <v>307</v>
      </c>
      <c r="F66" s="317" t="s">
        <v>308</v>
      </c>
      <c r="G66" s="317">
        <v>32</v>
      </c>
      <c r="H66" s="317" t="s">
        <v>533</v>
      </c>
      <c r="I66" s="317" t="s">
        <v>539</v>
      </c>
      <c r="J66" s="319">
        <v>110</v>
      </c>
      <c r="K66" s="317" t="s">
        <v>529</v>
      </c>
      <c r="L66" s="317"/>
      <c r="M66" s="583">
        <v>119</v>
      </c>
      <c r="N66" s="589">
        <f t="shared" si="1"/>
        <v>108.18181818181819</v>
      </c>
      <c r="O66" s="583">
        <v>49</v>
      </c>
      <c r="P66" s="579" t="s">
        <v>797</v>
      </c>
      <c r="Q66" s="678"/>
    </row>
    <row r="67" spans="1:17" ht="26.4">
      <c r="A67" s="49" t="s">
        <v>304</v>
      </c>
      <c r="B67" s="220" t="s">
        <v>304</v>
      </c>
      <c r="C67" s="220" t="s">
        <v>2</v>
      </c>
      <c r="D67" s="315" t="s">
        <v>334</v>
      </c>
      <c r="E67" s="316" t="s">
        <v>307</v>
      </c>
      <c r="F67" s="317" t="s">
        <v>308</v>
      </c>
      <c r="G67" s="317">
        <v>32</v>
      </c>
      <c r="H67" s="317" t="s">
        <v>535</v>
      </c>
      <c r="I67" s="317" t="s">
        <v>539</v>
      </c>
      <c r="J67" s="319">
        <v>110</v>
      </c>
      <c r="K67" s="317" t="s">
        <v>529</v>
      </c>
      <c r="L67" s="317"/>
      <c r="M67" s="583">
        <v>119</v>
      </c>
      <c r="N67" s="589">
        <f t="shared" si="1"/>
        <v>108.18181818181819</v>
      </c>
      <c r="O67" s="583">
        <v>49</v>
      </c>
      <c r="P67" s="579" t="s">
        <v>797</v>
      </c>
      <c r="Q67" s="678"/>
    </row>
    <row r="68" spans="1:17" ht="26.4">
      <c r="A68" s="49" t="s">
        <v>304</v>
      </c>
      <c r="B68" s="220" t="s">
        <v>304</v>
      </c>
      <c r="C68" s="220" t="s">
        <v>2</v>
      </c>
      <c r="D68" s="315" t="s">
        <v>334</v>
      </c>
      <c r="E68" s="316" t="s">
        <v>307</v>
      </c>
      <c r="F68" s="317" t="s">
        <v>308</v>
      </c>
      <c r="G68" s="317">
        <v>32</v>
      </c>
      <c r="H68" s="317" t="s">
        <v>536</v>
      </c>
      <c r="I68" s="317" t="s">
        <v>539</v>
      </c>
      <c r="J68" s="319">
        <v>110</v>
      </c>
      <c r="K68" s="317" t="s">
        <v>529</v>
      </c>
      <c r="L68" s="317"/>
      <c r="M68" s="583">
        <v>119</v>
      </c>
      <c r="N68" s="589">
        <f t="shared" si="1"/>
        <v>108.18181818181819</v>
      </c>
      <c r="O68" s="583">
        <v>49</v>
      </c>
      <c r="P68" s="579" t="s">
        <v>797</v>
      </c>
      <c r="Q68" s="678"/>
    </row>
    <row r="69" spans="1:17" ht="26.4">
      <c r="A69" s="49" t="s">
        <v>304</v>
      </c>
      <c r="B69" s="220" t="s">
        <v>304</v>
      </c>
      <c r="C69" s="220" t="s">
        <v>2</v>
      </c>
      <c r="D69" s="315" t="s">
        <v>334</v>
      </c>
      <c r="E69" s="316" t="s">
        <v>307</v>
      </c>
      <c r="F69" s="317" t="s">
        <v>308</v>
      </c>
      <c r="G69" s="317">
        <v>32</v>
      </c>
      <c r="H69" s="317" t="s">
        <v>540</v>
      </c>
      <c r="I69" s="317" t="s">
        <v>539</v>
      </c>
      <c r="J69" s="319">
        <v>110</v>
      </c>
      <c r="K69" s="317" t="s">
        <v>529</v>
      </c>
      <c r="L69" s="317"/>
      <c r="M69" s="583">
        <v>119</v>
      </c>
      <c r="N69" s="589">
        <f t="shared" si="1"/>
        <v>108.18181818181819</v>
      </c>
      <c r="O69" s="583">
        <v>49</v>
      </c>
      <c r="P69" s="579" t="s">
        <v>900</v>
      </c>
      <c r="Q69" s="678"/>
    </row>
    <row r="70" spans="1:17" ht="26.4">
      <c r="A70" s="49" t="s">
        <v>304</v>
      </c>
      <c r="B70" s="220" t="s">
        <v>304</v>
      </c>
      <c r="C70" s="220" t="s">
        <v>2</v>
      </c>
      <c r="D70" s="232" t="s">
        <v>334</v>
      </c>
      <c r="E70" s="318" t="s">
        <v>307</v>
      </c>
      <c r="F70" s="229" t="s">
        <v>308</v>
      </c>
      <c r="G70" s="229">
        <v>32</v>
      </c>
      <c r="H70" s="229" t="s">
        <v>541</v>
      </c>
      <c r="I70" s="229" t="s">
        <v>539</v>
      </c>
      <c r="J70" s="229">
        <v>80</v>
      </c>
      <c r="K70" s="229" t="s">
        <v>529</v>
      </c>
      <c r="L70" s="229"/>
      <c r="M70" s="583">
        <v>119</v>
      </c>
      <c r="N70" s="589">
        <f t="shared" si="1"/>
        <v>148.75</v>
      </c>
      <c r="O70" s="583">
        <v>49</v>
      </c>
      <c r="P70" s="579" t="s">
        <v>907</v>
      </c>
      <c r="Q70" s="678"/>
    </row>
    <row r="71" spans="1:17" ht="26.4">
      <c r="A71" s="49" t="s">
        <v>304</v>
      </c>
      <c r="B71" s="220" t="s">
        <v>304</v>
      </c>
      <c r="C71" s="220" t="s">
        <v>2</v>
      </c>
      <c r="D71" s="315" t="s">
        <v>338</v>
      </c>
      <c r="E71" s="316" t="s">
        <v>307</v>
      </c>
      <c r="F71" s="317" t="s">
        <v>308</v>
      </c>
      <c r="G71" s="317" t="s">
        <v>309</v>
      </c>
      <c r="H71" s="317" t="s">
        <v>533</v>
      </c>
      <c r="I71" s="317" t="s">
        <v>539</v>
      </c>
      <c r="J71" s="323">
        <v>150</v>
      </c>
      <c r="K71" s="317" t="s">
        <v>529</v>
      </c>
      <c r="L71" s="317"/>
      <c r="M71" s="583">
        <v>180</v>
      </c>
      <c r="N71" s="589">
        <f t="shared" si="1"/>
        <v>120</v>
      </c>
      <c r="O71" s="583">
        <v>81</v>
      </c>
      <c r="P71" s="579" t="s">
        <v>900</v>
      </c>
      <c r="Q71" s="678"/>
    </row>
    <row r="72" spans="1:17" ht="26.4">
      <c r="A72" s="49" t="s">
        <v>304</v>
      </c>
      <c r="B72" s="220" t="s">
        <v>304</v>
      </c>
      <c r="C72" s="220" t="s">
        <v>2</v>
      </c>
      <c r="D72" s="315" t="s">
        <v>338</v>
      </c>
      <c r="E72" s="316" t="s">
        <v>307</v>
      </c>
      <c r="F72" s="317" t="s">
        <v>308</v>
      </c>
      <c r="G72" s="317" t="s">
        <v>309</v>
      </c>
      <c r="H72" s="317" t="s">
        <v>535</v>
      </c>
      <c r="I72" s="317" t="s">
        <v>539</v>
      </c>
      <c r="J72" s="323">
        <v>150</v>
      </c>
      <c r="K72" s="317" t="s">
        <v>529</v>
      </c>
      <c r="L72" s="317"/>
      <c r="M72" s="583">
        <v>180</v>
      </c>
      <c r="N72" s="589">
        <f t="shared" si="1"/>
        <v>120</v>
      </c>
      <c r="O72" s="583">
        <v>81</v>
      </c>
      <c r="P72" s="579" t="s">
        <v>900</v>
      </c>
      <c r="Q72" s="678"/>
    </row>
    <row r="73" spans="1:17" ht="26.4">
      <c r="A73" s="49" t="s">
        <v>304</v>
      </c>
      <c r="B73" s="220" t="s">
        <v>304</v>
      </c>
      <c r="C73" s="220" t="s">
        <v>2</v>
      </c>
      <c r="D73" s="315" t="s">
        <v>338</v>
      </c>
      <c r="E73" s="316" t="s">
        <v>307</v>
      </c>
      <c r="F73" s="317" t="s">
        <v>308</v>
      </c>
      <c r="G73" s="317" t="s">
        <v>309</v>
      </c>
      <c r="H73" s="317" t="s">
        <v>536</v>
      </c>
      <c r="I73" s="317" t="s">
        <v>539</v>
      </c>
      <c r="J73" s="323">
        <v>150</v>
      </c>
      <c r="K73" s="317" t="s">
        <v>529</v>
      </c>
      <c r="L73" s="317"/>
      <c r="M73" s="583">
        <v>180</v>
      </c>
      <c r="N73" s="589">
        <f t="shared" si="1"/>
        <v>120</v>
      </c>
      <c r="O73" s="583">
        <v>81</v>
      </c>
      <c r="P73" s="579" t="s">
        <v>900</v>
      </c>
      <c r="Q73" s="678"/>
    </row>
    <row r="74" spans="1:17" ht="26.4">
      <c r="A74" s="49" t="s">
        <v>304</v>
      </c>
      <c r="B74" s="220" t="s">
        <v>304</v>
      </c>
      <c r="C74" s="220" t="s">
        <v>2</v>
      </c>
      <c r="D74" s="315" t="s">
        <v>338</v>
      </c>
      <c r="E74" s="316" t="s">
        <v>307</v>
      </c>
      <c r="F74" s="317" t="s">
        <v>308</v>
      </c>
      <c r="G74" s="317" t="s">
        <v>309</v>
      </c>
      <c r="H74" s="317" t="s">
        <v>540</v>
      </c>
      <c r="I74" s="317" t="s">
        <v>539</v>
      </c>
      <c r="J74" s="323">
        <v>150</v>
      </c>
      <c r="K74" s="317" t="s">
        <v>529</v>
      </c>
      <c r="L74" s="317"/>
      <c r="M74" s="583">
        <v>144</v>
      </c>
      <c r="N74" s="589">
        <f t="shared" si="1"/>
        <v>96</v>
      </c>
      <c r="O74" s="583">
        <v>77</v>
      </c>
      <c r="P74" s="579" t="s">
        <v>900</v>
      </c>
      <c r="Q74" s="678"/>
    </row>
    <row r="75" spans="1:17" ht="26.4">
      <c r="A75" s="49" t="s">
        <v>304</v>
      </c>
      <c r="B75" s="220" t="s">
        <v>304</v>
      </c>
      <c r="C75" s="220" t="s">
        <v>2</v>
      </c>
      <c r="D75" s="315" t="s">
        <v>338</v>
      </c>
      <c r="E75" s="316" t="s">
        <v>307</v>
      </c>
      <c r="F75" s="317" t="s">
        <v>308</v>
      </c>
      <c r="G75" s="317" t="s">
        <v>309</v>
      </c>
      <c r="H75" s="317" t="s">
        <v>541</v>
      </c>
      <c r="I75" s="317" t="s">
        <v>539</v>
      </c>
      <c r="J75" s="323">
        <v>100</v>
      </c>
      <c r="K75" s="317" t="s">
        <v>529</v>
      </c>
      <c r="L75" s="317"/>
      <c r="M75" s="583">
        <v>144</v>
      </c>
      <c r="N75" s="589">
        <f t="shared" si="1"/>
        <v>144</v>
      </c>
      <c r="O75" s="583">
        <v>77</v>
      </c>
      <c r="P75" s="579" t="s">
        <v>907</v>
      </c>
      <c r="Q75" s="678"/>
    </row>
    <row r="76" spans="1:17" ht="26.4">
      <c r="A76" s="49" t="s">
        <v>304</v>
      </c>
      <c r="B76" s="220" t="s">
        <v>304</v>
      </c>
      <c r="C76" s="220" t="s">
        <v>2</v>
      </c>
      <c r="D76" s="315" t="s">
        <v>340</v>
      </c>
      <c r="E76" s="316" t="s">
        <v>307</v>
      </c>
      <c r="F76" s="317" t="s">
        <v>308</v>
      </c>
      <c r="G76" s="317" t="s">
        <v>320</v>
      </c>
      <c r="H76" s="317" t="s">
        <v>533</v>
      </c>
      <c r="I76" s="317" t="s">
        <v>539</v>
      </c>
      <c r="J76" s="319">
        <v>400</v>
      </c>
      <c r="K76" s="317" t="s">
        <v>529</v>
      </c>
      <c r="L76" s="317"/>
      <c r="M76" s="571">
        <v>514</v>
      </c>
      <c r="N76" s="569">
        <f t="shared" si="0"/>
        <v>128.5</v>
      </c>
      <c r="O76" s="570">
        <v>8</v>
      </c>
      <c r="P76" s="578" t="s">
        <v>908</v>
      </c>
      <c r="Q76" s="678"/>
    </row>
    <row r="77" spans="1:17" ht="26.4">
      <c r="A77" s="49" t="s">
        <v>304</v>
      </c>
      <c r="B77" s="220" t="s">
        <v>304</v>
      </c>
      <c r="C77" s="220" t="s">
        <v>2</v>
      </c>
      <c r="D77" s="315" t="s">
        <v>340</v>
      </c>
      <c r="E77" s="316" t="s">
        <v>307</v>
      </c>
      <c r="F77" s="317" t="s">
        <v>308</v>
      </c>
      <c r="G77" s="317" t="s">
        <v>320</v>
      </c>
      <c r="H77" s="317" t="s">
        <v>535</v>
      </c>
      <c r="I77" s="317" t="s">
        <v>539</v>
      </c>
      <c r="J77" s="319">
        <v>400</v>
      </c>
      <c r="K77" s="317" t="s">
        <v>529</v>
      </c>
      <c r="L77" s="317"/>
      <c r="M77" s="571">
        <v>514</v>
      </c>
      <c r="N77" s="569">
        <f t="shared" ref="N77:N90" si="2">100*M77/J77</f>
        <v>128.5</v>
      </c>
      <c r="O77" s="570">
        <v>8</v>
      </c>
      <c r="P77" s="578" t="s">
        <v>908</v>
      </c>
      <c r="Q77" s="678"/>
    </row>
    <row r="78" spans="1:17" ht="26.4">
      <c r="A78" s="49" t="s">
        <v>304</v>
      </c>
      <c r="B78" s="220" t="s">
        <v>304</v>
      </c>
      <c r="C78" s="220" t="s">
        <v>2</v>
      </c>
      <c r="D78" s="315" t="s">
        <v>340</v>
      </c>
      <c r="E78" s="316" t="s">
        <v>307</v>
      </c>
      <c r="F78" s="317" t="s">
        <v>308</v>
      </c>
      <c r="G78" s="317" t="s">
        <v>320</v>
      </c>
      <c r="H78" s="317" t="s">
        <v>536</v>
      </c>
      <c r="I78" s="317" t="s">
        <v>539</v>
      </c>
      <c r="J78" s="319">
        <v>400</v>
      </c>
      <c r="K78" s="317" t="s">
        <v>529</v>
      </c>
      <c r="L78" s="317"/>
      <c r="M78" s="571">
        <v>514</v>
      </c>
      <c r="N78" s="569">
        <f t="shared" si="2"/>
        <v>128.5</v>
      </c>
      <c r="O78" s="570">
        <v>8</v>
      </c>
      <c r="P78" s="578" t="s">
        <v>908</v>
      </c>
      <c r="Q78" s="678"/>
    </row>
    <row r="79" spans="1:17" ht="26.4">
      <c r="A79" s="49" t="s">
        <v>304</v>
      </c>
      <c r="B79" s="220" t="s">
        <v>304</v>
      </c>
      <c r="C79" s="220" t="s">
        <v>2</v>
      </c>
      <c r="D79" s="315" t="s">
        <v>340</v>
      </c>
      <c r="E79" s="316" t="s">
        <v>307</v>
      </c>
      <c r="F79" s="317" t="s">
        <v>308</v>
      </c>
      <c r="G79" s="317" t="s">
        <v>320</v>
      </c>
      <c r="H79" s="317" t="s">
        <v>540</v>
      </c>
      <c r="I79" s="317" t="s">
        <v>539</v>
      </c>
      <c r="J79" s="319">
        <v>400</v>
      </c>
      <c r="K79" s="317" t="s">
        <v>529</v>
      </c>
      <c r="L79" s="317"/>
      <c r="M79" s="571">
        <v>514</v>
      </c>
      <c r="N79" s="569">
        <f t="shared" si="2"/>
        <v>128.5</v>
      </c>
      <c r="O79" s="570">
        <v>8</v>
      </c>
      <c r="P79" s="578" t="s">
        <v>908</v>
      </c>
      <c r="Q79" s="678"/>
    </row>
    <row r="80" spans="1:17" ht="26.4">
      <c r="A80" s="49" t="s">
        <v>304</v>
      </c>
      <c r="B80" s="220" t="s">
        <v>304</v>
      </c>
      <c r="C80" s="220" t="s">
        <v>2</v>
      </c>
      <c r="D80" s="315" t="s">
        <v>340</v>
      </c>
      <c r="E80" s="316" t="s">
        <v>307</v>
      </c>
      <c r="F80" s="317" t="s">
        <v>308</v>
      </c>
      <c r="G80" s="317" t="s">
        <v>320</v>
      </c>
      <c r="H80" s="317" t="s">
        <v>541</v>
      </c>
      <c r="I80" s="317" t="s">
        <v>539</v>
      </c>
      <c r="J80" s="319">
        <v>400</v>
      </c>
      <c r="K80" s="317" t="s">
        <v>529</v>
      </c>
      <c r="L80" s="317"/>
      <c r="M80" s="571">
        <v>514</v>
      </c>
      <c r="N80" s="569">
        <f t="shared" si="2"/>
        <v>128.5</v>
      </c>
      <c r="O80" s="570">
        <v>8</v>
      </c>
      <c r="P80" s="578" t="s">
        <v>908</v>
      </c>
      <c r="Q80" s="678"/>
    </row>
    <row r="81" spans="1:17" ht="39.6">
      <c r="A81" s="49" t="s">
        <v>304</v>
      </c>
      <c r="B81" s="220" t="s">
        <v>304</v>
      </c>
      <c r="C81" s="220" t="s">
        <v>2</v>
      </c>
      <c r="D81" s="315" t="s">
        <v>340</v>
      </c>
      <c r="E81" s="316" t="s">
        <v>307</v>
      </c>
      <c r="F81" s="317" t="s">
        <v>308</v>
      </c>
      <c r="G81" s="317" t="s">
        <v>320</v>
      </c>
      <c r="H81" s="317" t="s">
        <v>533</v>
      </c>
      <c r="I81" s="317" t="s">
        <v>542</v>
      </c>
      <c r="J81" s="317" t="s">
        <v>529</v>
      </c>
      <c r="K81" s="317" t="s">
        <v>529</v>
      </c>
      <c r="L81" s="317" t="s">
        <v>545</v>
      </c>
      <c r="M81" s="571">
        <v>2815</v>
      </c>
      <c r="N81" s="569"/>
      <c r="O81" s="570">
        <v>72</v>
      </c>
      <c r="P81" s="588" t="s">
        <v>797</v>
      </c>
      <c r="Q81" s="678"/>
    </row>
    <row r="82" spans="1:17" ht="39.6">
      <c r="A82" s="49" t="s">
        <v>304</v>
      </c>
      <c r="B82" s="220" t="s">
        <v>304</v>
      </c>
      <c r="C82" s="220" t="s">
        <v>2</v>
      </c>
      <c r="D82" s="315" t="s">
        <v>340</v>
      </c>
      <c r="E82" s="316" t="s">
        <v>307</v>
      </c>
      <c r="F82" s="317" t="s">
        <v>308</v>
      </c>
      <c r="G82" s="317" t="s">
        <v>320</v>
      </c>
      <c r="H82" s="317" t="s">
        <v>535</v>
      </c>
      <c r="I82" s="317" t="s">
        <v>542</v>
      </c>
      <c r="J82" s="317" t="s">
        <v>529</v>
      </c>
      <c r="K82" s="317" t="s">
        <v>529</v>
      </c>
      <c r="L82" s="317" t="s">
        <v>545</v>
      </c>
      <c r="M82" s="571">
        <v>1278</v>
      </c>
      <c r="N82" s="569"/>
      <c r="O82" s="570">
        <v>58</v>
      </c>
      <c r="P82" s="588" t="s">
        <v>909</v>
      </c>
      <c r="Q82" s="678"/>
    </row>
    <row r="83" spans="1:17" ht="39.6">
      <c r="A83" s="49" t="s">
        <v>304</v>
      </c>
      <c r="B83" s="220" t="s">
        <v>304</v>
      </c>
      <c r="C83" s="220" t="s">
        <v>2</v>
      </c>
      <c r="D83" s="315" t="s">
        <v>340</v>
      </c>
      <c r="E83" s="316" t="s">
        <v>307</v>
      </c>
      <c r="F83" s="317" t="s">
        <v>308</v>
      </c>
      <c r="G83" s="317" t="s">
        <v>320</v>
      </c>
      <c r="H83" s="317" t="s">
        <v>536</v>
      </c>
      <c r="I83" s="317" t="s">
        <v>542</v>
      </c>
      <c r="J83" s="317" t="s">
        <v>529</v>
      </c>
      <c r="K83" s="317" t="s">
        <v>529</v>
      </c>
      <c r="L83" s="317" t="s">
        <v>545</v>
      </c>
      <c r="M83" s="571">
        <v>2815</v>
      </c>
      <c r="N83" s="569"/>
      <c r="O83" s="570">
        <v>72</v>
      </c>
      <c r="P83" s="588" t="s">
        <v>910</v>
      </c>
      <c r="Q83" s="678"/>
    </row>
    <row r="84" spans="1:17" ht="39.6">
      <c r="A84" s="49" t="s">
        <v>304</v>
      </c>
      <c r="B84" s="220" t="s">
        <v>304</v>
      </c>
      <c r="C84" s="220" t="s">
        <v>2</v>
      </c>
      <c r="D84" s="315" t="s">
        <v>340</v>
      </c>
      <c r="E84" s="316" t="s">
        <v>307</v>
      </c>
      <c r="F84" s="317" t="s">
        <v>308</v>
      </c>
      <c r="G84" s="317" t="s">
        <v>320</v>
      </c>
      <c r="H84" s="317" t="s">
        <v>540</v>
      </c>
      <c r="I84" s="317" t="s">
        <v>542</v>
      </c>
      <c r="J84" s="317" t="s">
        <v>529</v>
      </c>
      <c r="K84" s="317" t="s">
        <v>529</v>
      </c>
      <c r="L84" s="317" t="s">
        <v>545</v>
      </c>
      <c r="M84" s="571">
        <v>1912</v>
      </c>
      <c r="N84" s="569"/>
      <c r="O84" s="570">
        <v>67</v>
      </c>
      <c r="P84" s="588" t="s">
        <v>910</v>
      </c>
      <c r="Q84" s="678"/>
    </row>
    <row r="85" spans="1:17" ht="39.6">
      <c r="A85" s="49" t="s">
        <v>304</v>
      </c>
      <c r="B85" s="220" t="s">
        <v>304</v>
      </c>
      <c r="C85" s="220" t="s">
        <v>2</v>
      </c>
      <c r="D85" s="315" t="s">
        <v>340</v>
      </c>
      <c r="E85" s="316" t="s">
        <v>307</v>
      </c>
      <c r="F85" s="317" t="s">
        <v>308</v>
      </c>
      <c r="G85" s="317" t="s">
        <v>320</v>
      </c>
      <c r="H85" s="317" t="s">
        <v>541</v>
      </c>
      <c r="I85" s="317" t="s">
        <v>542</v>
      </c>
      <c r="J85" s="317" t="s">
        <v>529</v>
      </c>
      <c r="K85" s="317" t="s">
        <v>529</v>
      </c>
      <c r="L85" s="317" t="s">
        <v>545</v>
      </c>
      <c r="M85" s="571">
        <v>1769</v>
      </c>
      <c r="N85" s="569"/>
      <c r="O85" s="570">
        <v>58</v>
      </c>
      <c r="P85" s="588" t="s">
        <v>910</v>
      </c>
      <c r="Q85" s="678"/>
    </row>
    <row r="86" spans="1:17" ht="66">
      <c r="A86" s="49" t="s">
        <v>304</v>
      </c>
      <c r="B86" s="220" t="s">
        <v>537</v>
      </c>
      <c r="C86" s="220" t="s">
        <v>2</v>
      </c>
      <c r="D86" s="315" t="s">
        <v>344</v>
      </c>
      <c r="E86" s="316" t="s">
        <v>307</v>
      </c>
      <c r="F86" s="317" t="s">
        <v>308</v>
      </c>
      <c r="G86" s="317" t="s">
        <v>309</v>
      </c>
      <c r="H86" s="317" t="s">
        <v>533</v>
      </c>
      <c r="I86" s="317" t="s">
        <v>539</v>
      </c>
      <c r="J86" s="317">
        <v>10000</v>
      </c>
      <c r="K86" s="317" t="s">
        <v>529</v>
      </c>
      <c r="L86" s="317"/>
      <c r="M86" s="583">
        <v>17981</v>
      </c>
      <c r="N86" s="575">
        <f t="shared" si="2"/>
        <v>179.81</v>
      </c>
      <c r="O86" s="576">
        <v>94</v>
      </c>
      <c r="P86" s="578" t="s">
        <v>893</v>
      </c>
      <c r="Q86" s="574" t="s">
        <v>1006</v>
      </c>
    </row>
    <row r="87" spans="1:17" ht="66">
      <c r="A87" s="49" t="s">
        <v>304</v>
      </c>
      <c r="B87" s="220" t="s">
        <v>304</v>
      </c>
      <c r="C87" s="220" t="s">
        <v>2</v>
      </c>
      <c r="D87" s="315" t="s">
        <v>344</v>
      </c>
      <c r="E87" s="316" t="s">
        <v>307</v>
      </c>
      <c r="F87" s="317" t="s">
        <v>308</v>
      </c>
      <c r="G87" s="317" t="s">
        <v>309</v>
      </c>
      <c r="H87" s="317" t="s">
        <v>535</v>
      </c>
      <c r="I87" s="317" t="s">
        <v>539</v>
      </c>
      <c r="J87" s="317">
        <v>5000</v>
      </c>
      <c r="K87" s="317" t="s">
        <v>529</v>
      </c>
      <c r="L87" s="317"/>
      <c r="M87" s="583">
        <v>8628</v>
      </c>
      <c r="N87" s="575">
        <f t="shared" si="2"/>
        <v>172.56</v>
      </c>
      <c r="O87" s="576">
        <v>94</v>
      </c>
      <c r="P87" s="578" t="s">
        <v>893</v>
      </c>
      <c r="Q87" s="574" t="s">
        <v>1006</v>
      </c>
    </row>
    <row r="88" spans="1:17" ht="66">
      <c r="A88" s="49" t="s">
        <v>304</v>
      </c>
      <c r="B88" s="220" t="s">
        <v>304</v>
      </c>
      <c r="C88" s="220" t="s">
        <v>2</v>
      </c>
      <c r="D88" s="315" t="s">
        <v>344</v>
      </c>
      <c r="E88" s="316" t="s">
        <v>307</v>
      </c>
      <c r="F88" s="317" t="s">
        <v>308</v>
      </c>
      <c r="G88" s="317" t="s">
        <v>309</v>
      </c>
      <c r="H88" s="317" t="s">
        <v>536</v>
      </c>
      <c r="I88" s="317" t="s">
        <v>539</v>
      </c>
      <c r="J88" s="229">
        <v>5000</v>
      </c>
      <c r="K88" s="317" t="s">
        <v>529</v>
      </c>
      <c r="L88" s="317"/>
      <c r="M88" s="583">
        <v>8628</v>
      </c>
      <c r="N88" s="575">
        <f t="shared" si="2"/>
        <v>172.56</v>
      </c>
      <c r="O88" s="576">
        <v>94</v>
      </c>
      <c r="P88" s="578" t="s">
        <v>893</v>
      </c>
      <c r="Q88" s="574" t="s">
        <v>1006</v>
      </c>
    </row>
    <row r="89" spans="1:17" ht="66">
      <c r="A89" s="49" t="s">
        <v>304</v>
      </c>
      <c r="B89" s="220" t="s">
        <v>304</v>
      </c>
      <c r="C89" s="220" t="s">
        <v>2</v>
      </c>
      <c r="D89" s="315" t="s">
        <v>344</v>
      </c>
      <c r="E89" s="316" t="s">
        <v>307</v>
      </c>
      <c r="F89" s="317" t="s">
        <v>308</v>
      </c>
      <c r="G89" s="317" t="s">
        <v>309</v>
      </c>
      <c r="H89" s="317" t="s">
        <v>540</v>
      </c>
      <c r="I89" s="317" t="s">
        <v>539</v>
      </c>
      <c r="J89" s="317">
        <v>5000</v>
      </c>
      <c r="K89" s="317" t="s">
        <v>529</v>
      </c>
      <c r="L89" s="317"/>
      <c r="M89" s="583">
        <v>8628</v>
      </c>
      <c r="N89" s="575">
        <f t="shared" si="2"/>
        <v>172.56</v>
      </c>
      <c r="O89" s="576">
        <v>94</v>
      </c>
      <c r="P89" s="578" t="s">
        <v>893</v>
      </c>
      <c r="Q89" s="574" t="s">
        <v>1006</v>
      </c>
    </row>
    <row r="90" spans="1:17" ht="66">
      <c r="A90" s="49" t="s">
        <v>304</v>
      </c>
      <c r="B90" s="220" t="s">
        <v>304</v>
      </c>
      <c r="C90" s="220" t="s">
        <v>2</v>
      </c>
      <c r="D90" s="315" t="s">
        <v>344</v>
      </c>
      <c r="E90" s="316" t="s">
        <v>307</v>
      </c>
      <c r="F90" s="317" t="s">
        <v>308</v>
      </c>
      <c r="G90" s="317" t="s">
        <v>309</v>
      </c>
      <c r="H90" s="317" t="s">
        <v>541</v>
      </c>
      <c r="I90" s="317" t="s">
        <v>539</v>
      </c>
      <c r="J90" s="317">
        <v>5000</v>
      </c>
      <c r="K90" s="317" t="s">
        <v>529</v>
      </c>
      <c r="L90" s="317"/>
      <c r="M90" s="583">
        <v>8628</v>
      </c>
      <c r="N90" s="575">
        <f t="shared" si="2"/>
        <v>172.56</v>
      </c>
      <c r="O90" s="576">
        <v>94</v>
      </c>
      <c r="P90" s="578" t="s">
        <v>893</v>
      </c>
      <c r="Q90" s="574" t="s">
        <v>1006</v>
      </c>
    </row>
    <row r="91" spans="1:17" ht="26.4">
      <c r="A91" s="49" t="s">
        <v>304</v>
      </c>
      <c r="B91" s="220" t="s">
        <v>304</v>
      </c>
      <c r="C91" s="220" t="s">
        <v>2</v>
      </c>
      <c r="D91" s="315" t="s">
        <v>344</v>
      </c>
      <c r="E91" s="316" t="s">
        <v>307</v>
      </c>
      <c r="F91" s="317" t="s">
        <v>308</v>
      </c>
      <c r="G91" s="317" t="s">
        <v>309</v>
      </c>
      <c r="H91" s="317" t="s">
        <v>533</v>
      </c>
      <c r="I91" s="317" t="s">
        <v>542</v>
      </c>
      <c r="J91" s="323" t="s">
        <v>529</v>
      </c>
      <c r="K91" s="317" t="s">
        <v>529</v>
      </c>
      <c r="L91" s="314" t="s">
        <v>543</v>
      </c>
      <c r="M91" s="595">
        <v>5175</v>
      </c>
      <c r="N91" s="589"/>
      <c r="O91" s="595">
        <v>33</v>
      </c>
      <c r="P91" s="596" t="s">
        <v>894</v>
      </c>
      <c r="Q91" s="596"/>
    </row>
    <row r="92" spans="1:17" ht="39.6">
      <c r="A92" s="49" t="s">
        <v>304</v>
      </c>
      <c r="B92" s="220" t="s">
        <v>304</v>
      </c>
      <c r="C92" s="220" t="s">
        <v>2</v>
      </c>
      <c r="D92" s="315" t="s">
        <v>344</v>
      </c>
      <c r="E92" s="316" t="s">
        <v>307</v>
      </c>
      <c r="F92" s="317" t="s">
        <v>308</v>
      </c>
      <c r="G92" s="317" t="s">
        <v>309</v>
      </c>
      <c r="H92" s="317" t="s">
        <v>535</v>
      </c>
      <c r="I92" s="317" t="s">
        <v>542</v>
      </c>
      <c r="J92" s="323" t="s">
        <v>529</v>
      </c>
      <c r="K92" s="317" t="s">
        <v>529</v>
      </c>
      <c r="L92" s="314" t="s">
        <v>543</v>
      </c>
      <c r="M92" s="595">
        <v>3149</v>
      </c>
      <c r="N92" s="589"/>
      <c r="O92" s="595">
        <v>33</v>
      </c>
      <c r="P92" s="596" t="s">
        <v>895</v>
      </c>
      <c r="Q92" s="596"/>
    </row>
    <row r="93" spans="1:17" ht="26.4">
      <c r="A93" s="49" t="s">
        <v>304</v>
      </c>
      <c r="B93" s="220" t="s">
        <v>304</v>
      </c>
      <c r="C93" s="220" t="s">
        <v>2</v>
      </c>
      <c r="D93" s="315" t="s">
        <v>344</v>
      </c>
      <c r="E93" s="316" t="s">
        <v>307</v>
      </c>
      <c r="F93" s="317" t="s">
        <v>308</v>
      </c>
      <c r="G93" s="317" t="s">
        <v>309</v>
      </c>
      <c r="H93" s="317" t="s">
        <v>536</v>
      </c>
      <c r="I93" s="317" t="s">
        <v>542</v>
      </c>
      <c r="J93" s="229" t="s">
        <v>529</v>
      </c>
      <c r="K93" s="317" t="s">
        <v>529</v>
      </c>
      <c r="L93" s="314" t="s">
        <v>543</v>
      </c>
      <c r="M93" s="595">
        <v>5175</v>
      </c>
      <c r="N93" s="589"/>
      <c r="O93" s="595">
        <v>33</v>
      </c>
      <c r="P93" s="596" t="s">
        <v>894</v>
      </c>
      <c r="Q93" s="596"/>
    </row>
    <row r="94" spans="1:17" ht="39.6">
      <c r="A94" s="49" t="s">
        <v>304</v>
      </c>
      <c r="B94" s="220" t="s">
        <v>304</v>
      </c>
      <c r="C94" s="220" t="s">
        <v>2</v>
      </c>
      <c r="D94" s="315" t="s">
        <v>344</v>
      </c>
      <c r="E94" s="316" t="s">
        <v>307</v>
      </c>
      <c r="F94" s="317" t="s">
        <v>308</v>
      </c>
      <c r="G94" s="317" t="s">
        <v>309</v>
      </c>
      <c r="H94" s="317" t="s">
        <v>540</v>
      </c>
      <c r="I94" s="317" t="s">
        <v>542</v>
      </c>
      <c r="J94" s="229" t="s">
        <v>529</v>
      </c>
      <c r="K94" s="317" t="s">
        <v>529</v>
      </c>
      <c r="L94" s="314" t="s">
        <v>543</v>
      </c>
      <c r="M94" s="595">
        <v>3149</v>
      </c>
      <c r="N94" s="589"/>
      <c r="O94" s="595">
        <v>33</v>
      </c>
      <c r="P94" s="596" t="s">
        <v>895</v>
      </c>
      <c r="Q94" s="596"/>
    </row>
    <row r="95" spans="1:17" ht="39.6">
      <c r="A95" s="49" t="s">
        <v>304</v>
      </c>
      <c r="B95" s="220" t="s">
        <v>304</v>
      </c>
      <c r="C95" s="220" t="s">
        <v>2</v>
      </c>
      <c r="D95" s="315" t="s">
        <v>344</v>
      </c>
      <c r="E95" s="316" t="s">
        <v>307</v>
      </c>
      <c r="F95" s="317" t="s">
        <v>308</v>
      </c>
      <c r="G95" s="317" t="s">
        <v>309</v>
      </c>
      <c r="H95" s="317" t="s">
        <v>541</v>
      </c>
      <c r="I95" s="317" t="s">
        <v>542</v>
      </c>
      <c r="J95" s="229" t="s">
        <v>529</v>
      </c>
      <c r="K95" s="317" t="s">
        <v>529</v>
      </c>
      <c r="L95" s="314" t="s">
        <v>543</v>
      </c>
      <c r="M95" s="595">
        <v>3149</v>
      </c>
      <c r="N95" s="589"/>
      <c r="O95" s="595">
        <v>33</v>
      </c>
      <c r="P95" s="596" t="s">
        <v>895</v>
      </c>
      <c r="Q95" s="596"/>
    </row>
    <row r="96" spans="1:17" ht="26.4">
      <c r="A96" s="49" t="s">
        <v>304</v>
      </c>
      <c r="B96" s="220" t="s">
        <v>304</v>
      </c>
      <c r="C96" s="220" t="s">
        <v>2</v>
      </c>
      <c r="D96" s="315" t="s">
        <v>353</v>
      </c>
      <c r="E96" s="324" t="s">
        <v>345</v>
      </c>
      <c r="F96" s="317" t="s">
        <v>308</v>
      </c>
      <c r="G96" s="325" t="s">
        <v>346</v>
      </c>
      <c r="H96" s="317" t="s">
        <v>533</v>
      </c>
      <c r="I96" s="317" t="s">
        <v>550</v>
      </c>
      <c r="J96" s="229">
        <v>10000</v>
      </c>
      <c r="K96" s="317" t="s">
        <v>529</v>
      </c>
      <c r="L96" s="317"/>
      <c r="M96" s="595">
        <v>12723</v>
      </c>
      <c r="N96" s="589">
        <f t="shared" ref="N96:N126" si="3">100*M96/J96</f>
        <v>127.23</v>
      </c>
      <c r="O96" s="595">
        <v>65</v>
      </c>
      <c r="P96" s="596" t="s">
        <v>925</v>
      </c>
      <c r="Q96" s="596"/>
    </row>
    <row r="97" spans="1:17" ht="26.4">
      <c r="A97" s="49" t="s">
        <v>304</v>
      </c>
      <c r="B97" s="220" t="s">
        <v>304</v>
      </c>
      <c r="C97" s="220" t="s">
        <v>2</v>
      </c>
      <c r="D97" s="315" t="s">
        <v>353</v>
      </c>
      <c r="E97" s="324" t="s">
        <v>345</v>
      </c>
      <c r="F97" s="317" t="s">
        <v>308</v>
      </c>
      <c r="G97" s="325" t="s">
        <v>346</v>
      </c>
      <c r="H97" s="317" t="s">
        <v>540</v>
      </c>
      <c r="I97" s="317" t="s">
        <v>550</v>
      </c>
      <c r="J97" s="229">
        <v>10000</v>
      </c>
      <c r="K97" s="317" t="s">
        <v>529</v>
      </c>
      <c r="L97" s="317"/>
      <c r="M97" s="595">
        <v>12723</v>
      </c>
      <c r="N97" s="589">
        <f t="shared" si="3"/>
        <v>127.23</v>
      </c>
      <c r="O97" s="595">
        <v>65</v>
      </c>
      <c r="P97" s="596" t="s">
        <v>925</v>
      </c>
      <c r="Q97" s="596"/>
    </row>
    <row r="98" spans="1:17" ht="26.4">
      <c r="A98" s="49" t="s">
        <v>304</v>
      </c>
      <c r="B98" s="220" t="s">
        <v>304</v>
      </c>
      <c r="C98" s="220" t="s">
        <v>2</v>
      </c>
      <c r="D98" s="315" t="s">
        <v>353</v>
      </c>
      <c r="E98" s="324" t="s">
        <v>345</v>
      </c>
      <c r="F98" s="317" t="s">
        <v>308</v>
      </c>
      <c r="G98" s="325" t="s">
        <v>346</v>
      </c>
      <c r="H98" s="317" t="s">
        <v>541</v>
      </c>
      <c r="I98" s="317" t="s">
        <v>550</v>
      </c>
      <c r="J98" s="229">
        <v>10000</v>
      </c>
      <c r="K98" s="317" t="s">
        <v>529</v>
      </c>
      <c r="L98" s="317"/>
      <c r="M98" s="595">
        <v>12723</v>
      </c>
      <c r="N98" s="589">
        <f t="shared" si="3"/>
        <v>127.23</v>
      </c>
      <c r="O98" s="595">
        <v>65</v>
      </c>
      <c r="P98" s="596" t="s">
        <v>925</v>
      </c>
      <c r="Q98" s="596"/>
    </row>
    <row r="99" spans="1:17" ht="39.6">
      <c r="A99" s="49" t="s">
        <v>304</v>
      </c>
      <c r="B99" s="220" t="s">
        <v>304</v>
      </c>
      <c r="C99" s="220" t="s">
        <v>2</v>
      </c>
      <c r="D99" s="315" t="s">
        <v>323</v>
      </c>
      <c r="E99" s="324" t="s">
        <v>345</v>
      </c>
      <c r="F99" s="317" t="s">
        <v>308</v>
      </c>
      <c r="G99" s="317" t="s">
        <v>346</v>
      </c>
      <c r="H99" s="317" t="s">
        <v>533</v>
      </c>
      <c r="I99" s="326" t="s">
        <v>539</v>
      </c>
      <c r="J99" s="291">
        <v>1000</v>
      </c>
      <c r="K99" s="327" t="s">
        <v>529</v>
      </c>
      <c r="L99" s="328"/>
      <c r="M99" s="595">
        <v>755</v>
      </c>
      <c r="N99" s="589">
        <f t="shared" si="3"/>
        <v>75.5</v>
      </c>
      <c r="O99" s="595">
        <v>26</v>
      </c>
      <c r="P99" s="596" t="s">
        <v>926</v>
      </c>
      <c r="Q99" s="574" t="s">
        <v>931</v>
      </c>
    </row>
    <row r="100" spans="1:17" ht="39.6">
      <c r="A100" s="49" t="s">
        <v>304</v>
      </c>
      <c r="B100" s="220" t="s">
        <v>304</v>
      </c>
      <c r="C100" s="220" t="s">
        <v>2</v>
      </c>
      <c r="D100" s="315" t="s">
        <v>323</v>
      </c>
      <c r="E100" s="324" t="s">
        <v>345</v>
      </c>
      <c r="F100" s="317" t="s">
        <v>308</v>
      </c>
      <c r="G100" s="317" t="s">
        <v>346</v>
      </c>
      <c r="H100" s="317" t="s">
        <v>535</v>
      </c>
      <c r="I100" s="326" t="s">
        <v>539</v>
      </c>
      <c r="J100" s="291">
        <v>200</v>
      </c>
      <c r="K100" s="327" t="s">
        <v>529</v>
      </c>
      <c r="L100" s="317" t="s">
        <v>551</v>
      </c>
      <c r="M100" s="595">
        <v>146</v>
      </c>
      <c r="N100" s="589">
        <f t="shared" si="3"/>
        <v>73</v>
      </c>
      <c r="O100" s="595">
        <v>12</v>
      </c>
      <c r="P100" s="596" t="s">
        <v>926</v>
      </c>
      <c r="Q100" s="574" t="s">
        <v>931</v>
      </c>
    </row>
    <row r="101" spans="1:17" ht="26.4">
      <c r="A101" s="49" t="s">
        <v>304</v>
      </c>
      <c r="B101" s="220" t="s">
        <v>304</v>
      </c>
      <c r="C101" s="220" t="s">
        <v>2</v>
      </c>
      <c r="D101" s="315" t="s">
        <v>323</v>
      </c>
      <c r="E101" s="324" t="s">
        <v>345</v>
      </c>
      <c r="F101" s="317" t="s">
        <v>308</v>
      </c>
      <c r="G101" s="317" t="s">
        <v>346</v>
      </c>
      <c r="H101" s="317" t="s">
        <v>536</v>
      </c>
      <c r="I101" s="326" t="s">
        <v>539</v>
      </c>
      <c r="J101" s="291">
        <v>200</v>
      </c>
      <c r="K101" s="327" t="s">
        <v>529</v>
      </c>
      <c r="L101" s="328"/>
      <c r="M101" s="595">
        <v>300</v>
      </c>
      <c r="N101" s="589">
        <f t="shared" si="3"/>
        <v>150</v>
      </c>
      <c r="O101" s="595">
        <v>15</v>
      </c>
      <c r="P101" s="596" t="s">
        <v>927</v>
      </c>
      <c r="Q101" s="596"/>
    </row>
    <row r="102" spans="1:17" ht="26.4">
      <c r="A102" s="49" t="s">
        <v>304</v>
      </c>
      <c r="B102" s="220" t="s">
        <v>304</v>
      </c>
      <c r="C102" s="220" t="s">
        <v>2</v>
      </c>
      <c r="D102" s="315" t="s">
        <v>323</v>
      </c>
      <c r="E102" s="324" t="s">
        <v>345</v>
      </c>
      <c r="F102" s="317" t="s">
        <v>308</v>
      </c>
      <c r="G102" s="317" t="s">
        <v>346</v>
      </c>
      <c r="H102" s="317" t="s">
        <v>540</v>
      </c>
      <c r="I102" s="326" t="s">
        <v>539</v>
      </c>
      <c r="J102" s="291">
        <v>200</v>
      </c>
      <c r="K102" s="329" t="s">
        <v>529</v>
      </c>
      <c r="L102" s="330"/>
      <c r="M102" s="595">
        <v>191</v>
      </c>
      <c r="N102" s="589">
        <f t="shared" si="3"/>
        <v>95.5</v>
      </c>
      <c r="O102" s="595">
        <v>13</v>
      </c>
      <c r="P102" s="596" t="s">
        <v>927</v>
      </c>
      <c r="Q102" s="596"/>
    </row>
    <row r="103" spans="1:17" ht="39.6">
      <c r="A103" s="49" t="s">
        <v>304</v>
      </c>
      <c r="B103" s="220" t="s">
        <v>304</v>
      </c>
      <c r="C103" s="220" t="s">
        <v>2</v>
      </c>
      <c r="D103" s="234" t="s">
        <v>355</v>
      </c>
      <c r="E103" s="331" t="s">
        <v>345</v>
      </c>
      <c r="F103" s="317" t="s">
        <v>308</v>
      </c>
      <c r="G103" s="229" t="s">
        <v>346</v>
      </c>
      <c r="H103" s="229" t="s">
        <v>533</v>
      </c>
      <c r="I103" s="332" t="s">
        <v>539</v>
      </c>
      <c r="J103" s="291">
        <v>2000</v>
      </c>
      <c r="K103" s="329" t="s">
        <v>529</v>
      </c>
      <c r="L103" s="330"/>
      <c r="M103" s="595">
        <v>1539</v>
      </c>
      <c r="N103" s="589">
        <f t="shared" si="3"/>
        <v>76.95</v>
      </c>
      <c r="O103" s="595">
        <v>39</v>
      </c>
      <c r="P103" s="596" t="s">
        <v>928</v>
      </c>
      <c r="Q103" s="574" t="s">
        <v>931</v>
      </c>
    </row>
    <row r="104" spans="1:17" ht="52.8">
      <c r="A104" s="49" t="s">
        <v>304</v>
      </c>
      <c r="B104" s="220" t="s">
        <v>304</v>
      </c>
      <c r="C104" s="220" t="s">
        <v>2</v>
      </c>
      <c r="D104" s="234" t="s">
        <v>355</v>
      </c>
      <c r="E104" s="331" t="s">
        <v>345</v>
      </c>
      <c r="F104" s="317" t="s">
        <v>308</v>
      </c>
      <c r="G104" s="229" t="s">
        <v>346</v>
      </c>
      <c r="H104" s="229" t="s">
        <v>535</v>
      </c>
      <c r="I104" s="332" t="s">
        <v>539</v>
      </c>
      <c r="J104" s="291">
        <v>500</v>
      </c>
      <c r="K104" s="329" t="s">
        <v>529</v>
      </c>
      <c r="L104" s="229" t="s">
        <v>552</v>
      </c>
      <c r="M104" s="595">
        <v>359</v>
      </c>
      <c r="N104" s="589">
        <f t="shared" si="3"/>
        <v>71.8</v>
      </c>
      <c r="O104" s="595">
        <v>19</v>
      </c>
      <c r="P104" s="596" t="s">
        <v>929</v>
      </c>
      <c r="Q104" s="574" t="s">
        <v>931</v>
      </c>
    </row>
    <row r="105" spans="1:17" ht="28.8">
      <c r="A105" s="49" t="s">
        <v>304</v>
      </c>
      <c r="B105" s="220" t="s">
        <v>304</v>
      </c>
      <c r="C105" s="220" t="s">
        <v>2</v>
      </c>
      <c r="D105" s="234" t="s">
        <v>355</v>
      </c>
      <c r="E105" s="331" t="s">
        <v>345</v>
      </c>
      <c r="F105" s="317" t="s">
        <v>308</v>
      </c>
      <c r="G105" s="229" t="s">
        <v>346</v>
      </c>
      <c r="H105" s="229" t="s">
        <v>536</v>
      </c>
      <c r="I105" s="332" t="s">
        <v>539</v>
      </c>
      <c r="J105" s="291">
        <v>500</v>
      </c>
      <c r="K105" s="329" t="s">
        <v>529</v>
      </c>
      <c r="L105" s="330"/>
      <c r="M105" s="595">
        <v>750</v>
      </c>
      <c r="N105" s="589">
        <f t="shared" si="3"/>
        <v>150</v>
      </c>
      <c r="O105" s="595">
        <v>19</v>
      </c>
      <c r="P105" s="596" t="s">
        <v>929</v>
      </c>
      <c r="Q105" s="596"/>
    </row>
    <row r="106" spans="1:17" ht="39.6">
      <c r="A106" s="49" t="s">
        <v>304</v>
      </c>
      <c r="B106" s="220" t="s">
        <v>304</v>
      </c>
      <c r="C106" s="220" t="s">
        <v>2</v>
      </c>
      <c r="D106" s="234" t="s">
        <v>355</v>
      </c>
      <c r="E106" s="331" t="s">
        <v>345</v>
      </c>
      <c r="F106" s="317" t="s">
        <v>308</v>
      </c>
      <c r="G106" s="229" t="s">
        <v>346</v>
      </c>
      <c r="H106" s="229" t="s">
        <v>540</v>
      </c>
      <c r="I106" s="332" t="s">
        <v>539</v>
      </c>
      <c r="J106" s="291">
        <v>1000</v>
      </c>
      <c r="K106" s="329" t="s">
        <v>529</v>
      </c>
      <c r="L106" s="330"/>
      <c r="M106" s="595">
        <v>777</v>
      </c>
      <c r="N106" s="589">
        <f t="shared" si="3"/>
        <v>77.7</v>
      </c>
      <c r="O106" s="595">
        <v>30</v>
      </c>
      <c r="P106" s="596" t="s">
        <v>924</v>
      </c>
      <c r="Q106" s="574" t="s">
        <v>931</v>
      </c>
    </row>
    <row r="107" spans="1:17" ht="26.4">
      <c r="A107" s="49" t="s">
        <v>304</v>
      </c>
      <c r="B107" s="220" t="s">
        <v>304</v>
      </c>
      <c r="C107" s="220" t="s">
        <v>2</v>
      </c>
      <c r="D107" s="315" t="s">
        <v>553</v>
      </c>
      <c r="E107" s="333" t="s">
        <v>490</v>
      </c>
      <c r="F107" s="317" t="s">
        <v>491</v>
      </c>
      <c r="G107" s="317" t="s">
        <v>519</v>
      </c>
      <c r="H107" s="317" t="s">
        <v>533</v>
      </c>
      <c r="I107" s="317" t="s">
        <v>539</v>
      </c>
      <c r="J107" s="229">
        <v>1000</v>
      </c>
      <c r="K107" s="229" t="s">
        <v>529</v>
      </c>
      <c r="L107" s="229"/>
      <c r="M107" s="595">
        <v>1475</v>
      </c>
      <c r="N107" s="589">
        <f t="shared" si="3"/>
        <v>147.5</v>
      </c>
      <c r="O107" s="595">
        <v>16</v>
      </c>
      <c r="P107" s="596" t="s">
        <v>914</v>
      </c>
      <c r="Q107" s="596"/>
    </row>
    <row r="108" spans="1:17" ht="26.4">
      <c r="A108" s="49" t="s">
        <v>304</v>
      </c>
      <c r="B108" s="220" t="s">
        <v>304</v>
      </c>
      <c r="C108" s="220" t="s">
        <v>2</v>
      </c>
      <c r="D108" s="315" t="s">
        <v>553</v>
      </c>
      <c r="E108" s="333" t="s">
        <v>490</v>
      </c>
      <c r="F108" s="317" t="s">
        <v>491</v>
      </c>
      <c r="G108" s="317" t="s">
        <v>519</v>
      </c>
      <c r="H108" s="317" t="s">
        <v>536</v>
      </c>
      <c r="I108" s="317" t="s">
        <v>539</v>
      </c>
      <c r="J108" s="229">
        <v>200</v>
      </c>
      <c r="K108" s="317" t="s">
        <v>529</v>
      </c>
      <c r="L108" s="317"/>
      <c r="M108" s="595">
        <v>1401</v>
      </c>
      <c r="N108" s="589">
        <f t="shared" si="3"/>
        <v>700.5</v>
      </c>
      <c r="O108" s="595">
        <v>14</v>
      </c>
      <c r="P108" s="596" t="s">
        <v>915</v>
      </c>
      <c r="Q108" s="596" t="s">
        <v>916</v>
      </c>
    </row>
    <row r="109" spans="1:17" ht="26.4">
      <c r="A109" s="49" t="s">
        <v>304</v>
      </c>
      <c r="B109" s="220" t="s">
        <v>304</v>
      </c>
      <c r="C109" s="220" t="s">
        <v>2</v>
      </c>
      <c r="D109" s="315" t="s">
        <v>553</v>
      </c>
      <c r="E109" s="333" t="s">
        <v>490</v>
      </c>
      <c r="F109" s="317" t="s">
        <v>491</v>
      </c>
      <c r="G109" s="317" t="s">
        <v>519</v>
      </c>
      <c r="H109" s="317" t="s">
        <v>540</v>
      </c>
      <c r="I109" s="317" t="s">
        <v>539</v>
      </c>
      <c r="J109" s="229">
        <v>200</v>
      </c>
      <c r="K109" s="317" t="s">
        <v>529</v>
      </c>
      <c r="L109" s="334"/>
      <c r="M109" s="595">
        <v>316</v>
      </c>
      <c r="N109" s="589">
        <f t="shared" si="3"/>
        <v>158</v>
      </c>
      <c r="O109" s="595">
        <v>6</v>
      </c>
      <c r="P109" s="596" t="s">
        <v>917</v>
      </c>
      <c r="Q109" s="596" t="s">
        <v>916</v>
      </c>
    </row>
    <row r="110" spans="1:17" ht="39.6">
      <c r="A110" s="49" t="s">
        <v>304</v>
      </c>
      <c r="B110" s="220" t="s">
        <v>304</v>
      </c>
      <c r="C110" s="220" t="s">
        <v>2</v>
      </c>
      <c r="D110" s="315" t="s">
        <v>553</v>
      </c>
      <c r="E110" s="333" t="s">
        <v>490</v>
      </c>
      <c r="F110" s="317" t="s">
        <v>491</v>
      </c>
      <c r="G110" s="317" t="s">
        <v>495</v>
      </c>
      <c r="H110" s="317" t="s">
        <v>533</v>
      </c>
      <c r="I110" s="317" t="s">
        <v>539</v>
      </c>
      <c r="J110" s="229">
        <v>3000</v>
      </c>
      <c r="K110" s="317" t="s">
        <v>529</v>
      </c>
      <c r="L110" s="334"/>
      <c r="M110" s="595">
        <v>1753</v>
      </c>
      <c r="N110" s="589">
        <f t="shared" si="3"/>
        <v>58.43333333333333</v>
      </c>
      <c r="O110" s="595">
        <v>19</v>
      </c>
      <c r="P110" s="596" t="s">
        <v>918</v>
      </c>
      <c r="Q110" s="596" t="s">
        <v>1027</v>
      </c>
    </row>
    <row r="111" spans="1:17" ht="26.4">
      <c r="A111" s="49" t="s">
        <v>304</v>
      </c>
      <c r="B111" s="220" t="s">
        <v>304</v>
      </c>
      <c r="C111" s="220" t="s">
        <v>2</v>
      </c>
      <c r="D111" s="315" t="s">
        <v>553</v>
      </c>
      <c r="E111" s="324" t="s">
        <v>490</v>
      </c>
      <c r="F111" s="317" t="s">
        <v>491</v>
      </c>
      <c r="G111" s="317" t="s">
        <v>495</v>
      </c>
      <c r="H111" s="317" t="s">
        <v>536</v>
      </c>
      <c r="I111" s="317" t="s">
        <v>539</v>
      </c>
      <c r="J111" s="229">
        <v>300</v>
      </c>
      <c r="K111" s="317" t="s">
        <v>529</v>
      </c>
      <c r="L111" s="334"/>
      <c r="M111" s="595">
        <v>1263</v>
      </c>
      <c r="N111" s="589">
        <f t="shared" si="3"/>
        <v>421</v>
      </c>
      <c r="O111" s="595">
        <v>12</v>
      </c>
      <c r="P111" s="596" t="s">
        <v>919</v>
      </c>
      <c r="Q111" s="596" t="s">
        <v>920</v>
      </c>
    </row>
    <row r="112" spans="1:17" ht="26.4">
      <c r="A112" s="49" t="s">
        <v>304</v>
      </c>
      <c r="B112" s="220" t="s">
        <v>304</v>
      </c>
      <c r="C112" s="220" t="s">
        <v>2</v>
      </c>
      <c r="D112" s="315" t="s">
        <v>553</v>
      </c>
      <c r="E112" s="324" t="s">
        <v>490</v>
      </c>
      <c r="F112" s="317" t="s">
        <v>491</v>
      </c>
      <c r="G112" s="317" t="s">
        <v>495</v>
      </c>
      <c r="H112" s="317" t="s">
        <v>540</v>
      </c>
      <c r="I112" s="317" t="s">
        <v>539</v>
      </c>
      <c r="J112" s="229">
        <v>1000</v>
      </c>
      <c r="K112" s="317" t="s">
        <v>529</v>
      </c>
      <c r="L112" s="334"/>
      <c r="M112" s="595">
        <v>1327</v>
      </c>
      <c r="N112" s="589">
        <f t="shared" si="3"/>
        <v>132.69999999999999</v>
      </c>
      <c r="O112" s="595">
        <v>14</v>
      </c>
      <c r="P112" s="596" t="s">
        <v>921</v>
      </c>
      <c r="Q112" s="596"/>
    </row>
    <row r="113" spans="1:17" ht="26.4">
      <c r="A113" s="49" t="s">
        <v>304</v>
      </c>
      <c r="B113" s="220" t="s">
        <v>304</v>
      </c>
      <c r="C113" s="220" t="s">
        <v>2</v>
      </c>
      <c r="D113" s="315" t="s">
        <v>553</v>
      </c>
      <c r="E113" s="324" t="s">
        <v>490</v>
      </c>
      <c r="F113" s="317" t="s">
        <v>491</v>
      </c>
      <c r="G113" s="317" t="s">
        <v>520</v>
      </c>
      <c r="H113" s="317" t="s">
        <v>533</v>
      </c>
      <c r="I113" s="317" t="s">
        <v>539</v>
      </c>
      <c r="J113" s="229">
        <v>1000</v>
      </c>
      <c r="K113" s="317" t="s">
        <v>529</v>
      </c>
      <c r="L113" s="334"/>
      <c r="M113" s="595">
        <v>1168</v>
      </c>
      <c r="N113" s="589">
        <f t="shared" si="3"/>
        <v>116.8</v>
      </c>
      <c r="O113" s="595">
        <v>11</v>
      </c>
      <c r="P113" s="596" t="s">
        <v>922</v>
      </c>
      <c r="Q113" s="596"/>
    </row>
    <row r="114" spans="1:17" ht="39.6">
      <c r="A114" s="49" t="s">
        <v>304</v>
      </c>
      <c r="B114" s="220" t="s">
        <v>304</v>
      </c>
      <c r="C114" s="220" t="s">
        <v>2</v>
      </c>
      <c r="D114" s="315" t="s">
        <v>553</v>
      </c>
      <c r="E114" s="324" t="s">
        <v>490</v>
      </c>
      <c r="F114" s="317" t="s">
        <v>491</v>
      </c>
      <c r="G114" s="317" t="s">
        <v>520</v>
      </c>
      <c r="H114" s="317" t="s">
        <v>536</v>
      </c>
      <c r="I114" s="317" t="s">
        <v>539</v>
      </c>
      <c r="J114" s="229">
        <v>100</v>
      </c>
      <c r="K114" s="317" t="s">
        <v>529</v>
      </c>
      <c r="L114" s="334"/>
      <c r="M114" s="595">
        <v>348</v>
      </c>
      <c r="N114" s="589">
        <f t="shared" si="3"/>
        <v>348</v>
      </c>
      <c r="O114" s="595">
        <v>8</v>
      </c>
      <c r="P114" s="596" t="s">
        <v>923</v>
      </c>
      <c r="Q114" s="596" t="s">
        <v>1036</v>
      </c>
    </row>
    <row r="115" spans="1:17" ht="26.4">
      <c r="A115" s="49" t="s">
        <v>304</v>
      </c>
      <c r="B115" s="220" t="s">
        <v>304</v>
      </c>
      <c r="C115" s="220" t="s">
        <v>2</v>
      </c>
      <c r="D115" s="315" t="s">
        <v>553</v>
      </c>
      <c r="E115" s="324" t="s">
        <v>490</v>
      </c>
      <c r="F115" s="317" t="s">
        <v>491</v>
      </c>
      <c r="G115" s="317" t="s">
        <v>520</v>
      </c>
      <c r="H115" s="317" t="s">
        <v>540</v>
      </c>
      <c r="I115" s="317" t="s">
        <v>539</v>
      </c>
      <c r="J115" s="229">
        <v>100</v>
      </c>
      <c r="K115" s="317" t="s">
        <v>529</v>
      </c>
      <c r="L115" s="334"/>
      <c r="M115" s="595">
        <v>348</v>
      </c>
      <c r="N115" s="589">
        <f t="shared" si="3"/>
        <v>348</v>
      </c>
      <c r="O115" s="595">
        <v>7</v>
      </c>
      <c r="P115" s="596" t="s">
        <v>923</v>
      </c>
      <c r="Q115" s="596" t="s">
        <v>1037</v>
      </c>
    </row>
    <row r="116" spans="1:17" ht="39.6">
      <c r="A116" s="49" t="s">
        <v>304</v>
      </c>
      <c r="B116" s="220" t="s">
        <v>304</v>
      </c>
      <c r="C116" s="220" t="s">
        <v>2</v>
      </c>
      <c r="D116" s="315" t="s">
        <v>323</v>
      </c>
      <c r="E116" s="324" t="s">
        <v>490</v>
      </c>
      <c r="F116" s="317" t="s">
        <v>491</v>
      </c>
      <c r="G116" s="317" t="s">
        <v>495</v>
      </c>
      <c r="H116" s="317" t="s">
        <v>533</v>
      </c>
      <c r="I116" s="317" t="s">
        <v>539</v>
      </c>
      <c r="J116" s="335">
        <v>2000</v>
      </c>
      <c r="K116" s="317" t="s">
        <v>529</v>
      </c>
      <c r="L116" s="334"/>
      <c r="M116" s="595">
        <v>324</v>
      </c>
      <c r="N116" s="589">
        <f t="shared" si="3"/>
        <v>16.2</v>
      </c>
      <c r="O116" s="595">
        <v>7</v>
      </c>
      <c r="P116" s="596" t="s">
        <v>924</v>
      </c>
      <c r="Q116" s="596" t="s">
        <v>1028</v>
      </c>
    </row>
    <row r="117" spans="1:17" ht="39.6">
      <c r="A117" s="49" t="s">
        <v>304</v>
      </c>
      <c r="B117" s="220" t="s">
        <v>304</v>
      </c>
      <c r="C117" s="220" t="s">
        <v>2</v>
      </c>
      <c r="D117" s="315" t="s">
        <v>323</v>
      </c>
      <c r="E117" s="324" t="s">
        <v>490</v>
      </c>
      <c r="F117" s="317" t="s">
        <v>491</v>
      </c>
      <c r="G117" s="317" t="s">
        <v>495</v>
      </c>
      <c r="H117" s="317" t="s">
        <v>535</v>
      </c>
      <c r="I117" s="317" t="s">
        <v>539</v>
      </c>
      <c r="J117" s="335">
        <v>1000</v>
      </c>
      <c r="K117" s="317" t="s">
        <v>529</v>
      </c>
      <c r="L117" s="317" t="s">
        <v>554</v>
      </c>
      <c r="M117" s="595">
        <v>154</v>
      </c>
      <c r="N117" s="589">
        <f t="shared" si="3"/>
        <v>15.4</v>
      </c>
      <c r="O117" s="595">
        <v>6</v>
      </c>
      <c r="P117" s="596" t="s">
        <v>914</v>
      </c>
      <c r="Q117" s="596" t="s">
        <v>1028</v>
      </c>
    </row>
    <row r="118" spans="1:17" ht="26.4">
      <c r="A118" s="49" t="s">
        <v>304</v>
      </c>
      <c r="B118" s="220" t="s">
        <v>304</v>
      </c>
      <c r="C118" s="220" t="s">
        <v>2</v>
      </c>
      <c r="D118" s="315" t="s">
        <v>323</v>
      </c>
      <c r="E118" s="324" t="s">
        <v>490</v>
      </c>
      <c r="F118" s="317" t="s">
        <v>491</v>
      </c>
      <c r="G118" s="317" t="s">
        <v>495</v>
      </c>
      <c r="H118" s="317" t="s">
        <v>536</v>
      </c>
      <c r="I118" s="317" t="s">
        <v>539</v>
      </c>
      <c r="J118" s="335">
        <v>200</v>
      </c>
      <c r="K118" s="317" t="s">
        <v>529</v>
      </c>
      <c r="L118" s="334"/>
      <c r="M118" s="595">
        <v>272</v>
      </c>
      <c r="N118" s="589">
        <f t="shared" si="3"/>
        <v>136</v>
      </c>
      <c r="O118" s="595">
        <v>6</v>
      </c>
      <c r="P118" s="596" t="s">
        <v>915</v>
      </c>
      <c r="Q118" s="596"/>
    </row>
    <row r="119" spans="1:17" ht="39.6">
      <c r="A119" s="49" t="s">
        <v>304</v>
      </c>
      <c r="B119" s="220" t="s">
        <v>304</v>
      </c>
      <c r="C119" s="220" t="s">
        <v>2</v>
      </c>
      <c r="D119" s="315" t="s">
        <v>323</v>
      </c>
      <c r="E119" s="324" t="s">
        <v>490</v>
      </c>
      <c r="F119" s="317" t="s">
        <v>491</v>
      </c>
      <c r="G119" s="317" t="s">
        <v>495</v>
      </c>
      <c r="H119" s="317" t="s">
        <v>540</v>
      </c>
      <c r="I119" s="317" t="s">
        <v>539</v>
      </c>
      <c r="J119" s="335">
        <v>500</v>
      </c>
      <c r="K119" s="317" t="s">
        <v>529</v>
      </c>
      <c r="L119" s="334"/>
      <c r="M119" s="595">
        <v>324</v>
      </c>
      <c r="N119" s="589">
        <f t="shared" si="3"/>
        <v>64.8</v>
      </c>
      <c r="O119" s="595">
        <v>7</v>
      </c>
      <c r="P119" s="596" t="s">
        <v>917</v>
      </c>
      <c r="Q119" s="596" t="s">
        <v>1028</v>
      </c>
    </row>
    <row r="120" spans="1:17" ht="28.8">
      <c r="A120" s="49" t="s">
        <v>304</v>
      </c>
      <c r="B120" s="317" t="s">
        <v>304</v>
      </c>
      <c r="C120" s="220" t="s">
        <v>2</v>
      </c>
      <c r="D120" s="336" t="s">
        <v>503</v>
      </c>
      <c r="E120" s="324" t="s">
        <v>490</v>
      </c>
      <c r="F120" s="297" t="s">
        <v>491</v>
      </c>
      <c r="G120" s="337" t="s">
        <v>501</v>
      </c>
      <c r="H120" s="317" t="s">
        <v>533</v>
      </c>
      <c r="I120" s="326" t="s">
        <v>539</v>
      </c>
      <c r="J120" s="291">
        <v>1000</v>
      </c>
      <c r="K120" s="327" t="s">
        <v>529</v>
      </c>
      <c r="L120" s="328"/>
      <c r="M120" s="595">
        <v>1000</v>
      </c>
      <c r="N120" s="589">
        <f t="shared" si="3"/>
        <v>100</v>
      </c>
      <c r="O120" s="595">
        <v>11</v>
      </c>
      <c r="P120" s="596" t="s">
        <v>917</v>
      </c>
      <c r="Q120" s="596"/>
    </row>
    <row r="121" spans="1:17" ht="39.6">
      <c r="A121" s="49" t="s">
        <v>304</v>
      </c>
      <c r="B121" s="317" t="s">
        <v>304</v>
      </c>
      <c r="C121" s="220" t="s">
        <v>2</v>
      </c>
      <c r="D121" s="336" t="s">
        <v>503</v>
      </c>
      <c r="E121" s="324" t="s">
        <v>490</v>
      </c>
      <c r="F121" s="297" t="s">
        <v>491</v>
      </c>
      <c r="G121" s="337" t="s">
        <v>501</v>
      </c>
      <c r="H121" s="317" t="s">
        <v>536</v>
      </c>
      <c r="I121" s="326" t="s">
        <v>539</v>
      </c>
      <c r="J121" s="291">
        <v>200</v>
      </c>
      <c r="K121" s="327" t="s">
        <v>529</v>
      </c>
      <c r="L121" s="328"/>
      <c r="M121" s="595">
        <v>541</v>
      </c>
      <c r="N121" s="589">
        <f t="shared" si="3"/>
        <v>270.5</v>
      </c>
      <c r="O121" s="595">
        <v>6</v>
      </c>
      <c r="P121" s="596" t="s">
        <v>915</v>
      </c>
      <c r="Q121" s="596" t="s">
        <v>1029</v>
      </c>
    </row>
    <row r="122" spans="1:17" ht="39.6">
      <c r="A122" s="49" t="s">
        <v>304</v>
      </c>
      <c r="B122" s="317" t="s">
        <v>304</v>
      </c>
      <c r="C122" s="220" t="s">
        <v>2</v>
      </c>
      <c r="D122" s="336" t="s">
        <v>503</v>
      </c>
      <c r="E122" s="324" t="s">
        <v>490</v>
      </c>
      <c r="F122" s="297" t="s">
        <v>491</v>
      </c>
      <c r="G122" s="337" t="s">
        <v>501</v>
      </c>
      <c r="H122" s="317" t="s">
        <v>540</v>
      </c>
      <c r="I122" s="326" t="s">
        <v>539</v>
      </c>
      <c r="J122" s="291">
        <v>200</v>
      </c>
      <c r="K122" s="327" t="s">
        <v>529</v>
      </c>
      <c r="L122" s="328"/>
      <c r="M122" s="595">
        <v>491</v>
      </c>
      <c r="N122" s="589">
        <f t="shared" si="3"/>
        <v>245.5</v>
      </c>
      <c r="O122" s="595">
        <v>5</v>
      </c>
      <c r="P122" s="596" t="s">
        <v>915</v>
      </c>
      <c r="Q122" s="596" t="s">
        <v>1029</v>
      </c>
    </row>
    <row r="123" spans="1:17" ht="28.8">
      <c r="A123" s="49" t="s">
        <v>304</v>
      </c>
      <c r="B123" s="317" t="s">
        <v>304</v>
      </c>
      <c r="C123" s="220" t="s">
        <v>2</v>
      </c>
      <c r="D123" s="336" t="s">
        <v>514</v>
      </c>
      <c r="E123" s="324" t="s">
        <v>490</v>
      </c>
      <c r="F123" s="297" t="s">
        <v>491</v>
      </c>
      <c r="G123" s="337" t="s">
        <v>515</v>
      </c>
      <c r="H123" s="317" t="s">
        <v>533</v>
      </c>
      <c r="I123" s="326" t="s">
        <v>539</v>
      </c>
      <c r="J123" s="291">
        <v>1500</v>
      </c>
      <c r="K123" s="327" t="s">
        <v>529</v>
      </c>
      <c r="L123" s="338" t="s">
        <v>555</v>
      </c>
      <c r="M123" s="595">
        <v>1690</v>
      </c>
      <c r="N123" s="589">
        <f t="shared" si="3"/>
        <v>112.66666666666667</v>
      </c>
      <c r="O123" s="595">
        <v>24</v>
      </c>
      <c r="P123" s="596" t="s">
        <v>914</v>
      </c>
      <c r="Q123" s="596"/>
    </row>
    <row r="124" spans="1:17" ht="52.8">
      <c r="A124" s="49" t="s">
        <v>304</v>
      </c>
      <c r="B124" s="317" t="s">
        <v>304</v>
      </c>
      <c r="C124" s="220" t="s">
        <v>2</v>
      </c>
      <c r="D124" s="234" t="s">
        <v>514</v>
      </c>
      <c r="E124" s="324" t="s">
        <v>490</v>
      </c>
      <c r="F124" s="297" t="s">
        <v>491</v>
      </c>
      <c r="G124" s="337" t="s">
        <v>515</v>
      </c>
      <c r="H124" s="317" t="s">
        <v>535</v>
      </c>
      <c r="I124" s="326" t="s">
        <v>539</v>
      </c>
      <c r="J124" s="291">
        <v>500</v>
      </c>
      <c r="K124" s="327" t="s">
        <v>529</v>
      </c>
      <c r="L124" s="229" t="s">
        <v>552</v>
      </c>
      <c r="M124" s="595">
        <v>515</v>
      </c>
      <c r="N124" s="589">
        <f t="shared" si="3"/>
        <v>103</v>
      </c>
      <c r="O124" s="595">
        <v>19</v>
      </c>
      <c r="P124" s="596" t="s">
        <v>919</v>
      </c>
      <c r="Q124" s="596"/>
    </row>
    <row r="125" spans="1:17" ht="28.8">
      <c r="A125" s="49" t="s">
        <v>304</v>
      </c>
      <c r="B125" s="317" t="s">
        <v>304</v>
      </c>
      <c r="C125" s="220" t="s">
        <v>2</v>
      </c>
      <c r="D125" s="339" t="s">
        <v>514</v>
      </c>
      <c r="E125" s="333" t="s">
        <v>490</v>
      </c>
      <c r="F125" s="297" t="s">
        <v>491</v>
      </c>
      <c r="G125" s="337" t="s">
        <v>515</v>
      </c>
      <c r="H125" s="317" t="s">
        <v>536</v>
      </c>
      <c r="I125" s="326" t="s">
        <v>539</v>
      </c>
      <c r="J125" s="291">
        <v>500</v>
      </c>
      <c r="K125" s="327" t="s">
        <v>529</v>
      </c>
      <c r="L125" s="328"/>
      <c r="M125" s="595">
        <v>1690</v>
      </c>
      <c r="N125" s="589">
        <f t="shared" si="3"/>
        <v>338</v>
      </c>
      <c r="O125" s="595">
        <v>24</v>
      </c>
      <c r="P125" s="596" t="s">
        <v>919</v>
      </c>
      <c r="Q125" s="596" t="s">
        <v>916</v>
      </c>
    </row>
    <row r="126" spans="1:17" ht="28.8">
      <c r="A126" s="49" t="s">
        <v>304</v>
      </c>
      <c r="B126" s="317" t="s">
        <v>304</v>
      </c>
      <c r="C126" s="220" t="s">
        <v>2</v>
      </c>
      <c r="D126" s="339" t="s">
        <v>514</v>
      </c>
      <c r="E126" s="333" t="s">
        <v>490</v>
      </c>
      <c r="F126" s="297" t="s">
        <v>491</v>
      </c>
      <c r="G126" s="337" t="s">
        <v>515</v>
      </c>
      <c r="H126" s="317" t="s">
        <v>540</v>
      </c>
      <c r="I126" s="326" t="s">
        <v>539</v>
      </c>
      <c r="J126" s="291">
        <v>500</v>
      </c>
      <c r="K126" s="327" t="s">
        <v>529</v>
      </c>
      <c r="L126" s="340"/>
      <c r="M126" s="595">
        <v>675</v>
      </c>
      <c r="N126" s="589">
        <f t="shared" si="3"/>
        <v>135</v>
      </c>
      <c r="O126" s="595">
        <v>22</v>
      </c>
      <c r="P126" s="596" t="s">
        <v>919</v>
      </c>
      <c r="Q126" s="596"/>
    </row>
    <row r="127" spans="1:17" ht="26.4">
      <c r="A127" s="347" t="s">
        <v>304</v>
      </c>
      <c r="B127" s="341" t="s">
        <v>304</v>
      </c>
      <c r="C127" s="342" t="s">
        <v>2</v>
      </c>
      <c r="D127" s="343" t="s">
        <v>553</v>
      </c>
      <c r="E127" s="344" t="s">
        <v>490</v>
      </c>
      <c r="F127" s="342" t="s">
        <v>491</v>
      </c>
      <c r="G127" s="342" t="s">
        <v>495</v>
      </c>
      <c r="H127" s="342" t="s">
        <v>535</v>
      </c>
      <c r="I127" s="342" t="s">
        <v>539</v>
      </c>
      <c r="J127" s="342" t="s">
        <v>529</v>
      </c>
      <c r="K127" s="345" t="s">
        <v>529</v>
      </c>
      <c r="L127" s="346" t="s">
        <v>556</v>
      </c>
      <c r="M127" s="595">
        <v>40</v>
      </c>
      <c r="N127" s="589"/>
      <c r="O127" s="595">
        <v>1</v>
      </c>
      <c r="P127" s="596" t="s">
        <v>1053</v>
      </c>
      <c r="Q127" s="596" t="s">
        <v>1054</v>
      </c>
    </row>
    <row r="128" spans="1:17" ht="26.4">
      <c r="A128" s="347" t="s">
        <v>304</v>
      </c>
      <c r="B128" s="341" t="s">
        <v>304</v>
      </c>
      <c r="C128" s="342" t="s">
        <v>2</v>
      </c>
      <c r="D128" s="343" t="s">
        <v>553</v>
      </c>
      <c r="E128" s="344" t="s">
        <v>490</v>
      </c>
      <c r="F128" s="342" t="s">
        <v>491</v>
      </c>
      <c r="G128" s="342" t="s">
        <v>519</v>
      </c>
      <c r="H128" s="342" t="s">
        <v>535</v>
      </c>
      <c r="I128" s="342" t="s">
        <v>539</v>
      </c>
      <c r="J128" s="342" t="s">
        <v>529</v>
      </c>
      <c r="K128" s="345" t="s">
        <v>529</v>
      </c>
      <c r="L128" s="346" t="s">
        <v>556</v>
      </c>
      <c r="M128" s="595">
        <v>70</v>
      </c>
      <c r="N128" s="589"/>
      <c r="O128" s="595">
        <v>2</v>
      </c>
      <c r="P128" s="596" t="s">
        <v>1053</v>
      </c>
      <c r="Q128" s="596" t="s">
        <v>1054</v>
      </c>
    </row>
    <row r="129" spans="1:17" ht="39.6">
      <c r="A129" s="347" t="s">
        <v>304</v>
      </c>
      <c r="B129" s="341" t="s">
        <v>304</v>
      </c>
      <c r="C129" s="342" t="s">
        <v>2</v>
      </c>
      <c r="D129" s="751" t="s">
        <v>353</v>
      </c>
      <c r="E129" s="596" t="s">
        <v>1007</v>
      </c>
      <c r="F129" s="752" t="s">
        <v>308</v>
      </c>
      <c r="G129" s="753" t="s">
        <v>1008</v>
      </c>
      <c r="H129" s="754" t="s">
        <v>533</v>
      </c>
      <c r="I129" s="754" t="s">
        <v>550</v>
      </c>
      <c r="J129" s="754" t="s">
        <v>529</v>
      </c>
      <c r="K129" s="754" t="s">
        <v>529</v>
      </c>
      <c r="L129" s="754"/>
      <c r="M129" s="595">
        <v>2617</v>
      </c>
      <c r="N129" s="589"/>
      <c r="O129" s="595">
        <v>18</v>
      </c>
      <c r="P129" s="596" t="s">
        <v>1009</v>
      </c>
      <c r="Q129" s="596" t="s">
        <v>1052</v>
      </c>
    </row>
    <row r="130" spans="1:17" ht="39.6">
      <c r="A130" s="347" t="s">
        <v>304</v>
      </c>
      <c r="B130" s="341" t="s">
        <v>304</v>
      </c>
      <c r="C130" s="342" t="s">
        <v>2</v>
      </c>
      <c r="D130" s="751" t="s">
        <v>353</v>
      </c>
      <c r="E130" s="596" t="s">
        <v>1007</v>
      </c>
      <c r="F130" s="752" t="s">
        <v>308</v>
      </c>
      <c r="G130" s="753" t="s">
        <v>1008</v>
      </c>
      <c r="H130" s="754" t="s">
        <v>540</v>
      </c>
      <c r="I130" s="754" t="s">
        <v>550</v>
      </c>
      <c r="J130" s="754" t="s">
        <v>529</v>
      </c>
      <c r="K130" s="754" t="s">
        <v>529</v>
      </c>
      <c r="L130" s="754"/>
      <c r="M130" s="595">
        <v>2617</v>
      </c>
      <c r="N130" s="589"/>
      <c r="O130" s="595">
        <v>18</v>
      </c>
      <c r="P130" s="596" t="s">
        <v>1009</v>
      </c>
      <c r="Q130" s="596" t="s">
        <v>1052</v>
      </c>
    </row>
    <row r="131" spans="1:17" ht="39.6">
      <c r="A131" s="347" t="s">
        <v>304</v>
      </c>
      <c r="B131" s="341" t="s">
        <v>304</v>
      </c>
      <c r="C131" s="342" t="s">
        <v>2</v>
      </c>
      <c r="D131" s="751" t="s">
        <v>353</v>
      </c>
      <c r="E131" s="596" t="s">
        <v>1007</v>
      </c>
      <c r="F131" s="752" t="s">
        <v>308</v>
      </c>
      <c r="G131" s="753" t="s">
        <v>1008</v>
      </c>
      <c r="H131" s="754" t="s">
        <v>541</v>
      </c>
      <c r="I131" s="754" t="s">
        <v>550</v>
      </c>
      <c r="J131" s="754" t="s">
        <v>529</v>
      </c>
      <c r="K131" s="754" t="s">
        <v>529</v>
      </c>
      <c r="L131" s="754"/>
      <c r="M131" s="595">
        <v>2617</v>
      </c>
      <c r="N131" s="589"/>
      <c r="O131" s="595">
        <v>18</v>
      </c>
      <c r="P131" s="596" t="s">
        <v>1009</v>
      </c>
      <c r="Q131" s="596" t="s">
        <v>1052</v>
      </c>
    </row>
  </sheetData>
  <phoneticPr fontId="49" type="noConversion"/>
  <dataValidations count="2">
    <dataValidation type="list" allowBlank="1" showInputMessage="1" showErrorMessage="1" sqref="H11:H14 D5:F14 F129:F131 E96:E106">
      <formula1>"#REF!"</formula1>
      <formula2>0</formula2>
    </dataValidation>
    <dataValidation type="textLength" showInputMessage="1" showErrorMessage="1" sqref="H5:H10">
      <formula1>0</formula1>
      <formula2>150</formula2>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3"/>
  <sheetViews>
    <sheetView zoomScale="80" zoomScaleNormal="80" workbookViewId="0">
      <selection activeCell="Y5" sqref="Y5"/>
    </sheetView>
  </sheetViews>
  <sheetFormatPr defaultColWidth="9.33203125" defaultRowHeight="13.2"/>
  <cols>
    <col min="1" max="1" width="9.33203125" style="56" customWidth="1"/>
    <col min="2" max="2" width="11.33203125" style="56" customWidth="1"/>
    <col min="3" max="3" width="11.6640625" style="56" customWidth="1"/>
    <col min="4" max="4" width="12.44140625" style="56" customWidth="1"/>
    <col min="5" max="5" width="9.33203125" style="56" customWidth="1"/>
    <col min="6" max="6" width="14.33203125" style="56" customWidth="1"/>
    <col min="7" max="8" width="13.33203125" style="56" customWidth="1"/>
    <col min="9" max="9" width="9.33203125" style="56" customWidth="1"/>
    <col min="10" max="10" width="13.33203125" style="56" customWidth="1"/>
    <col min="11" max="11" width="12" style="56" bestFit="1" customWidth="1"/>
    <col min="12" max="12" width="9.33203125" style="56" customWidth="1"/>
    <col min="13" max="13" width="37.6640625" style="56" customWidth="1"/>
    <col min="14" max="14" width="14.6640625" style="56" customWidth="1"/>
    <col min="15" max="15" width="13.6640625" style="56" customWidth="1"/>
    <col min="16" max="16" width="14.5546875" style="56" customWidth="1"/>
    <col min="17" max="17" width="15.33203125" style="56" customWidth="1"/>
    <col min="18" max="18" width="15" style="56" customWidth="1"/>
    <col min="19" max="19" width="15.5546875" style="56" customWidth="1"/>
    <col min="20" max="20" width="13.33203125" style="56" customWidth="1"/>
    <col min="21" max="21" width="17.33203125" style="56" customWidth="1"/>
    <col min="22" max="23" width="12.33203125" style="56" customWidth="1"/>
    <col min="24" max="24" width="11.6640625" style="56" customWidth="1"/>
    <col min="25" max="25" width="58" style="56" customWidth="1"/>
    <col min="26" max="16384" width="9.33203125" style="56"/>
  </cols>
  <sheetData>
    <row r="1" spans="1:25" ht="13.8" thickBot="1">
      <c r="A1" s="11" t="s">
        <v>39</v>
      </c>
      <c r="B1" s="12"/>
      <c r="C1" s="12"/>
      <c r="D1" s="12"/>
      <c r="E1" s="12"/>
      <c r="F1" s="12"/>
      <c r="G1" s="13"/>
      <c r="H1" s="12"/>
      <c r="I1" s="12"/>
      <c r="J1" s="12"/>
      <c r="K1" s="12"/>
      <c r="L1" s="12"/>
      <c r="M1" s="12"/>
      <c r="N1" s="14"/>
      <c r="O1" s="14"/>
      <c r="P1" s="14"/>
      <c r="Q1" s="14"/>
      <c r="R1" s="14"/>
      <c r="S1" s="14"/>
      <c r="T1" s="14"/>
      <c r="U1" s="14"/>
      <c r="V1" s="14"/>
      <c r="W1" s="14"/>
      <c r="X1" s="14"/>
      <c r="Y1" s="12"/>
    </row>
    <row r="2" spans="1:25" ht="13.8" thickBot="1">
      <c r="A2" s="15"/>
      <c r="B2" s="15"/>
      <c r="C2" s="15"/>
      <c r="D2" s="15"/>
      <c r="E2" s="15"/>
      <c r="F2" s="15"/>
      <c r="G2" s="15"/>
      <c r="H2" s="15"/>
      <c r="I2" s="15"/>
      <c r="J2" s="15"/>
      <c r="K2" s="15"/>
      <c r="L2" s="15"/>
      <c r="M2" s="12"/>
      <c r="N2" s="16"/>
      <c r="O2" s="16"/>
      <c r="P2" s="16"/>
      <c r="Q2" s="16"/>
      <c r="R2" s="16"/>
      <c r="S2" s="16"/>
      <c r="T2" s="16"/>
      <c r="U2" s="16"/>
      <c r="V2" s="16"/>
      <c r="W2" s="14"/>
      <c r="X2" s="82" t="s">
        <v>1</v>
      </c>
      <c r="Y2" s="83" t="s">
        <v>2</v>
      </c>
    </row>
    <row r="3" spans="1:25" ht="13.8" thickBot="1">
      <c r="A3" s="17"/>
      <c r="B3" s="17"/>
      <c r="C3" s="17"/>
      <c r="D3" s="17"/>
      <c r="E3" s="17"/>
      <c r="F3" s="17"/>
      <c r="G3" s="17"/>
      <c r="H3" s="17"/>
      <c r="I3" s="17"/>
      <c r="J3" s="17"/>
      <c r="K3" s="17"/>
      <c r="L3" s="17"/>
      <c r="M3" s="12"/>
      <c r="N3" s="18"/>
      <c r="O3" s="18"/>
      <c r="P3" s="18"/>
      <c r="Q3" s="18"/>
      <c r="R3" s="18"/>
      <c r="S3" s="18"/>
      <c r="T3" s="18"/>
      <c r="U3" s="18"/>
      <c r="V3" s="18"/>
      <c r="W3" s="14"/>
      <c r="X3" s="85" t="s">
        <v>3</v>
      </c>
      <c r="Y3" s="84">
        <v>2021</v>
      </c>
    </row>
    <row r="4" spans="1:25" s="61" customFormat="1" ht="61.8" thickBot="1">
      <c r="A4" s="57" t="s">
        <v>4</v>
      </c>
      <c r="B4" s="57" t="s">
        <v>29</v>
      </c>
      <c r="C4" s="57" t="s">
        <v>40</v>
      </c>
      <c r="D4" s="58" t="s">
        <v>8</v>
      </c>
      <c r="E4" s="57" t="s">
        <v>6</v>
      </c>
      <c r="F4" s="57" t="s">
        <v>41</v>
      </c>
      <c r="G4" s="59" t="s">
        <v>42</v>
      </c>
      <c r="H4" s="57" t="s">
        <v>43</v>
      </c>
      <c r="I4" s="57" t="s">
        <v>44</v>
      </c>
      <c r="J4" s="57" t="s">
        <v>45</v>
      </c>
      <c r="K4" s="57" t="s">
        <v>46</v>
      </c>
      <c r="L4" s="57" t="s">
        <v>47</v>
      </c>
      <c r="M4" s="57" t="s">
        <v>15</v>
      </c>
      <c r="N4" s="60" t="s">
        <v>48</v>
      </c>
      <c r="O4" s="60" t="s">
        <v>49</v>
      </c>
      <c r="P4" s="60" t="s">
        <v>20</v>
      </c>
      <c r="Q4" s="60" t="s">
        <v>50</v>
      </c>
      <c r="R4" s="60" t="s">
        <v>51</v>
      </c>
      <c r="S4" s="60" t="s">
        <v>52</v>
      </c>
      <c r="T4" s="60" t="s">
        <v>53</v>
      </c>
      <c r="U4" s="60" t="s">
        <v>54</v>
      </c>
      <c r="V4" s="60" t="s">
        <v>55</v>
      </c>
      <c r="W4" s="60" t="s">
        <v>56</v>
      </c>
      <c r="X4" s="60" t="s">
        <v>57</v>
      </c>
      <c r="Y4" s="60" t="s">
        <v>58</v>
      </c>
    </row>
    <row r="5" spans="1:25" ht="84.75" customHeight="1">
      <c r="A5" s="351" t="s">
        <v>304</v>
      </c>
      <c r="B5" s="352" t="s">
        <v>2</v>
      </c>
      <c r="C5" s="214" t="s">
        <v>307</v>
      </c>
      <c r="D5" s="352" t="s">
        <v>308</v>
      </c>
      <c r="E5" s="352" t="s">
        <v>306</v>
      </c>
      <c r="F5" s="352" t="s">
        <v>310</v>
      </c>
      <c r="G5" s="352" t="s">
        <v>557</v>
      </c>
      <c r="H5" s="352" t="s">
        <v>312</v>
      </c>
      <c r="I5" s="352" t="s">
        <v>310</v>
      </c>
      <c r="J5" s="352" t="s">
        <v>310</v>
      </c>
      <c r="K5" s="359" t="s">
        <v>312</v>
      </c>
      <c r="L5" s="359" t="s">
        <v>558</v>
      </c>
      <c r="M5" s="353" t="s">
        <v>559</v>
      </c>
      <c r="N5" s="597" t="s">
        <v>932</v>
      </c>
      <c r="O5" s="597" t="s">
        <v>933</v>
      </c>
      <c r="P5" s="597" t="s">
        <v>934</v>
      </c>
      <c r="Q5" s="597" t="s">
        <v>310</v>
      </c>
      <c r="R5" s="597" t="s">
        <v>310</v>
      </c>
      <c r="S5" s="597" t="s">
        <v>310</v>
      </c>
      <c r="T5" s="597" t="s">
        <v>310</v>
      </c>
      <c r="U5" s="597" t="s">
        <v>312</v>
      </c>
      <c r="V5" s="597" t="s">
        <v>310</v>
      </c>
      <c r="W5" s="597" t="s">
        <v>312</v>
      </c>
      <c r="X5" s="597" t="s">
        <v>312</v>
      </c>
      <c r="Y5" s="598" t="s">
        <v>936</v>
      </c>
    </row>
    <row r="6" spans="1:25" ht="79.2">
      <c r="A6" s="351" t="s">
        <v>304</v>
      </c>
      <c r="B6" s="352" t="s">
        <v>2</v>
      </c>
      <c r="C6" s="352" t="s">
        <v>560</v>
      </c>
      <c r="D6" s="352" t="s">
        <v>308</v>
      </c>
      <c r="E6" s="352" t="s">
        <v>306</v>
      </c>
      <c r="F6" s="352" t="s">
        <v>310</v>
      </c>
      <c r="G6" s="352" t="s">
        <v>557</v>
      </c>
      <c r="H6" s="352" t="s">
        <v>312</v>
      </c>
      <c r="I6" s="352" t="s">
        <v>310</v>
      </c>
      <c r="J6" s="352" t="s">
        <v>310</v>
      </c>
      <c r="K6" s="359" t="s">
        <v>312</v>
      </c>
      <c r="L6" s="360" t="s">
        <v>561</v>
      </c>
      <c r="M6" s="352"/>
      <c r="N6" s="597" t="s">
        <v>813</v>
      </c>
      <c r="O6" s="597" t="s">
        <v>933</v>
      </c>
      <c r="P6" s="597" t="s">
        <v>935</v>
      </c>
      <c r="Q6" s="597" t="s">
        <v>310</v>
      </c>
      <c r="R6" s="597" t="s">
        <v>310</v>
      </c>
      <c r="S6" s="597" t="s">
        <v>310</v>
      </c>
      <c r="T6" s="597" t="s">
        <v>310</v>
      </c>
      <c r="U6" s="597" t="s">
        <v>312</v>
      </c>
      <c r="V6" s="597" t="s">
        <v>310</v>
      </c>
      <c r="W6" s="597" t="s">
        <v>312</v>
      </c>
      <c r="X6" s="597" t="s">
        <v>312</v>
      </c>
      <c r="Y6" s="598" t="s">
        <v>936</v>
      </c>
    </row>
    <row r="7" spans="1:25" ht="88.5" customHeight="1">
      <c r="A7" s="351" t="s">
        <v>304</v>
      </c>
      <c r="B7" s="352" t="s">
        <v>2</v>
      </c>
      <c r="C7" s="352" t="s">
        <v>562</v>
      </c>
      <c r="D7" s="352" t="s">
        <v>308</v>
      </c>
      <c r="E7" s="352" t="s">
        <v>306</v>
      </c>
      <c r="F7" s="352" t="s">
        <v>310</v>
      </c>
      <c r="G7" s="352"/>
      <c r="H7" s="352" t="s">
        <v>312</v>
      </c>
      <c r="I7" s="352" t="s">
        <v>310</v>
      </c>
      <c r="J7" s="352" t="s">
        <v>310</v>
      </c>
      <c r="K7" s="354" t="s">
        <v>310</v>
      </c>
      <c r="L7" s="348" t="s">
        <v>563</v>
      </c>
      <c r="M7" s="358" t="s">
        <v>564</v>
      </c>
      <c r="N7" s="597" t="s">
        <v>932</v>
      </c>
      <c r="O7" s="597" t="s">
        <v>933</v>
      </c>
      <c r="P7" s="597" t="s">
        <v>934</v>
      </c>
      <c r="Q7" s="597" t="s">
        <v>310</v>
      </c>
      <c r="R7" s="597" t="s">
        <v>310</v>
      </c>
      <c r="S7" s="597" t="s">
        <v>310</v>
      </c>
      <c r="T7" s="597" t="s">
        <v>310</v>
      </c>
      <c r="U7" s="597" t="s">
        <v>310</v>
      </c>
      <c r="V7" s="597" t="s">
        <v>310</v>
      </c>
      <c r="W7" s="597" t="s">
        <v>312</v>
      </c>
      <c r="X7" s="597" t="s">
        <v>312</v>
      </c>
      <c r="Y7" s="598" t="s">
        <v>937</v>
      </c>
    </row>
    <row r="8" spans="1:25" ht="90.75" customHeight="1">
      <c r="A8" s="256" t="s">
        <v>304</v>
      </c>
      <c r="B8" s="214" t="s">
        <v>2</v>
      </c>
      <c r="C8" s="214" t="s">
        <v>307</v>
      </c>
      <c r="D8" s="214" t="s">
        <v>308</v>
      </c>
      <c r="E8" s="214" t="s">
        <v>334</v>
      </c>
      <c r="F8" s="214" t="s">
        <v>310</v>
      </c>
      <c r="G8" s="214"/>
      <c r="H8" s="214" t="s">
        <v>312</v>
      </c>
      <c r="I8" s="214" t="s">
        <v>310</v>
      </c>
      <c r="J8" s="214" t="s">
        <v>310</v>
      </c>
      <c r="K8" s="349" t="s">
        <v>310</v>
      </c>
      <c r="L8" s="348" t="s">
        <v>565</v>
      </c>
      <c r="M8" s="350" t="s">
        <v>566</v>
      </c>
      <c r="N8" s="597" t="s">
        <v>932</v>
      </c>
      <c r="O8" s="597" t="s">
        <v>933</v>
      </c>
      <c r="P8" s="597" t="s">
        <v>934</v>
      </c>
      <c r="Q8" s="597" t="s">
        <v>310</v>
      </c>
      <c r="R8" s="597" t="s">
        <v>310</v>
      </c>
      <c r="S8" s="597" t="s">
        <v>310</v>
      </c>
      <c r="T8" s="597" t="s">
        <v>310</v>
      </c>
      <c r="U8" s="597" t="s">
        <v>310</v>
      </c>
      <c r="V8" s="597" t="s">
        <v>310</v>
      </c>
      <c r="W8" s="597" t="s">
        <v>312</v>
      </c>
      <c r="X8" s="597" t="s">
        <v>312</v>
      </c>
      <c r="Y8" s="598" t="s">
        <v>938</v>
      </c>
    </row>
    <row r="9" spans="1:25" ht="54.75" customHeight="1">
      <c r="A9" s="256" t="s">
        <v>304</v>
      </c>
      <c r="B9" s="214" t="s">
        <v>2</v>
      </c>
      <c r="C9" s="214" t="s">
        <v>567</v>
      </c>
      <c r="D9" s="214" t="s">
        <v>308</v>
      </c>
      <c r="E9" s="214" t="s">
        <v>334</v>
      </c>
      <c r="F9" s="214" t="s">
        <v>310</v>
      </c>
      <c r="G9" s="214"/>
      <c r="H9" s="214" t="s">
        <v>312</v>
      </c>
      <c r="I9" s="214" t="s">
        <v>310</v>
      </c>
      <c r="J9" s="214" t="s">
        <v>310</v>
      </c>
      <c r="K9" s="349" t="s">
        <v>310</v>
      </c>
      <c r="L9" s="348" t="s">
        <v>568</v>
      </c>
      <c r="M9" s="361" t="s">
        <v>569</v>
      </c>
      <c r="N9" s="597" t="s">
        <v>816</v>
      </c>
      <c r="O9" s="597" t="s">
        <v>933</v>
      </c>
      <c r="P9" s="597" t="s">
        <v>617</v>
      </c>
      <c r="Q9" s="597" t="s">
        <v>310</v>
      </c>
      <c r="R9" s="597" t="s">
        <v>310</v>
      </c>
      <c r="S9" s="597" t="s">
        <v>310</v>
      </c>
      <c r="T9" s="597" t="s">
        <v>310</v>
      </c>
      <c r="U9" s="597" t="s">
        <v>310</v>
      </c>
      <c r="V9" s="597" t="s">
        <v>310</v>
      </c>
      <c r="W9" s="597" t="s">
        <v>312</v>
      </c>
      <c r="X9" s="597" t="s">
        <v>312</v>
      </c>
      <c r="Y9" s="599" t="s">
        <v>939</v>
      </c>
    </row>
    <row r="10" spans="1:25" ht="92.25" customHeight="1">
      <c r="A10" s="351" t="s">
        <v>304</v>
      </c>
      <c r="B10" s="352" t="s">
        <v>2</v>
      </c>
      <c r="C10" s="352" t="s">
        <v>307</v>
      </c>
      <c r="D10" s="352" t="s">
        <v>308</v>
      </c>
      <c r="E10" s="352" t="s">
        <v>338</v>
      </c>
      <c r="F10" s="352" t="s">
        <v>310</v>
      </c>
      <c r="G10" s="352"/>
      <c r="H10" s="352" t="s">
        <v>312</v>
      </c>
      <c r="I10" s="352" t="s">
        <v>310</v>
      </c>
      <c r="J10" s="352" t="s">
        <v>310</v>
      </c>
      <c r="K10" s="354" t="s">
        <v>310</v>
      </c>
      <c r="L10" s="348" t="s">
        <v>565</v>
      </c>
      <c r="M10" s="350" t="s">
        <v>570</v>
      </c>
      <c r="N10" s="597" t="s">
        <v>932</v>
      </c>
      <c r="O10" s="597" t="s">
        <v>933</v>
      </c>
      <c r="P10" s="597" t="s">
        <v>934</v>
      </c>
      <c r="Q10" s="597" t="s">
        <v>310</v>
      </c>
      <c r="R10" s="597" t="s">
        <v>310</v>
      </c>
      <c r="S10" s="597" t="s">
        <v>310</v>
      </c>
      <c r="T10" s="597" t="s">
        <v>310</v>
      </c>
      <c r="U10" s="597" t="s">
        <v>310</v>
      </c>
      <c r="V10" s="597" t="s">
        <v>310</v>
      </c>
      <c r="W10" s="597" t="s">
        <v>312</v>
      </c>
      <c r="X10" s="597" t="s">
        <v>312</v>
      </c>
      <c r="Y10" s="598" t="s">
        <v>938</v>
      </c>
    </row>
    <row r="11" spans="1:25" ht="53.25" customHeight="1">
      <c r="A11" s="351" t="s">
        <v>304</v>
      </c>
      <c r="B11" s="352" t="s">
        <v>2</v>
      </c>
      <c r="C11" s="352" t="s">
        <v>567</v>
      </c>
      <c r="D11" s="352" t="s">
        <v>308</v>
      </c>
      <c r="E11" s="353" t="s">
        <v>338</v>
      </c>
      <c r="F11" s="352" t="s">
        <v>310</v>
      </c>
      <c r="G11" s="352"/>
      <c r="H11" s="352" t="s">
        <v>312</v>
      </c>
      <c r="I11" s="352" t="s">
        <v>310</v>
      </c>
      <c r="J11" s="352" t="s">
        <v>310</v>
      </c>
      <c r="K11" s="354" t="s">
        <v>310</v>
      </c>
      <c r="L11" s="348" t="s">
        <v>568</v>
      </c>
      <c r="M11" s="355" t="s">
        <v>569</v>
      </c>
      <c r="N11" s="597" t="s">
        <v>816</v>
      </c>
      <c r="O11" s="597" t="s">
        <v>933</v>
      </c>
      <c r="P11" s="597" t="s">
        <v>617</v>
      </c>
      <c r="Q11" s="597" t="s">
        <v>310</v>
      </c>
      <c r="R11" s="597" t="s">
        <v>310</v>
      </c>
      <c r="S11" s="597" t="s">
        <v>310</v>
      </c>
      <c r="T11" s="597" t="s">
        <v>310</v>
      </c>
      <c r="U11" s="597" t="s">
        <v>310</v>
      </c>
      <c r="V11" s="597" t="s">
        <v>310</v>
      </c>
      <c r="W11" s="597" t="s">
        <v>312</v>
      </c>
      <c r="X11" s="597" t="s">
        <v>312</v>
      </c>
      <c r="Y11" s="599" t="s">
        <v>939</v>
      </c>
    </row>
    <row r="12" spans="1:25" ht="105.6">
      <c r="A12" s="356" t="s">
        <v>304</v>
      </c>
      <c r="B12" s="352" t="s">
        <v>2</v>
      </c>
      <c r="C12" s="352" t="s">
        <v>307</v>
      </c>
      <c r="D12" s="357" t="s">
        <v>308</v>
      </c>
      <c r="E12" s="329" t="s">
        <v>340</v>
      </c>
      <c r="F12" s="358" t="s">
        <v>310</v>
      </c>
      <c r="G12" s="352"/>
      <c r="H12" s="352" t="s">
        <v>310</v>
      </c>
      <c r="I12" s="352" t="s">
        <v>310</v>
      </c>
      <c r="J12" s="352" t="s">
        <v>312</v>
      </c>
      <c r="K12" s="354" t="s">
        <v>310</v>
      </c>
      <c r="L12" s="348" t="s">
        <v>565</v>
      </c>
      <c r="M12" s="350" t="s">
        <v>570</v>
      </c>
      <c r="N12" s="597" t="s">
        <v>932</v>
      </c>
      <c r="O12" s="597" t="s">
        <v>933</v>
      </c>
      <c r="P12" s="597" t="s">
        <v>934</v>
      </c>
      <c r="Q12" s="597" t="s">
        <v>310</v>
      </c>
      <c r="R12" s="597" t="s">
        <v>310</v>
      </c>
      <c r="S12" s="597" t="s">
        <v>310</v>
      </c>
      <c r="T12" s="597" t="s">
        <v>310</v>
      </c>
      <c r="U12" s="597" t="s">
        <v>312</v>
      </c>
      <c r="V12" s="597" t="s">
        <v>310</v>
      </c>
      <c r="W12" s="597" t="s">
        <v>312</v>
      </c>
      <c r="X12" s="597" t="s">
        <v>312</v>
      </c>
      <c r="Y12" s="598" t="s">
        <v>938</v>
      </c>
    </row>
    <row r="13" spans="1:25" ht="105.6">
      <c r="A13" s="356" t="s">
        <v>304</v>
      </c>
      <c r="B13" s="352" t="s">
        <v>2</v>
      </c>
      <c r="C13" s="352" t="s">
        <v>307</v>
      </c>
      <c r="D13" s="357" t="s">
        <v>308</v>
      </c>
      <c r="E13" s="329" t="s">
        <v>327</v>
      </c>
      <c r="F13" s="358" t="s">
        <v>310</v>
      </c>
      <c r="G13" s="352"/>
      <c r="H13" s="352" t="s">
        <v>312</v>
      </c>
      <c r="I13" s="352" t="s">
        <v>310</v>
      </c>
      <c r="J13" s="352" t="s">
        <v>312</v>
      </c>
      <c r="K13" s="354" t="s">
        <v>310</v>
      </c>
      <c r="L13" s="348" t="s">
        <v>565</v>
      </c>
      <c r="M13" s="350" t="s">
        <v>570</v>
      </c>
      <c r="N13" s="597" t="s">
        <v>932</v>
      </c>
      <c r="O13" s="597" t="s">
        <v>933</v>
      </c>
      <c r="P13" s="597" t="s">
        <v>934</v>
      </c>
      <c r="Q13" s="597" t="s">
        <v>310</v>
      </c>
      <c r="R13" s="597" t="s">
        <v>310</v>
      </c>
      <c r="S13" s="597" t="s">
        <v>310</v>
      </c>
      <c r="T13" s="597" t="s">
        <v>310</v>
      </c>
      <c r="U13" s="597" t="s">
        <v>312</v>
      </c>
      <c r="V13" s="597" t="s">
        <v>310</v>
      </c>
      <c r="W13" s="597" t="s">
        <v>312</v>
      </c>
      <c r="X13" s="597" t="s">
        <v>312</v>
      </c>
      <c r="Y13" s="598" t="s">
        <v>938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4"/>
  <sheetViews>
    <sheetView topLeftCell="D1" zoomScale="85" zoomScaleNormal="85" workbookViewId="0">
      <selection activeCell="N4" sqref="N4"/>
    </sheetView>
  </sheetViews>
  <sheetFormatPr defaultColWidth="9.33203125" defaultRowHeight="13.8"/>
  <cols>
    <col min="1" max="1" width="8.44140625" style="55" customWidth="1"/>
    <col min="2" max="2" width="11.6640625" style="55" customWidth="1"/>
    <col min="3" max="3" width="15.6640625" style="55" customWidth="1"/>
    <col min="4" max="4" width="5.6640625" style="55" customWidth="1"/>
    <col min="5" max="5" width="12.6640625" style="55" customWidth="1"/>
    <col min="6" max="6" width="10" style="55" customWidth="1"/>
    <col min="7" max="7" width="14.33203125" style="55" customWidth="1"/>
    <col min="8" max="8" width="13.33203125" style="55" customWidth="1"/>
    <col min="9" max="9" width="14" style="55" customWidth="1"/>
    <col min="10" max="10" width="14.33203125" style="55" customWidth="1"/>
    <col min="11" max="11" width="13.33203125" style="55" customWidth="1"/>
    <col min="12" max="12" width="12.33203125" style="55" customWidth="1"/>
    <col min="13" max="13" width="8.44140625" style="55" customWidth="1"/>
    <col min="14" max="14" width="11.109375" style="55" customWidth="1"/>
    <col min="15" max="15" width="22.6640625" style="55" customWidth="1"/>
    <col min="16" max="16" width="14.33203125" style="55" customWidth="1"/>
    <col min="17" max="17" width="13.33203125" style="55" customWidth="1"/>
    <col min="18" max="18" width="19.5546875" style="55" customWidth="1"/>
    <col min="19" max="19" width="11.44140625" style="55" customWidth="1"/>
    <col min="20" max="20" width="10.33203125" style="55" bestFit="1" customWidth="1"/>
    <col min="21" max="21" width="20.33203125" style="55" customWidth="1"/>
    <col min="22" max="16384" width="9.33203125" style="55"/>
  </cols>
  <sheetData>
    <row r="1" spans="1:21" s="22" customFormat="1" ht="14.4" thickBot="1">
      <c r="A1" s="20" t="s">
        <v>59</v>
      </c>
      <c r="B1" s="15"/>
      <c r="C1" s="15"/>
      <c r="D1" s="15"/>
      <c r="E1" s="15"/>
      <c r="F1" s="15"/>
      <c r="G1" s="15"/>
      <c r="H1" s="15"/>
      <c r="I1" s="15"/>
      <c r="J1" s="15"/>
      <c r="K1" s="15"/>
      <c r="L1" s="15"/>
      <c r="M1" s="15"/>
      <c r="N1" s="15"/>
      <c r="O1" s="15"/>
      <c r="P1" s="15"/>
      <c r="Q1" s="15"/>
      <c r="R1" s="15"/>
      <c r="S1" s="21"/>
      <c r="T1" s="62"/>
      <c r="U1" s="63"/>
    </row>
    <row r="2" spans="1:21" s="22" customFormat="1" ht="13.2">
      <c r="A2" s="23"/>
      <c r="B2" s="15"/>
      <c r="C2" s="15"/>
      <c r="D2" s="15"/>
      <c r="E2" s="15"/>
      <c r="F2" s="15"/>
      <c r="G2" s="15"/>
      <c r="H2" s="15"/>
      <c r="I2" s="15"/>
      <c r="J2" s="15"/>
      <c r="K2" s="15"/>
      <c r="L2" s="15"/>
      <c r="M2" s="15"/>
      <c r="N2" s="15"/>
      <c r="O2" s="15"/>
      <c r="P2" s="15"/>
      <c r="Q2" s="15"/>
      <c r="R2" s="15"/>
      <c r="S2" s="21"/>
      <c r="T2" s="27" t="s">
        <v>1</v>
      </c>
      <c r="U2" s="64" t="s">
        <v>2</v>
      </c>
    </row>
    <row r="3" spans="1:21" s="22" customFormat="1" thickBot="1">
      <c r="A3" s="24"/>
      <c r="B3" s="15"/>
      <c r="C3" s="15"/>
      <c r="D3" s="15"/>
      <c r="E3" s="15"/>
      <c r="F3" s="15"/>
      <c r="G3" s="15"/>
      <c r="H3" s="15"/>
      <c r="I3" s="15"/>
      <c r="J3" s="15"/>
      <c r="K3" s="15"/>
      <c r="L3" s="15"/>
      <c r="M3" s="15"/>
      <c r="N3" s="15"/>
      <c r="O3" s="15"/>
      <c r="P3" s="15"/>
      <c r="Q3" s="15"/>
      <c r="R3" s="15"/>
      <c r="S3" s="21"/>
      <c r="T3" s="25" t="s">
        <v>3</v>
      </c>
      <c r="U3" s="78">
        <v>2021</v>
      </c>
    </row>
    <row r="4" spans="1:21" s="26" customFormat="1" ht="59.25" customHeight="1" thickBot="1">
      <c r="A4" s="394" t="s">
        <v>4</v>
      </c>
      <c r="B4" s="394" t="s">
        <v>60</v>
      </c>
      <c r="C4" s="394" t="s">
        <v>61</v>
      </c>
      <c r="D4" s="394" t="s">
        <v>8</v>
      </c>
      <c r="E4" s="394" t="s">
        <v>6</v>
      </c>
      <c r="F4" s="394" t="s">
        <v>62</v>
      </c>
      <c r="G4" s="394" t="s">
        <v>42</v>
      </c>
      <c r="H4" s="394" t="s">
        <v>63</v>
      </c>
      <c r="I4" s="394" t="s">
        <v>64</v>
      </c>
      <c r="J4" s="395" t="s">
        <v>65</v>
      </c>
      <c r="K4" s="395" t="s">
        <v>66</v>
      </c>
      <c r="L4" s="395" t="s">
        <v>67</v>
      </c>
      <c r="M4" s="395" t="s">
        <v>68</v>
      </c>
      <c r="N4" s="395" t="s">
        <v>20</v>
      </c>
      <c r="O4" s="394" t="s">
        <v>15</v>
      </c>
      <c r="P4" s="780" t="s">
        <v>69</v>
      </c>
      <c r="Q4" s="781" t="s">
        <v>70</v>
      </c>
      <c r="R4" s="780" t="s">
        <v>71</v>
      </c>
      <c r="S4" s="782" t="s">
        <v>72</v>
      </c>
      <c r="T4" s="780" t="s">
        <v>73</v>
      </c>
      <c r="U4" s="783" t="s">
        <v>74</v>
      </c>
    </row>
    <row r="5" spans="1:21" s="22" customFormat="1" ht="52.8">
      <c r="A5" s="256" t="s">
        <v>304</v>
      </c>
      <c r="B5" s="214" t="s">
        <v>2</v>
      </c>
      <c r="C5" s="362" t="s">
        <v>307</v>
      </c>
      <c r="D5" s="362" t="s">
        <v>308</v>
      </c>
      <c r="E5" s="363" t="s">
        <v>334</v>
      </c>
      <c r="F5" s="362" t="s">
        <v>310</v>
      </c>
      <c r="G5" s="362"/>
      <c r="H5" s="362" t="s">
        <v>571</v>
      </c>
      <c r="I5" s="362" t="s">
        <v>572</v>
      </c>
      <c r="J5" s="362" t="s">
        <v>573</v>
      </c>
      <c r="K5" s="364" t="s">
        <v>574</v>
      </c>
      <c r="L5" s="364" t="s">
        <v>575</v>
      </c>
      <c r="M5" s="365">
        <v>11</v>
      </c>
      <c r="N5" s="362" t="s">
        <v>528</v>
      </c>
      <c r="O5" s="366" t="s">
        <v>576</v>
      </c>
      <c r="P5" s="600">
        <v>11</v>
      </c>
      <c r="Q5" s="601">
        <f>P5*100/M5</f>
        <v>100</v>
      </c>
      <c r="R5" s="600"/>
      <c r="S5" s="587" t="s">
        <v>941</v>
      </c>
      <c r="T5" s="600" t="s">
        <v>312</v>
      </c>
      <c r="U5" s="602"/>
    </row>
    <row r="6" spans="1:21" s="22" customFormat="1" ht="52.8">
      <c r="A6" s="256" t="s">
        <v>304</v>
      </c>
      <c r="B6" s="352" t="s">
        <v>2</v>
      </c>
      <c r="C6" s="367" t="s">
        <v>307</v>
      </c>
      <c r="D6" s="367" t="s">
        <v>308</v>
      </c>
      <c r="E6" s="368" t="s">
        <v>334</v>
      </c>
      <c r="F6" s="367" t="s">
        <v>310</v>
      </c>
      <c r="G6" s="367"/>
      <c r="H6" s="364" t="s">
        <v>577</v>
      </c>
      <c r="I6" s="367" t="s">
        <v>578</v>
      </c>
      <c r="J6" s="367" t="s">
        <v>573</v>
      </c>
      <c r="K6" s="369" t="s">
        <v>579</v>
      </c>
      <c r="L6" s="364" t="s">
        <v>575</v>
      </c>
      <c r="M6" s="370">
        <v>1</v>
      </c>
      <c r="N6" s="367" t="s">
        <v>528</v>
      </c>
      <c r="O6" s="366" t="s">
        <v>576</v>
      </c>
      <c r="P6" s="600">
        <v>1</v>
      </c>
      <c r="Q6" s="601">
        <f t="shared" ref="Q6:Q14" si="0">P6*100/M6</f>
        <v>100</v>
      </c>
      <c r="R6" s="600"/>
      <c r="S6" s="579" t="s">
        <v>942</v>
      </c>
      <c r="T6" s="600" t="s">
        <v>312</v>
      </c>
      <c r="U6" s="603"/>
    </row>
    <row r="7" spans="1:21" s="22" customFormat="1" ht="52.8">
      <c r="A7" s="256" t="s">
        <v>304</v>
      </c>
      <c r="B7" s="352" t="s">
        <v>2</v>
      </c>
      <c r="C7" s="367" t="s">
        <v>307</v>
      </c>
      <c r="D7" s="367" t="s">
        <v>308</v>
      </c>
      <c r="E7" s="368" t="s">
        <v>334</v>
      </c>
      <c r="F7" s="367" t="s">
        <v>310</v>
      </c>
      <c r="G7" s="367"/>
      <c r="H7" s="364" t="s">
        <v>577</v>
      </c>
      <c r="I7" s="367" t="s">
        <v>580</v>
      </c>
      <c r="J7" s="367" t="s">
        <v>573</v>
      </c>
      <c r="K7" s="369" t="s">
        <v>581</v>
      </c>
      <c r="L7" s="364" t="s">
        <v>575</v>
      </c>
      <c r="M7" s="370">
        <v>1</v>
      </c>
      <c r="N7" s="367" t="s">
        <v>528</v>
      </c>
      <c r="O7" s="366" t="s">
        <v>576</v>
      </c>
      <c r="P7" s="604">
        <v>1</v>
      </c>
      <c r="Q7" s="601">
        <f t="shared" si="0"/>
        <v>100</v>
      </c>
      <c r="R7" s="600"/>
      <c r="S7" s="579" t="s">
        <v>943</v>
      </c>
      <c r="T7" s="600" t="s">
        <v>312</v>
      </c>
      <c r="U7" s="603"/>
    </row>
    <row r="8" spans="1:21" s="22" customFormat="1" ht="52.8">
      <c r="A8" s="211" t="s">
        <v>304</v>
      </c>
      <c r="B8" s="352" t="s">
        <v>2</v>
      </c>
      <c r="C8" s="371" t="s">
        <v>582</v>
      </c>
      <c r="D8" s="371" t="s">
        <v>308</v>
      </c>
      <c r="E8" s="372" t="s">
        <v>306</v>
      </c>
      <c r="F8" s="371" t="s">
        <v>310</v>
      </c>
      <c r="G8" s="371" t="s">
        <v>583</v>
      </c>
      <c r="H8" s="371" t="s">
        <v>529</v>
      </c>
      <c r="I8" s="371" t="s">
        <v>529</v>
      </c>
      <c r="J8" s="371" t="s">
        <v>529</v>
      </c>
      <c r="K8" s="371" t="s">
        <v>529</v>
      </c>
      <c r="L8" s="371" t="s">
        <v>529</v>
      </c>
      <c r="M8" s="371" t="s">
        <v>529</v>
      </c>
      <c r="N8" s="371" t="s">
        <v>529</v>
      </c>
      <c r="O8" s="366"/>
      <c r="P8" s="605" t="s">
        <v>529</v>
      </c>
      <c r="Q8" s="606" t="s">
        <v>529</v>
      </c>
      <c r="R8" s="605"/>
      <c r="S8" s="605"/>
      <c r="T8" s="600" t="s">
        <v>312</v>
      </c>
      <c r="U8" s="603"/>
    </row>
    <row r="9" spans="1:21" s="22" customFormat="1" ht="57.6">
      <c r="A9" s="373" t="s">
        <v>304</v>
      </c>
      <c r="B9" s="352" t="s">
        <v>2</v>
      </c>
      <c r="C9" s="374" t="s">
        <v>562</v>
      </c>
      <c r="D9" s="374" t="s">
        <v>308</v>
      </c>
      <c r="E9" s="375" t="s">
        <v>306</v>
      </c>
      <c r="F9" s="374" t="s">
        <v>310</v>
      </c>
      <c r="G9" s="374"/>
      <c r="H9" s="374" t="s">
        <v>584</v>
      </c>
      <c r="I9" s="374" t="s">
        <v>585</v>
      </c>
      <c r="J9" s="374" t="s">
        <v>586</v>
      </c>
      <c r="K9" s="371" t="s">
        <v>587</v>
      </c>
      <c r="L9" s="371" t="s">
        <v>588</v>
      </c>
      <c r="M9" s="376">
        <v>100</v>
      </c>
      <c r="N9" s="374" t="s">
        <v>528</v>
      </c>
      <c r="O9" s="377" t="s">
        <v>589</v>
      </c>
      <c r="P9" s="600">
        <v>139</v>
      </c>
      <c r="Q9" s="601">
        <f t="shared" ref="Q9:Q12" si="1">P9*100/M9</f>
        <v>139</v>
      </c>
      <c r="R9" s="600"/>
      <c r="S9" s="607" t="s">
        <v>944</v>
      </c>
      <c r="T9" s="600" t="s">
        <v>312</v>
      </c>
      <c r="U9" s="603"/>
    </row>
    <row r="10" spans="1:21" s="22" customFormat="1" ht="57.6">
      <c r="A10" s="373" t="s">
        <v>304</v>
      </c>
      <c r="B10" s="352" t="s">
        <v>2</v>
      </c>
      <c r="C10" s="374" t="s">
        <v>562</v>
      </c>
      <c r="D10" s="374" t="s">
        <v>308</v>
      </c>
      <c r="E10" s="375" t="s">
        <v>306</v>
      </c>
      <c r="F10" s="374" t="s">
        <v>310</v>
      </c>
      <c r="G10" s="374"/>
      <c r="H10" s="374" t="s">
        <v>584</v>
      </c>
      <c r="I10" s="374" t="s">
        <v>590</v>
      </c>
      <c r="J10" s="374" t="s">
        <v>586</v>
      </c>
      <c r="K10" s="371" t="s">
        <v>587</v>
      </c>
      <c r="L10" s="371" t="s">
        <v>588</v>
      </c>
      <c r="M10" s="376">
        <v>100</v>
      </c>
      <c r="N10" s="374" t="s">
        <v>528</v>
      </c>
      <c r="O10" s="377" t="s">
        <v>589</v>
      </c>
      <c r="P10" s="600">
        <v>1</v>
      </c>
      <c r="Q10" s="601">
        <f t="shared" si="1"/>
        <v>1</v>
      </c>
      <c r="R10" s="605" t="s">
        <v>1050</v>
      </c>
      <c r="S10" s="607" t="s">
        <v>944</v>
      </c>
      <c r="T10" s="600" t="s">
        <v>312</v>
      </c>
      <c r="U10" s="603"/>
    </row>
    <row r="11" spans="1:21" s="22" customFormat="1" ht="57.6">
      <c r="A11" s="373" t="s">
        <v>304</v>
      </c>
      <c r="B11" s="352" t="s">
        <v>2</v>
      </c>
      <c r="C11" s="374" t="s">
        <v>562</v>
      </c>
      <c r="D11" s="374" t="s">
        <v>308</v>
      </c>
      <c r="E11" s="375" t="s">
        <v>306</v>
      </c>
      <c r="F11" s="374" t="s">
        <v>310</v>
      </c>
      <c r="G11" s="374"/>
      <c r="H11" s="374" t="s">
        <v>584</v>
      </c>
      <c r="I11" s="374" t="s">
        <v>585</v>
      </c>
      <c r="J11" s="374" t="s">
        <v>573</v>
      </c>
      <c r="K11" s="371" t="s">
        <v>587</v>
      </c>
      <c r="L11" s="371" t="s">
        <v>591</v>
      </c>
      <c r="M11" s="376">
        <v>150</v>
      </c>
      <c r="N11" s="374" t="s">
        <v>528</v>
      </c>
      <c r="O11" s="377" t="s">
        <v>592</v>
      </c>
      <c r="P11" s="604">
        <v>186</v>
      </c>
      <c r="Q11" s="601">
        <f t="shared" si="1"/>
        <v>124</v>
      </c>
      <c r="R11" s="600"/>
      <c r="S11" s="607" t="s">
        <v>945</v>
      </c>
      <c r="T11" s="600" t="s">
        <v>312</v>
      </c>
      <c r="U11" s="603"/>
    </row>
    <row r="12" spans="1:21" s="22" customFormat="1" ht="57.6">
      <c r="A12" s="373" t="s">
        <v>304</v>
      </c>
      <c r="B12" s="352" t="s">
        <v>2</v>
      </c>
      <c r="C12" s="374" t="s">
        <v>562</v>
      </c>
      <c r="D12" s="374" t="s">
        <v>308</v>
      </c>
      <c r="E12" s="375" t="s">
        <v>306</v>
      </c>
      <c r="F12" s="374" t="s">
        <v>310</v>
      </c>
      <c r="G12" s="374"/>
      <c r="H12" s="374" t="s">
        <v>584</v>
      </c>
      <c r="I12" s="374" t="s">
        <v>590</v>
      </c>
      <c r="J12" s="374" t="s">
        <v>573</v>
      </c>
      <c r="K12" s="371" t="s">
        <v>587</v>
      </c>
      <c r="L12" s="371" t="s">
        <v>591</v>
      </c>
      <c r="M12" s="376">
        <v>150</v>
      </c>
      <c r="N12" s="374" t="s">
        <v>528</v>
      </c>
      <c r="O12" s="377" t="s">
        <v>592</v>
      </c>
      <c r="P12" s="604">
        <v>186</v>
      </c>
      <c r="Q12" s="601">
        <f t="shared" si="1"/>
        <v>124</v>
      </c>
      <c r="R12" s="600"/>
      <c r="S12" s="607" t="s">
        <v>945</v>
      </c>
      <c r="T12" s="600" t="s">
        <v>312</v>
      </c>
      <c r="U12" s="603"/>
    </row>
    <row r="13" spans="1:21" s="22" customFormat="1" ht="57.6">
      <c r="A13" s="256" t="s">
        <v>304</v>
      </c>
      <c r="B13" s="352" t="s">
        <v>2</v>
      </c>
      <c r="C13" s="362" t="s">
        <v>307</v>
      </c>
      <c r="D13" s="362" t="s">
        <v>308</v>
      </c>
      <c r="E13" s="363" t="s">
        <v>338</v>
      </c>
      <c r="F13" s="362" t="s">
        <v>310</v>
      </c>
      <c r="G13" s="362"/>
      <c r="H13" s="362" t="s">
        <v>571</v>
      </c>
      <c r="I13" s="362" t="s">
        <v>572</v>
      </c>
      <c r="J13" s="362" t="s">
        <v>573</v>
      </c>
      <c r="K13" s="369" t="s">
        <v>574</v>
      </c>
      <c r="L13" s="364" t="s">
        <v>575</v>
      </c>
      <c r="M13" s="365">
        <v>30</v>
      </c>
      <c r="N13" s="362" t="s">
        <v>528</v>
      </c>
      <c r="O13" s="366" t="s">
        <v>576</v>
      </c>
      <c r="P13" s="600">
        <v>38</v>
      </c>
      <c r="Q13" s="601">
        <f t="shared" si="0"/>
        <v>126.66666666666667</v>
      </c>
      <c r="R13" s="600"/>
      <c r="S13" s="607" t="s">
        <v>946</v>
      </c>
      <c r="T13" s="600" t="s">
        <v>312</v>
      </c>
      <c r="U13" s="603"/>
    </row>
    <row r="14" spans="1:21" s="22" customFormat="1" ht="122.25" customHeight="1">
      <c r="A14" s="256" t="s">
        <v>304</v>
      </c>
      <c r="B14" s="352" t="s">
        <v>2</v>
      </c>
      <c r="C14" s="367" t="s">
        <v>307</v>
      </c>
      <c r="D14" s="367" t="s">
        <v>308</v>
      </c>
      <c r="E14" s="363" t="s">
        <v>338</v>
      </c>
      <c r="F14" s="367" t="s">
        <v>310</v>
      </c>
      <c r="G14" s="367"/>
      <c r="H14" s="362" t="s">
        <v>571</v>
      </c>
      <c r="I14" s="367" t="s">
        <v>578</v>
      </c>
      <c r="J14" s="367" t="s">
        <v>573</v>
      </c>
      <c r="K14" s="369" t="s">
        <v>593</v>
      </c>
      <c r="L14" s="364" t="s">
        <v>575</v>
      </c>
      <c r="M14" s="370">
        <v>30</v>
      </c>
      <c r="N14" s="367" t="s">
        <v>528</v>
      </c>
      <c r="O14" s="366" t="s">
        <v>576</v>
      </c>
      <c r="P14" s="600">
        <v>1</v>
      </c>
      <c r="Q14" s="601">
        <f t="shared" si="0"/>
        <v>3.3333333333333335</v>
      </c>
      <c r="R14" s="608" t="s">
        <v>947</v>
      </c>
      <c r="S14" s="607" t="s">
        <v>948</v>
      </c>
      <c r="T14" s="605" t="s">
        <v>312</v>
      </c>
      <c r="U14" s="608" t="s">
        <v>949</v>
      </c>
    </row>
    <row r="24" spans="8:8">
      <c r="H24" s="55" t="s">
        <v>940</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9"/>
  <sheetViews>
    <sheetView zoomScale="70" zoomScaleNormal="70" workbookViewId="0">
      <selection activeCell="K30" sqref="K30"/>
    </sheetView>
  </sheetViews>
  <sheetFormatPr defaultColWidth="9.33203125" defaultRowHeight="13.2"/>
  <cols>
    <col min="1" max="1" width="9.33203125" style="56"/>
    <col min="2" max="2" width="12.5546875" style="56" customWidth="1"/>
    <col min="3" max="3" width="27.33203125" style="56" customWidth="1"/>
    <col min="4" max="5" width="9.33203125" style="56"/>
    <col min="6" max="6" width="16.33203125" style="56" customWidth="1"/>
    <col min="7" max="8" width="9.33203125" style="56"/>
    <col min="9" max="9" width="10.6640625" style="56" customWidth="1"/>
    <col min="10" max="10" width="16.33203125" style="56" customWidth="1"/>
    <col min="11" max="11" width="9.33203125" style="615"/>
    <col min="12" max="12" width="10.6640625" style="56" customWidth="1"/>
    <col min="13" max="13" width="16.5546875" style="56" customWidth="1"/>
    <col min="14" max="14" width="17" style="56" customWidth="1"/>
    <col min="15" max="15" width="12.33203125" style="56" customWidth="1"/>
    <col min="16" max="20" width="9.33203125" style="56"/>
    <col min="21" max="22" width="11.6640625" style="56" customWidth="1"/>
    <col min="23" max="23" width="12.33203125" style="56" customWidth="1"/>
    <col min="24" max="16384" width="9.33203125" style="56"/>
  </cols>
  <sheetData>
    <row r="1" spans="1:23" ht="13.8" thickBot="1">
      <c r="A1" s="66" t="s">
        <v>75</v>
      </c>
      <c r="B1" s="67"/>
      <c r="C1" s="68"/>
      <c r="D1" s="68"/>
      <c r="E1" s="68"/>
      <c r="F1" s="68"/>
      <c r="G1" s="68"/>
      <c r="H1" s="68"/>
      <c r="I1" s="68"/>
      <c r="J1" s="68"/>
      <c r="K1" s="609"/>
      <c r="L1" s="68"/>
      <c r="M1" s="68"/>
      <c r="N1" s="68"/>
      <c r="O1" s="68"/>
      <c r="P1" s="68"/>
      <c r="Q1" s="68"/>
      <c r="R1" s="68"/>
      <c r="S1" s="68"/>
      <c r="T1" s="68"/>
      <c r="U1" s="68"/>
      <c r="V1" s="68"/>
      <c r="W1" s="68"/>
    </row>
    <row r="2" spans="1:23">
      <c r="A2" s="69"/>
      <c r="B2" s="69"/>
      <c r="C2" s="69"/>
      <c r="D2" s="69"/>
      <c r="E2" s="69"/>
      <c r="F2" s="69"/>
      <c r="G2" s="69"/>
      <c r="H2" s="69"/>
      <c r="I2" s="69"/>
      <c r="J2" s="69"/>
      <c r="K2" s="610"/>
      <c r="L2" s="69"/>
      <c r="M2" s="69"/>
      <c r="N2" s="69"/>
      <c r="O2" s="69"/>
      <c r="P2" s="69"/>
      <c r="Q2" s="69"/>
      <c r="R2" s="69"/>
      <c r="S2" s="69"/>
      <c r="T2" s="69"/>
      <c r="U2" s="69"/>
      <c r="V2" s="27" t="s">
        <v>1</v>
      </c>
      <c r="W2" s="64" t="s">
        <v>2</v>
      </c>
    </row>
    <row r="3" spans="1:23" ht="13.8" thickBot="1">
      <c r="A3" s="74"/>
      <c r="B3" s="74"/>
      <c r="C3" s="74"/>
      <c r="D3" s="74"/>
      <c r="E3" s="74"/>
      <c r="F3" s="74"/>
      <c r="G3" s="74"/>
      <c r="H3" s="74"/>
      <c r="I3" s="74"/>
      <c r="J3" s="74"/>
      <c r="K3" s="611"/>
      <c r="L3" s="74"/>
      <c r="M3" s="74"/>
      <c r="N3" s="74"/>
      <c r="O3" s="74"/>
      <c r="P3" s="70"/>
      <c r="Q3" s="70"/>
      <c r="R3" s="70"/>
      <c r="S3" s="70"/>
      <c r="T3" s="70"/>
      <c r="U3" s="70"/>
      <c r="V3" s="9" t="s">
        <v>3</v>
      </c>
      <c r="W3" s="77">
        <v>2021</v>
      </c>
    </row>
    <row r="4" spans="1:23" ht="13.8" thickBot="1">
      <c r="A4" s="70"/>
      <c r="B4" s="70"/>
      <c r="C4" s="70"/>
      <c r="D4" s="70"/>
      <c r="E4" s="70"/>
      <c r="F4" s="70"/>
      <c r="G4" s="70"/>
      <c r="H4" s="70"/>
      <c r="I4" s="70"/>
      <c r="J4" s="70"/>
      <c r="K4" s="612"/>
      <c r="L4" s="70"/>
      <c r="M4" s="70"/>
      <c r="N4" s="75"/>
      <c r="O4" s="76"/>
      <c r="P4" s="819" t="s">
        <v>94</v>
      </c>
      <c r="Q4" s="820"/>
      <c r="R4" s="820"/>
      <c r="S4" s="820"/>
      <c r="T4" s="821"/>
      <c r="U4" s="65"/>
      <c r="V4" s="65"/>
      <c r="W4" s="65"/>
    </row>
    <row r="5" spans="1:23" s="61" customFormat="1" ht="51.6" thickBot="1">
      <c r="A5" s="392" t="s">
        <v>4</v>
      </c>
      <c r="B5" s="392" t="s">
        <v>76</v>
      </c>
      <c r="C5" s="392" t="s">
        <v>7</v>
      </c>
      <c r="D5" s="392" t="s">
        <v>8</v>
      </c>
      <c r="E5" s="393" t="s">
        <v>77</v>
      </c>
      <c r="F5" s="124" t="s">
        <v>78</v>
      </c>
      <c r="G5" s="392" t="s">
        <v>79</v>
      </c>
      <c r="H5" s="124" t="s">
        <v>80</v>
      </c>
      <c r="I5" s="124" t="s">
        <v>81</v>
      </c>
      <c r="J5" s="124" t="s">
        <v>15</v>
      </c>
      <c r="K5" s="73" t="s">
        <v>82</v>
      </c>
      <c r="L5" s="100" t="s">
        <v>83</v>
      </c>
      <c r="M5" s="100" t="s">
        <v>84</v>
      </c>
      <c r="N5" s="100" t="s">
        <v>85</v>
      </c>
      <c r="O5" s="125" t="s">
        <v>86</v>
      </c>
      <c r="P5" s="125" t="s">
        <v>87</v>
      </c>
      <c r="Q5" s="125" t="s">
        <v>88</v>
      </c>
      <c r="R5" s="125" t="s">
        <v>89</v>
      </c>
      <c r="S5" s="125" t="s">
        <v>90</v>
      </c>
      <c r="T5" s="125" t="s">
        <v>91</v>
      </c>
      <c r="U5" s="60" t="s">
        <v>92</v>
      </c>
      <c r="V5" s="60" t="s">
        <v>93</v>
      </c>
      <c r="W5" s="60" t="s">
        <v>74</v>
      </c>
    </row>
    <row r="6" spans="1:23" ht="14.4">
      <c r="A6" s="378" t="s">
        <v>304</v>
      </c>
      <c r="B6" s="379" t="s">
        <v>2</v>
      </c>
      <c r="C6" s="379" t="s">
        <v>307</v>
      </c>
      <c r="D6" s="379" t="s">
        <v>308</v>
      </c>
      <c r="E6" s="379" t="s">
        <v>317</v>
      </c>
      <c r="F6" s="379" t="s">
        <v>594</v>
      </c>
      <c r="G6" s="379" t="s">
        <v>595</v>
      </c>
      <c r="H6" s="379" t="s">
        <v>596</v>
      </c>
      <c r="I6" s="380">
        <v>0</v>
      </c>
      <c r="J6" s="381"/>
      <c r="K6" s="613">
        <v>105</v>
      </c>
      <c r="L6" s="632">
        <v>94</v>
      </c>
      <c r="M6" s="632">
        <v>94</v>
      </c>
      <c r="N6" s="632" t="s">
        <v>310</v>
      </c>
      <c r="O6" s="635" t="s">
        <v>312</v>
      </c>
      <c r="P6" s="636" t="s">
        <v>529</v>
      </c>
      <c r="Q6" s="636" t="s">
        <v>529</v>
      </c>
      <c r="R6" s="633" t="s">
        <v>310</v>
      </c>
      <c r="S6" s="633" t="s">
        <v>529</v>
      </c>
      <c r="T6" s="633" t="s">
        <v>529</v>
      </c>
      <c r="U6" s="633" t="s">
        <v>310</v>
      </c>
      <c r="V6" s="633" t="s">
        <v>310</v>
      </c>
      <c r="W6" s="617"/>
    </row>
    <row r="7" spans="1:23" ht="14.4">
      <c r="A7" s="382" t="s">
        <v>304</v>
      </c>
      <c r="B7" s="383" t="s">
        <v>2</v>
      </c>
      <c r="C7" s="383" t="s">
        <v>307</v>
      </c>
      <c r="D7" s="383" t="s">
        <v>308</v>
      </c>
      <c r="E7" s="383" t="s">
        <v>317</v>
      </c>
      <c r="F7" s="383" t="s">
        <v>594</v>
      </c>
      <c r="G7" s="383" t="s">
        <v>595</v>
      </c>
      <c r="H7" s="383" t="s">
        <v>597</v>
      </c>
      <c r="I7" s="384">
        <v>0</v>
      </c>
      <c r="J7" s="359"/>
      <c r="K7" s="571">
        <v>105</v>
      </c>
      <c r="L7" s="632">
        <v>94</v>
      </c>
      <c r="M7" s="632">
        <v>94</v>
      </c>
      <c r="N7" s="632" t="s">
        <v>310</v>
      </c>
      <c r="O7" s="635" t="s">
        <v>312</v>
      </c>
      <c r="P7" s="636" t="s">
        <v>529</v>
      </c>
      <c r="Q7" s="636" t="s">
        <v>310</v>
      </c>
      <c r="R7" s="633" t="s">
        <v>529</v>
      </c>
      <c r="S7" s="633" t="s">
        <v>529</v>
      </c>
      <c r="T7" s="633" t="s">
        <v>529</v>
      </c>
      <c r="U7" s="633" t="s">
        <v>310</v>
      </c>
      <c r="V7" s="633" t="s">
        <v>310</v>
      </c>
      <c r="W7" s="618"/>
    </row>
    <row r="8" spans="1:23" ht="14.4">
      <c r="A8" s="382" t="s">
        <v>304</v>
      </c>
      <c r="B8" s="383" t="s">
        <v>2</v>
      </c>
      <c r="C8" s="383" t="s">
        <v>307</v>
      </c>
      <c r="D8" s="383" t="s">
        <v>308</v>
      </c>
      <c r="E8" s="383" t="s">
        <v>317</v>
      </c>
      <c r="F8" s="383" t="s">
        <v>594</v>
      </c>
      <c r="G8" s="383" t="s">
        <v>595</v>
      </c>
      <c r="H8" s="383" t="s">
        <v>598</v>
      </c>
      <c r="I8" s="384">
        <v>0</v>
      </c>
      <c r="J8" s="359"/>
      <c r="K8" s="571">
        <v>105</v>
      </c>
      <c r="L8" s="632">
        <v>94</v>
      </c>
      <c r="M8" s="632">
        <v>94</v>
      </c>
      <c r="N8" s="632" t="s">
        <v>310</v>
      </c>
      <c r="O8" s="635" t="s">
        <v>312</v>
      </c>
      <c r="P8" s="636" t="s">
        <v>529</v>
      </c>
      <c r="Q8" s="636" t="s">
        <v>529</v>
      </c>
      <c r="R8" s="633" t="s">
        <v>529</v>
      </c>
      <c r="S8" s="633" t="s">
        <v>310</v>
      </c>
      <c r="T8" s="633" t="s">
        <v>529</v>
      </c>
      <c r="U8" s="633" t="s">
        <v>310</v>
      </c>
      <c r="V8" s="633" t="s">
        <v>310</v>
      </c>
      <c r="W8" s="618"/>
    </row>
    <row r="9" spans="1:23" ht="14.4">
      <c r="A9" s="382" t="s">
        <v>304</v>
      </c>
      <c r="B9" s="383" t="s">
        <v>2</v>
      </c>
      <c r="C9" s="385" t="s">
        <v>307</v>
      </c>
      <c r="D9" s="385" t="s">
        <v>308</v>
      </c>
      <c r="E9" s="385" t="s">
        <v>317</v>
      </c>
      <c r="F9" s="385" t="s">
        <v>594</v>
      </c>
      <c r="G9" s="383" t="s">
        <v>595</v>
      </c>
      <c r="H9" s="385" t="s">
        <v>599</v>
      </c>
      <c r="I9" s="385" t="s">
        <v>387</v>
      </c>
      <c r="J9" s="386"/>
      <c r="K9" s="571">
        <v>105</v>
      </c>
      <c r="L9" s="632">
        <v>94</v>
      </c>
      <c r="M9" s="632">
        <v>94</v>
      </c>
      <c r="N9" s="632" t="s">
        <v>310</v>
      </c>
      <c r="O9" s="635" t="s">
        <v>312</v>
      </c>
      <c r="P9" s="636" t="s">
        <v>310</v>
      </c>
      <c r="Q9" s="636" t="s">
        <v>529</v>
      </c>
      <c r="R9" s="633" t="s">
        <v>529</v>
      </c>
      <c r="S9" s="633" t="s">
        <v>529</v>
      </c>
      <c r="T9" s="633" t="s">
        <v>529</v>
      </c>
      <c r="U9" s="633" t="s">
        <v>310</v>
      </c>
      <c r="V9" s="633" t="s">
        <v>310</v>
      </c>
      <c r="W9" s="618"/>
    </row>
    <row r="10" spans="1:23" ht="26.4">
      <c r="A10" s="382" t="s">
        <v>304</v>
      </c>
      <c r="B10" s="383" t="s">
        <v>2</v>
      </c>
      <c r="C10" s="387" t="s">
        <v>307</v>
      </c>
      <c r="D10" s="387" t="s">
        <v>308</v>
      </c>
      <c r="E10" s="387" t="s">
        <v>318</v>
      </c>
      <c r="F10" s="387" t="s">
        <v>600</v>
      </c>
      <c r="G10" s="387" t="s">
        <v>601</v>
      </c>
      <c r="H10" s="387" t="s">
        <v>596</v>
      </c>
      <c r="I10" s="387">
        <v>0</v>
      </c>
      <c r="J10" s="388"/>
      <c r="K10" s="614">
        <v>24</v>
      </c>
      <c r="L10" s="632">
        <v>24</v>
      </c>
      <c r="M10" s="632">
        <v>24</v>
      </c>
      <c r="N10" s="632" t="s">
        <v>310</v>
      </c>
      <c r="O10" s="635" t="s">
        <v>312</v>
      </c>
      <c r="P10" s="636" t="s">
        <v>529</v>
      </c>
      <c r="Q10" s="636" t="s">
        <v>529</v>
      </c>
      <c r="R10" s="633" t="s">
        <v>310</v>
      </c>
      <c r="S10" s="633" t="s">
        <v>529</v>
      </c>
      <c r="T10" s="633" t="s">
        <v>529</v>
      </c>
      <c r="U10" s="633" t="s">
        <v>310</v>
      </c>
      <c r="V10" s="633" t="s">
        <v>310</v>
      </c>
      <c r="W10" s="618"/>
    </row>
    <row r="11" spans="1:23" ht="26.4">
      <c r="A11" s="382" t="s">
        <v>304</v>
      </c>
      <c r="B11" s="383" t="s">
        <v>2</v>
      </c>
      <c r="C11" s="387" t="s">
        <v>307</v>
      </c>
      <c r="D11" s="387" t="s">
        <v>308</v>
      </c>
      <c r="E11" s="387" t="s">
        <v>318</v>
      </c>
      <c r="F11" s="387" t="s">
        <v>600</v>
      </c>
      <c r="G11" s="387" t="s">
        <v>601</v>
      </c>
      <c r="H11" s="387" t="s">
        <v>597</v>
      </c>
      <c r="I11" s="387">
        <v>0</v>
      </c>
      <c r="J11" s="388"/>
      <c r="K11" s="614">
        <v>24</v>
      </c>
      <c r="L11" s="632">
        <v>24</v>
      </c>
      <c r="M11" s="632">
        <v>24</v>
      </c>
      <c r="N11" s="632" t="s">
        <v>310</v>
      </c>
      <c r="O11" s="635" t="s">
        <v>312</v>
      </c>
      <c r="P11" s="636" t="s">
        <v>529</v>
      </c>
      <c r="Q11" s="636" t="s">
        <v>310</v>
      </c>
      <c r="R11" s="633" t="s">
        <v>529</v>
      </c>
      <c r="S11" s="633" t="s">
        <v>529</v>
      </c>
      <c r="T11" s="633" t="s">
        <v>529</v>
      </c>
      <c r="U11" s="633" t="s">
        <v>310</v>
      </c>
      <c r="V11" s="633" t="s">
        <v>310</v>
      </c>
      <c r="W11" s="618"/>
    </row>
    <row r="12" spans="1:23" ht="26.4">
      <c r="A12" s="382" t="s">
        <v>304</v>
      </c>
      <c r="B12" s="383" t="s">
        <v>2</v>
      </c>
      <c r="C12" s="387" t="s">
        <v>307</v>
      </c>
      <c r="D12" s="387" t="s">
        <v>308</v>
      </c>
      <c r="E12" s="387" t="s">
        <v>318</v>
      </c>
      <c r="F12" s="387" t="s">
        <v>600</v>
      </c>
      <c r="G12" s="387" t="s">
        <v>601</v>
      </c>
      <c r="H12" s="387" t="s">
        <v>598</v>
      </c>
      <c r="I12" s="387">
        <v>0</v>
      </c>
      <c r="J12" s="388"/>
      <c r="K12" s="614">
        <v>24</v>
      </c>
      <c r="L12" s="632">
        <v>24</v>
      </c>
      <c r="M12" s="632">
        <v>24</v>
      </c>
      <c r="N12" s="632" t="s">
        <v>310</v>
      </c>
      <c r="O12" s="635" t="s">
        <v>312</v>
      </c>
      <c r="P12" s="636" t="s">
        <v>529</v>
      </c>
      <c r="Q12" s="636" t="s">
        <v>529</v>
      </c>
      <c r="R12" s="633" t="s">
        <v>529</v>
      </c>
      <c r="S12" s="633" t="s">
        <v>310</v>
      </c>
      <c r="T12" s="633" t="s">
        <v>529</v>
      </c>
      <c r="U12" s="633" t="s">
        <v>310</v>
      </c>
      <c r="V12" s="633" t="s">
        <v>310</v>
      </c>
      <c r="W12" s="618"/>
    </row>
    <row r="13" spans="1:23" ht="26.4">
      <c r="A13" s="382" t="s">
        <v>304</v>
      </c>
      <c r="B13" s="383" t="s">
        <v>2</v>
      </c>
      <c r="C13" s="387" t="s">
        <v>307</v>
      </c>
      <c r="D13" s="387" t="s">
        <v>308</v>
      </c>
      <c r="E13" s="387" t="s">
        <v>318</v>
      </c>
      <c r="F13" s="387" t="s">
        <v>600</v>
      </c>
      <c r="G13" s="387" t="s">
        <v>601</v>
      </c>
      <c r="H13" s="387" t="s">
        <v>599</v>
      </c>
      <c r="I13" s="387" t="s">
        <v>387</v>
      </c>
      <c r="J13" s="388"/>
      <c r="K13" s="614">
        <v>24</v>
      </c>
      <c r="L13" s="632">
        <v>24</v>
      </c>
      <c r="M13" s="632">
        <v>24</v>
      </c>
      <c r="N13" s="632" t="s">
        <v>310</v>
      </c>
      <c r="O13" s="635" t="s">
        <v>312</v>
      </c>
      <c r="P13" s="636" t="s">
        <v>310</v>
      </c>
      <c r="Q13" s="636" t="s">
        <v>529</v>
      </c>
      <c r="R13" s="633" t="s">
        <v>529</v>
      </c>
      <c r="S13" s="633" t="s">
        <v>529</v>
      </c>
      <c r="T13" s="633" t="s">
        <v>529</v>
      </c>
      <c r="U13" s="633" t="s">
        <v>310</v>
      </c>
      <c r="V13" s="633" t="s">
        <v>310</v>
      </c>
      <c r="W13" s="618"/>
    </row>
    <row r="14" spans="1:23" ht="43.2">
      <c r="A14" s="382" t="s">
        <v>304</v>
      </c>
      <c r="B14" s="383" t="s">
        <v>2</v>
      </c>
      <c r="C14" s="387" t="s">
        <v>307</v>
      </c>
      <c r="D14" s="387" t="s">
        <v>308</v>
      </c>
      <c r="E14" s="387" t="s">
        <v>602</v>
      </c>
      <c r="F14" s="387" t="s">
        <v>603</v>
      </c>
      <c r="G14" s="387" t="s">
        <v>604</v>
      </c>
      <c r="H14" s="387" t="s">
        <v>596</v>
      </c>
      <c r="I14" s="387" t="s">
        <v>387</v>
      </c>
      <c r="J14" s="389" t="s">
        <v>605</v>
      </c>
      <c r="K14" s="614">
        <v>102</v>
      </c>
      <c r="L14" s="632">
        <v>47</v>
      </c>
      <c r="M14" s="632">
        <v>47</v>
      </c>
      <c r="N14" s="632" t="s">
        <v>312</v>
      </c>
      <c r="O14" s="632" t="s">
        <v>312</v>
      </c>
      <c r="P14" s="636" t="s">
        <v>529</v>
      </c>
      <c r="Q14" s="616" t="s">
        <v>529</v>
      </c>
      <c r="R14" s="616" t="s">
        <v>310</v>
      </c>
      <c r="S14" s="616" t="s">
        <v>529</v>
      </c>
      <c r="T14" s="616" t="s">
        <v>529</v>
      </c>
      <c r="U14" s="633" t="s">
        <v>310</v>
      </c>
      <c r="V14" s="633" t="s">
        <v>310</v>
      </c>
      <c r="W14" s="619"/>
    </row>
    <row r="15" spans="1:23" ht="66.599999999999994">
      <c r="A15" s="382" t="s">
        <v>304</v>
      </c>
      <c r="B15" s="383" t="s">
        <v>2</v>
      </c>
      <c r="C15" s="387" t="s">
        <v>307</v>
      </c>
      <c r="D15" s="387" t="s">
        <v>308</v>
      </c>
      <c r="E15" s="387" t="s">
        <v>602</v>
      </c>
      <c r="F15" s="387" t="s">
        <v>603</v>
      </c>
      <c r="G15" s="387" t="s">
        <v>604</v>
      </c>
      <c r="H15" s="387" t="s">
        <v>597</v>
      </c>
      <c r="I15" s="387" t="s">
        <v>387</v>
      </c>
      <c r="J15" s="389" t="s">
        <v>605</v>
      </c>
      <c r="K15" s="614">
        <v>102</v>
      </c>
      <c r="L15" s="632">
        <v>47</v>
      </c>
      <c r="M15" s="632">
        <v>47</v>
      </c>
      <c r="N15" s="632" t="s">
        <v>312</v>
      </c>
      <c r="O15" s="637" t="s">
        <v>310</v>
      </c>
      <c r="P15" s="616" t="s">
        <v>529</v>
      </c>
      <c r="Q15" s="616" t="s">
        <v>310</v>
      </c>
      <c r="R15" s="616" t="s">
        <v>529</v>
      </c>
      <c r="S15" s="616" t="s">
        <v>529</v>
      </c>
      <c r="T15" s="616" t="s">
        <v>529</v>
      </c>
      <c r="U15" s="633" t="s">
        <v>310</v>
      </c>
      <c r="V15" s="633" t="s">
        <v>310</v>
      </c>
      <c r="W15" s="638" t="s">
        <v>951</v>
      </c>
    </row>
    <row r="16" spans="1:23" ht="14.4">
      <c r="A16" s="382" t="s">
        <v>304</v>
      </c>
      <c r="B16" s="383" t="s">
        <v>2</v>
      </c>
      <c r="C16" s="387" t="s">
        <v>307</v>
      </c>
      <c r="D16" s="387" t="s">
        <v>308</v>
      </c>
      <c r="E16" s="387" t="s">
        <v>602</v>
      </c>
      <c r="F16" s="387" t="s">
        <v>603</v>
      </c>
      <c r="G16" s="387" t="s">
        <v>604</v>
      </c>
      <c r="H16" s="387" t="s">
        <v>598</v>
      </c>
      <c r="I16" s="387">
        <v>0</v>
      </c>
      <c r="J16" s="389"/>
      <c r="K16" s="614">
        <v>102</v>
      </c>
      <c r="L16" s="632">
        <v>47</v>
      </c>
      <c r="M16" s="632">
        <v>47</v>
      </c>
      <c r="N16" s="632" t="s">
        <v>312</v>
      </c>
      <c r="O16" s="637" t="s">
        <v>312</v>
      </c>
      <c r="P16" s="616" t="s">
        <v>529</v>
      </c>
      <c r="Q16" s="616" t="s">
        <v>529</v>
      </c>
      <c r="R16" s="616" t="s">
        <v>529</v>
      </c>
      <c r="S16" s="616" t="s">
        <v>310</v>
      </c>
      <c r="T16" s="616" t="s">
        <v>529</v>
      </c>
      <c r="U16" s="633" t="s">
        <v>310</v>
      </c>
      <c r="V16" s="633" t="s">
        <v>310</v>
      </c>
      <c r="W16" s="617"/>
    </row>
    <row r="17" spans="1:23" ht="28.8">
      <c r="A17" s="382" t="s">
        <v>304</v>
      </c>
      <c r="B17" s="383" t="s">
        <v>2</v>
      </c>
      <c r="C17" s="387" t="s">
        <v>307</v>
      </c>
      <c r="D17" s="387" t="s">
        <v>308</v>
      </c>
      <c r="E17" s="387" t="s">
        <v>602</v>
      </c>
      <c r="F17" s="387" t="s">
        <v>603</v>
      </c>
      <c r="G17" s="387" t="s">
        <v>604</v>
      </c>
      <c r="H17" s="387" t="s">
        <v>599</v>
      </c>
      <c r="I17" s="387" t="s">
        <v>387</v>
      </c>
      <c r="J17" s="389" t="s">
        <v>606</v>
      </c>
      <c r="K17" s="614">
        <v>102</v>
      </c>
      <c r="L17" s="632">
        <v>47</v>
      </c>
      <c r="M17" s="632">
        <v>47</v>
      </c>
      <c r="N17" s="632" t="s">
        <v>312</v>
      </c>
      <c r="O17" s="637" t="s">
        <v>312</v>
      </c>
      <c r="P17" s="616" t="s">
        <v>310</v>
      </c>
      <c r="Q17" s="616" t="s">
        <v>529</v>
      </c>
      <c r="R17" s="616" t="s">
        <v>529</v>
      </c>
      <c r="S17" s="616" t="s">
        <v>529</v>
      </c>
      <c r="T17" s="616" t="s">
        <v>529</v>
      </c>
      <c r="U17" s="633" t="s">
        <v>310</v>
      </c>
      <c r="V17" s="633" t="s">
        <v>310</v>
      </c>
      <c r="W17" s="618"/>
    </row>
    <row r="18" spans="1:23" ht="26.4">
      <c r="A18" s="382" t="s">
        <v>304</v>
      </c>
      <c r="B18" s="383" t="s">
        <v>2</v>
      </c>
      <c r="C18" s="387" t="s">
        <v>345</v>
      </c>
      <c r="D18" s="387" t="s">
        <v>308</v>
      </c>
      <c r="E18" s="387" t="s">
        <v>607</v>
      </c>
      <c r="F18" s="390" t="s">
        <v>608</v>
      </c>
      <c r="G18" s="387" t="s">
        <v>609</v>
      </c>
      <c r="H18" s="387" t="s">
        <v>596</v>
      </c>
      <c r="I18" s="387">
        <v>0</v>
      </c>
      <c r="J18" s="388"/>
      <c r="K18" s="614">
        <v>45</v>
      </c>
      <c r="L18" s="620">
        <v>3</v>
      </c>
      <c r="M18" s="620">
        <v>3</v>
      </c>
      <c r="N18" s="637" t="s">
        <v>310</v>
      </c>
      <c r="O18" s="637" t="s">
        <v>312</v>
      </c>
      <c r="P18" s="634" t="s">
        <v>529</v>
      </c>
      <c r="Q18" s="634" t="s">
        <v>529</v>
      </c>
      <c r="R18" s="634" t="s">
        <v>310</v>
      </c>
      <c r="S18" s="634" t="s">
        <v>529</v>
      </c>
      <c r="T18" s="634" t="s">
        <v>529</v>
      </c>
      <c r="U18" s="634" t="s">
        <v>310</v>
      </c>
      <c r="V18" s="634" t="s">
        <v>310</v>
      </c>
      <c r="W18" s="579"/>
    </row>
    <row r="19" spans="1:23" ht="26.4">
      <c r="A19" s="382" t="s">
        <v>304</v>
      </c>
      <c r="B19" s="383" t="s">
        <v>2</v>
      </c>
      <c r="C19" s="387" t="s">
        <v>345</v>
      </c>
      <c r="D19" s="387" t="s">
        <v>308</v>
      </c>
      <c r="E19" s="387" t="s">
        <v>607</v>
      </c>
      <c r="F19" s="390" t="s">
        <v>608</v>
      </c>
      <c r="G19" s="387" t="s">
        <v>609</v>
      </c>
      <c r="H19" s="387" t="s">
        <v>597</v>
      </c>
      <c r="I19" s="387">
        <v>0</v>
      </c>
      <c r="J19" s="388"/>
      <c r="K19" s="614">
        <v>45</v>
      </c>
      <c r="L19" s="620">
        <v>3</v>
      </c>
      <c r="M19" s="620">
        <v>3</v>
      </c>
      <c r="N19" s="637" t="s">
        <v>310</v>
      </c>
      <c r="O19" s="637" t="s">
        <v>312</v>
      </c>
      <c r="P19" s="634" t="s">
        <v>529</v>
      </c>
      <c r="Q19" s="634" t="s">
        <v>310</v>
      </c>
      <c r="R19" s="634" t="s">
        <v>529</v>
      </c>
      <c r="S19" s="634" t="s">
        <v>529</v>
      </c>
      <c r="T19" s="634" t="s">
        <v>529</v>
      </c>
      <c r="U19" s="634" t="s">
        <v>310</v>
      </c>
      <c r="V19" s="634" t="s">
        <v>310</v>
      </c>
      <c r="W19" s="579"/>
    </row>
    <row r="20" spans="1:23" ht="26.4">
      <c r="A20" s="382" t="s">
        <v>304</v>
      </c>
      <c r="B20" s="383" t="s">
        <v>2</v>
      </c>
      <c r="C20" s="387" t="s">
        <v>345</v>
      </c>
      <c r="D20" s="387" t="s">
        <v>308</v>
      </c>
      <c r="E20" s="387" t="s">
        <v>607</v>
      </c>
      <c r="F20" s="390" t="s">
        <v>608</v>
      </c>
      <c r="G20" s="387" t="s">
        <v>609</v>
      </c>
      <c r="H20" s="387" t="s">
        <v>598</v>
      </c>
      <c r="I20" s="387">
        <v>0</v>
      </c>
      <c r="J20" s="388"/>
      <c r="K20" s="614">
        <v>45</v>
      </c>
      <c r="L20" s="620">
        <v>3</v>
      </c>
      <c r="M20" s="620">
        <v>3</v>
      </c>
      <c r="N20" s="637" t="s">
        <v>310</v>
      </c>
      <c r="O20" s="637" t="s">
        <v>312</v>
      </c>
      <c r="P20" s="634" t="s">
        <v>529</v>
      </c>
      <c r="Q20" s="634" t="s">
        <v>529</v>
      </c>
      <c r="R20" s="634" t="s">
        <v>529</v>
      </c>
      <c r="S20" s="634" t="s">
        <v>310</v>
      </c>
      <c r="T20" s="634" t="s">
        <v>529</v>
      </c>
      <c r="U20" s="634" t="s">
        <v>310</v>
      </c>
      <c r="V20" s="634" t="s">
        <v>310</v>
      </c>
      <c r="W20" s="579"/>
    </row>
    <row r="21" spans="1:23" ht="26.4">
      <c r="A21" s="382" t="s">
        <v>304</v>
      </c>
      <c r="B21" s="383" t="s">
        <v>2</v>
      </c>
      <c r="C21" s="387" t="s">
        <v>345</v>
      </c>
      <c r="D21" s="387" t="s">
        <v>308</v>
      </c>
      <c r="E21" s="387" t="s">
        <v>607</v>
      </c>
      <c r="F21" s="390" t="s">
        <v>608</v>
      </c>
      <c r="G21" s="387" t="s">
        <v>609</v>
      </c>
      <c r="H21" s="387" t="s">
        <v>599</v>
      </c>
      <c r="I21" s="387" t="s">
        <v>387</v>
      </c>
      <c r="J21" s="388"/>
      <c r="K21" s="614">
        <v>45</v>
      </c>
      <c r="L21" s="620">
        <v>3</v>
      </c>
      <c r="M21" s="620">
        <v>3</v>
      </c>
      <c r="N21" s="637" t="s">
        <v>310</v>
      </c>
      <c r="O21" s="637" t="s">
        <v>310</v>
      </c>
      <c r="P21" s="634" t="s">
        <v>310</v>
      </c>
      <c r="Q21" s="634" t="s">
        <v>529</v>
      </c>
      <c r="R21" s="634" t="s">
        <v>529</v>
      </c>
      <c r="S21" s="634" t="s">
        <v>529</v>
      </c>
      <c r="T21" s="634" t="s">
        <v>529</v>
      </c>
      <c r="U21" s="634" t="s">
        <v>310</v>
      </c>
      <c r="V21" s="634" t="s">
        <v>310</v>
      </c>
      <c r="W21" s="579" t="s">
        <v>952</v>
      </c>
    </row>
    <row r="22" spans="1:23" ht="14.4">
      <c r="A22" s="382" t="s">
        <v>304</v>
      </c>
      <c r="B22" s="383" t="s">
        <v>2</v>
      </c>
      <c r="C22" s="249" t="s">
        <v>490</v>
      </c>
      <c r="D22" s="391" t="s">
        <v>491</v>
      </c>
      <c r="E22" s="387" t="s">
        <v>610</v>
      </c>
      <c r="F22" s="390" t="s">
        <v>608</v>
      </c>
      <c r="G22" s="387" t="s">
        <v>611</v>
      </c>
      <c r="H22" s="387" t="s">
        <v>596</v>
      </c>
      <c r="I22" s="387">
        <v>0</v>
      </c>
      <c r="J22" s="388"/>
      <c r="K22" s="583">
        <v>4</v>
      </c>
      <c r="L22" s="583">
        <v>4</v>
      </c>
      <c r="M22" s="583">
        <v>4</v>
      </c>
      <c r="N22" s="637" t="s">
        <v>310</v>
      </c>
      <c r="O22" s="637" t="s">
        <v>312</v>
      </c>
      <c r="P22" s="634" t="s">
        <v>529</v>
      </c>
      <c r="Q22" s="634" t="s">
        <v>529</v>
      </c>
      <c r="R22" s="634" t="s">
        <v>310</v>
      </c>
      <c r="S22" s="634" t="s">
        <v>529</v>
      </c>
      <c r="T22" s="634" t="s">
        <v>529</v>
      </c>
      <c r="U22" s="634" t="s">
        <v>310</v>
      </c>
      <c r="V22" s="634" t="s">
        <v>310</v>
      </c>
      <c r="W22" s="621"/>
    </row>
    <row r="23" spans="1:23" ht="26.4">
      <c r="A23" s="382" t="s">
        <v>304</v>
      </c>
      <c r="B23" s="383" t="s">
        <v>2</v>
      </c>
      <c r="C23" s="249" t="s">
        <v>490</v>
      </c>
      <c r="D23" s="391" t="s">
        <v>491</v>
      </c>
      <c r="E23" s="387" t="s">
        <v>610</v>
      </c>
      <c r="F23" s="390" t="s">
        <v>608</v>
      </c>
      <c r="G23" s="387" t="s">
        <v>611</v>
      </c>
      <c r="H23" s="387" t="s">
        <v>597</v>
      </c>
      <c r="I23" s="387">
        <v>0</v>
      </c>
      <c r="J23" s="388"/>
      <c r="K23" s="583">
        <v>4</v>
      </c>
      <c r="L23" s="583">
        <v>4</v>
      </c>
      <c r="M23" s="583">
        <v>4</v>
      </c>
      <c r="N23" s="637" t="s">
        <v>310</v>
      </c>
      <c r="O23" s="637" t="s">
        <v>312</v>
      </c>
      <c r="P23" s="634" t="s">
        <v>529</v>
      </c>
      <c r="Q23" s="634" t="s">
        <v>310</v>
      </c>
      <c r="R23" s="634" t="s">
        <v>529</v>
      </c>
      <c r="S23" s="634" t="s">
        <v>529</v>
      </c>
      <c r="T23" s="634" t="s">
        <v>529</v>
      </c>
      <c r="U23" s="634" t="s">
        <v>310</v>
      </c>
      <c r="V23" s="634" t="s">
        <v>310</v>
      </c>
      <c r="W23" s="596" t="s">
        <v>950</v>
      </c>
    </row>
    <row r="24" spans="1:23" ht="14.4">
      <c r="A24" s="382" t="s">
        <v>304</v>
      </c>
      <c r="B24" s="383" t="s">
        <v>2</v>
      </c>
      <c r="C24" s="249" t="s">
        <v>490</v>
      </c>
      <c r="D24" s="391" t="s">
        <v>491</v>
      </c>
      <c r="E24" s="387" t="s">
        <v>610</v>
      </c>
      <c r="F24" s="390" t="s">
        <v>608</v>
      </c>
      <c r="G24" s="387" t="s">
        <v>611</v>
      </c>
      <c r="H24" s="387" t="s">
        <v>598</v>
      </c>
      <c r="I24" s="387">
        <v>0</v>
      </c>
      <c r="J24" s="388"/>
      <c r="K24" s="583">
        <v>4</v>
      </c>
      <c r="L24" s="583">
        <v>4</v>
      </c>
      <c r="M24" s="583">
        <v>4</v>
      </c>
      <c r="N24" s="637" t="s">
        <v>310</v>
      </c>
      <c r="O24" s="637" t="s">
        <v>312</v>
      </c>
      <c r="P24" s="634" t="s">
        <v>529</v>
      </c>
      <c r="Q24" s="634" t="s">
        <v>529</v>
      </c>
      <c r="R24" s="634" t="s">
        <v>529</v>
      </c>
      <c r="S24" s="634" t="s">
        <v>310</v>
      </c>
      <c r="T24" s="634" t="s">
        <v>529</v>
      </c>
      <c r="U24" s="634" t="s">
        <v>310</v>
      </c>
      <c r="V24" s="634" t="s">
        <v>310</v>
      </c>
      <c r="W24" s="621"/>
    </row>
    <row r="25" spans="1:23" ht="14.4">
      <c r="A25" s="382" t="s">
        <v>304</v>
      </c>
      <c r="B25" s="383" t="s">
        <v>2</v>
      </c>
      <c r="C25" s="249" t="s">
        <v>490</v>
      </c>
      <c r="D25" s="391" t="s">
        <v>491</v>
      </c>
      <c r="E25" s="387" t="s">
        <v>610</v>
      </c>
      <c r="F25" s="390" t="s">
        <v>608</v>
      </c>
      <c r="G25" s="387" t="s">
        <v>611</v>
      </c>
      <c r="H25" s="387" t="s">
        <v>599</v>
      </c>
      <c r="I25" s="387" t="s">
        <v>387</v>
      </c>
      <c r="J25" s="388"/>
      <c r="K25" s="583">
        <v>4</v>
      </c>
      <c r="L25" s="583">
        <v>4</v>
      </c>
      <c r="M25" s="583">
        <v>4</v>
      </c>
      <c r="N25" s="637" t="s">
        <v>310</v>
      </c>
      <c r="O25" s="637" t="s">
        <v>312</v>
      </c>
      <c r="P25" s="634" t="s">
        <v>310</v>
      </c>
      <c r="Q25" s="634" t="s">
        <v>529</v>
      </c>
      <c r="R25" s="634" t="s">
        <v>529</v>
      </c>
      <c r="S25" s="634" t="s">
        <v>529</v>
      </c>
      <c r="T25" s="634" t="s">
        <v>529</v>
      </c>
      <c r="U25" s="634" t="s">
        <v>310</v>
      </c>
      <c r="V25" s="634" t="s">
        <v>310</v>
      </c>
      <c r="W25" s="621"/>
    </row>
    <row r="26" spans="1:23" ht="26.4">
      <c r="A26" s="382" t="s">
        <v>304</v>
      </c>
      <c r="B26" s="383" t="s">
        <v>2</v>
      </c>
      <c r="C26" s="387" t="s">
        <v>345</v>
      </c>
      <c r="D26" s="387" t="s">
        <v>308</v>
      </c>
      <c r="E26" s="387" t="s">
        <v>607</v>
      </c>
      <c r="F26" s="390" t="s">
        <v>608</v>
      </c>
      <c r="G26" s="387" t="s">
        <v>609</v>
      </c>
      <c r="H26" s="387" t="s">
        <v>596</v>
      </c>
      <c r="I26" s="387">
        <v>0</v>
      </c>
      <c r="J26" s="388"/>
      <c r="K26" s="614">
        <v>4</v>
      </c>
      <c r="L26" s="620">
        <v>1</v>
      </c>
      <c r="M26" s="620">
        <v>1</v>
      </c>
      <c r="N26" s="637" t="s">
        <v>310</v>
      </c>
      <c r="O26" s="637" t="s">
        <v>312</v>
      </c>
      <c r="P26" s="634" t="s">
        <v>529</v>
      </c>
      <c r="Q26" s="634" t="s">
        <v>529</v>
      </c>
      <c r="R26" s="634" t="s">
        <v>310</v>
      </c>
      <c r="S26" s="634" t="s">
        <v>529</v>
      </c>
      <c r="T26" s="634" t="s">
        <v>529</v>
      </c>
      <c r="U26" s="634" t="s">
        <v>310</v>
      </c>
      <c r="V26" s="634" t="s">
        <v>310</v>
      </c>
      <c r="W26" s="579"/>
    </row>
    <row r="27" spans="1:23" ht="26.4">
      <c r="A27" s="382" t="s">
        <v>304</v>
      </c>
      <c r="B27" s="383" t="s">
        <v>2</v>
      </c>
      <c r="C27" s="387" t="s">
        <v>345</v>
      </c>
      <c r="D27" s="387" t="s">
        <v>308</v>
      </c>
      <c r="E27" s="387" t="s">
        <v>607</v>
      </c>
      <c r="F27" s="390" t="s">
        <v>608</v>
      </c>
      <c r="G27" s="387" t="s">
        <v>609</v>
      </c>
      <c r="H27" s="387" t="s">
        <v>597</v>
      </c>
      <c r="I27" s="387">
        <v>0</v>
      </c>
      <c r="J27" s="388"/>
      <c r="K27" s="614">
        <v>4</v>
      </c>
      <c r="L27" s="620">
        <v>1</v>
      </c>
      <c r="M27" s="620">
        <v>1</v>
      </c>
      <c r="N27" s="637" t="s">
        <v>310</v>
      </c>
      <c r="O27" s="637" t="s">
        <v>312</v>
      </c>
      <c r="P27" s="634" t="s">
        <v>529</v>
      </c>
      <c r="Q27" s="634" t="s">
        <v>310</v>
      </c>
      <c r="R27" s="634" t="s">
        <v>529</v>
      </c>
      <c r="S27" s="634" t="s">
        <v>529</v>
      </c>
      <c r="T27" s="634" t="s">
        <v>529</v>
      </c>
      <c r="U27" s="634" t="s">
        <v>310</v>
      </c>
      <c r="V27" s="634" t="s">
        <v>310</v>
      </c>
      <c r="W27" s="579"/>
    </row>
    <row r="28" spans="1:23" ht="26.4">
      <c r="A28" s="382" t="s">
        <v>304</v>
      </c>
      <c r="B28" s="383" t="s">
        <v>2</v>
      </c>
      <c r="C28" s="387" t="s">
        <v>345</v>
      </c>
      <c r="D28" s="387" t="s">
        <v>308</v>
      </c>
      <c r="E28" s="387" t="s">
        <v>607</v>
      </c>
      <c r="F28" s="390" t="s">
        <v>608</v>
      </c>
      <c r="G28" s="387" t="s">
        <v>609</v>
      </c>
      <c r="H28" s="387" t="s">
        <v>598</v>
      </c>
      <c r="I28" s="387">
        <v>0</v>
      </c>
      <c r="J28" s="388"/>
      <c r="K28" s="614">
        <v>4</v>
      </c>
      <c r="L28" s="620">
        <v>1</v>
      </c>
      <c r="M28" s="620">
        <v>1</v>
      </c>
      <c r="N28" s="637" t="s">
        <v>310</v>
      </c>
      <c r="O28" s="637" t="s">
        <v>312</v>
      </c>
      <c r="P28" s="634" t="s">
        <v>529</v>
      </c>
      <c r="Q28" s="634" t="s">
        <v>529</v>
      </c>
      <c r="R28" s="634" t="s">
        <v>529</v>
      </c>
      <c r="S28" s="634" t="s">
        <v>310</v>
      </c>
      <c r="T28" s="634" t="s">
        <v>529</v>
      </c>
      <c r="U28" s="634" t="s">
        <v>310</v>
      </c>
      <c r="V28" s="634" t="s">
        <v>310</v>
      </c>
      <c r="W28" s="579"/>
    </row>
    <row r="29" spans="1:23" ht="26.4">
      <c r="A29" s="382" t="s">
        <v>304</v>
      </c>
      <c r="B29" s="383" t="s">
        <v>2</v>
      </c>
      <c r="C29" s="387" t="s">
        <v>345</v>
      </c>
      <c r="D29" s="387" t="s">
        <v>308</v>
      </c>
      <c r="E29" s="387" t="s">
        <v>607</v>
      </c>
      <c r="F29" s="390" t="s">
        <v>608</v>
      </c>
      <c r="G29" s="387" t="s">
        <v>609</v>
      </c>
      <c r="H29" s="387" t="s">
        <v>599</v>
      </c>
      <c r="I29" s="387" t="s">
        <v>387</v>
      </c>
      <c r="J29" s="388"/>
      <c r="K29" s="614">
        <v>4</v>
      </c>
      <c r="L29" s="620">
        <v>1</v>
      </c>
      <c r="M29" s="620">
        <v>1</v>
      </c>
      <c r="N29" s="637" t="s">
        <v>310</v>
      </c>
      <c r="O29" s="637" t="s">
        <v>310</v>
      </c>
      <c r="P29" s="634" t="s">
        <v>310</v>
      </c>
      <c r="Q29" s="634" t="s">
        <v>529</v>
      </c>
      <c r="R29" s="634" t="s">
        <v>529</v>
      </c>
      <c r="S29" s="634" t="s">
        <v>529</v>
      </c>
      <c r="T29" s="634" t="s">
        <v>529</v>
      </c>
      <c r="U29" s="634" t="s">
        <v>310</v>
      </c>
      <c r="V29" s="634" t="s">
        <v>310</v>
      </c>
      <c r="W29" s="579" t="s">
        <v>952</v>
      </c>
    </row>
  </sheetData>
  <mergeCells count="1">
    <mergeCell ref="P4:T4"/>
  </mergeCells>
  <phoneticPr fontId="49" type="noConversion"/>
  <dataValidations count="3">
    <dataValidation type="list" allowBlank="1" showInputMessage="1" showErrorMessage="1" sqref="C6:E8">
      <formula1>"#REF!"</formula1>
      <formula2>0</formula2>
    </dataValidation>
    <dataValidation type="textLength" showInputMessage="1" showErrorMessage="1" sqref="J6:J8">
      <formula1>0</formula1>
      <formula2>150</formula2>
    </dataValidation>
    <dataValidation type="list" allowBlank="1" showInputMessage="1" showErrorMessage="1" sqref="F7:F8 H7:H8">
      <formula1>$AY$9:$AY$44</formula1>
      <formula2>0</formula2>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3"/>
  <sheetViews>
    <sheetView zoomScale="70" zoomScaleNormal="70" zoomScaleSheetLayoutView="50" workbookViewId="0">
      <selection activeCell="AA6" sqref="AA6"/>
    </sheetView>
  </sheetViews>
  <sheetFormatPr defaultColWidth="9.33203125" defaultRowHeight="13.2"/>
  <cols>
    <col min="1" max="1" width="9.33203125" style="56"/>
    <col min="2" max="2" width="17.33203125" style="56" customWidth="1"/>
    <col min="3" max="3" width="9.33203125" style="56"/>
    <col min="4" max="5" width="11.33203125" style="56" customWidth="1"/>
    <col min="6" max="6" width="9.33203125" style="56"/>
    <col min="7" max="7" width="17" style="56" customWidth="1"/>
    <col min="8" max="9" width="9.33203125" style="56"/>
    <col min="10" max="10" width="11.6640625" style="56" customWidth="1"/>
    <col min="11" max="14" width="9.33203125" style="56"/>
    <col min="15" max="15" width="14.5546875" style="56" customWidth="1"/>
    <col min="16" max="16" width="18.33203125" style="56" customWidth="1"/>
    <col min="17" max="17" width="11.33203125" style="56" customWidth="1"/>
    <col min="18" max="18" width="12.6640625" style="56" customWidth="1"/>
    <col min="19" max="19" width="13.6640625" style="56" customWidth="1"/>
    <col min="20" max="22" width="9.33203125" style="56"/>
    <col min="23" max="23" width="13.33203125" style="56" customWidth="1"/>
    <col min="24" max="24" width="16" style="56" customWidth="1"/>
    <col min="25" max="25" width="16.33203125" style="56" customWidth="1"/>
    <col min="26" max="26" width="17.33203125" style="56" customWidth="1"/>
    <col min="27" max="27" width="26.44140625" style="56" customWidth="1"/>
    <col min="28" max="16384" width="9.33203125" style="56"/>
  </cols>
  <sheetData>
    <row r="1" spans="1:27" ht="13.8" thickBot="1">
      <c r="A1" s="4" t="s">
        <v>95</v>
      </c>
      <c r="B1" s="29"/>
      <c r="C1" s="29"/>
      <c r="D1" s="29"/>
      <c r="E1" s="29"/>
      <c r="F1" s="29"/>
      <c r="G1" s="29"/>
      <c r="H1" s="29"/>
      <c r="I1" s="29"/>
      <c r="J1" s="30"/>
      <c r="K1" s="30"/>
      <c r="L1" s="30"/>
      <c r="M1" s="30"/>
      <c r="N1" s="30"/>
      <c r="O1" s="30"/>
      <c r="P1" s="30"/>
      <c r="Q1" s="30"/>
      <c r="R1" s="30"/>
      <c r="S1" s="30"/>
      <c r="T1" s="30"/>
      <c r="U1" s="30"/>
      <c r="V1" s="30"/>
      <c r="W1" s="30"/>
      <c r="X1" s="30"/>
      <c r="Y1" s="30"/>
      <c r="Z1" s="30"/>
      <c r="AA1" s="30"/>
    </row>
    <row r="2" spans="1:27">
      <c r="A2" s="31"/>
      <c r="B2" s="31"/>
      <c r="C2" s="31"/>
      <c r="D2" s="31"/>
      <c r="E2" s="31"/>
      <c r="F2" s="31"/>
      <c r="G2" s="31"/>
      <c r="H2" s="822"/>
      <c r="I2" s="822"/>
      <c r="J2" s="822"/>
      <c r="K2" s="822"/>
      <c r="L2" s="822"/>
      <c r="M2" s="822"/>
      <c r="N2" s="822"/>
      <c r="O2" s="822"/>
      <c r="P2" s="822"/>
      <c r="Q2" s="822"/>
      <c r="R2" s="822"/>
      <c r="S2" s="822"/>
      <c r="T2" s="822"/>
      <c r="U2" s="822"/>
      <c r="V2" s="822"/>
      <c r="W2" s="822"/>
      <c r="X2" s="21"/>
      <c r="Y2" s="21"/>
      <c r="Z2" s="88" t="s">
        <v>1</v>
      </c>
      <c r="AA2" s="89" t="s">
        <v>2</v>
      </c>
    </row>
    <row r="3" spans="1:27" ht="13.8" thickBot="1">
      <c r="A3" s="32"/>
      <c r="B3" s="33"/>
      <c r="C3" s="33"/>
      <c r="D3" s="33"/>
      <c r="E3" s="33"/>
      <c r="F3" s="33"/>
      <c r="G3" s="33"/>
      <c r="H3" s="33"/>
      <c r="I3" s="33"/>
      <c r="J3" s="33"/>
      <c r="K3" s="33"/>
      <c r="L3" s="33"/>
      <c r="M3" s="33"/>
      <c r="N3" s="33"/>
      <c r="O3" s="33"/>
      <c r="P3" s="33"/>
      <c r="Q3" s="33"/>
      <c r="R3" s="823"/>
      <c r="S3" s="823"/>
      <c r="T3" s="823"/>
      <c r="U3" s="21"/>
      <c r="V3" s="31"/>
      <c r="W3" s="31"/>
      <c r="X3" s="31"/>
      <c r="Y3" s="31"/>
      <c r="Z3" s="90" t="s">
        <v>3</v>
      </c>
      <c r="AA3" s="91">
        <v>2021</v>
      </c>
    </row>
    <row r="4" spans="1:27" ht="51.6" thickBot="1">
      <c r="A4" s="94" t="s">
        <v>4</v>
      </c>
      <c r="B4" s="2" t="s">
        <v>96</v>
      </c>
      <c r="C4" s="2" t="s">
        <v>97</v>
      </c>
      <c r="D4" s="2" t="s">
        <v>98</v>
      </c>
      <c r="E4" s="2" t="s">
        <v>43</v>
      </c>
      <c r="F4" s="95" t="s">
        <v>99</v>
      </c>
      <c r="G4" s="96" t="s">
        <v>100</v>
      </c>
      <c r="H4" s="97" t="s">
        <v>101</v>
      </c>
      <c r="I4" s="2" t="s">
        <v>102</v>
      </c>
      <c r="J4" s="2" t="s">
        <v>20</v>
      </c>
      <c r="K4" s="98" t="s">
        <v>103</v>
      </c>
      <c r="L4" s="2" t="s">
        <v>104</v>
      </c>
      <c r="M4" s="2" t="s">
        <v>105</v>
      </c>
      <c r="N4" s="2" t="s">
        <v>106</v>
      </c>
      <c r="O4" s="2" t="s">
        <v>107</v>
      </c>
      <c r="P4" s="2" t="s">
        <v>108</v>
      </c>
      <c r="Q4" s="99" t="s">
        <v>15</v>
      </c>
      <c r="R4" s="100" t="s">
        <v>109</v>
      </c>
      <c r="S4" s="100" t="s">
        <v>110</v>
      </c>
      <c r="T4" s="100" t="s">
        <v>111</v>
      </c>
      <c r="U4" s="101" t="s">
        <v>112</v>
      </c>
      <c r="V4" s="100" t="s">
        <v>113</v>
      </c>
      <c r="W4" s="100" t="s">
        <v>114</v>
      </c>
      <c r="X4" s="102" t="s">
        <v>115</v>
      </c>
      <c r="Y4" s="103" t="s">
        <v>116</v>
      </c>
      <c r="Z4" s="103" t="s">
        <v>117</v>
      </c>
      <c r="AA4" s="104" t="s">
        <v>74</v>
      </c>
    </row>
    <row r="5" spans="1:27" ht="39.6">
      <c r="A5" s="396" t="s">
        <v>304</v>
      </c>
      <c r="B5" s="397" t="s">
        <v>612</v>
      </c>
      <c r="C5" s="398" t="s">
        <v>613</v>
      </c>
      <c r="D5" s="398" t="s">
        <v>310</v>
      </c>
      <c r="E5" s="399" t="s">
        <v>310</v>
      </c>
      <c r="F5" s="398" t="s">
        <v>312</v>
      </c>
      <c r="G5" s="398" t="s">
        <v>614</v>
      </c>
      <c r="H5" s="398" t="s">
        <v>615</v>
      </c>
      <c r="I5" s="398" t="s">
        <v>616</v>
      </c>
      <c r="J5" s="398" t="s">
        <v>617</v>
      </c>
      <c r="K5" s="398">
        <v>5</v>
      </c>
      <c r="L5" s="398" t="s">
        <v>618</v>
      </c>
      <c r="M5" s="398">
        <v>10</v>
      </c>
      <c r="N5" s="398" t="s">
        <v>619</v>
      </c>
      <c r="O5" s="398" t="s">
        <v>620</v>
      </c>
      <c r="P5" s="398" t="s">
        <v>621</v>
      </c>
      <c r="Q5" s="398"/>
      <c r="R5" s="639" t="s">
        <v>953</v>
      </c>
      <c r="S5" s="640" t="s">
        <v>529</v>
      </c>
      <c r="T5" s="651">
        <v>3</v>
      </c>
      <c r="U5" s="640">
        <v>9</v>
      </c>
      <c r="V5" s="640" t="s">
        <v>312</v>
      </c>
      <c r="W5" s="640" t="s">
        <v>310</v>
      </c>
      <c r="X5" s="640" t="s">
        <v>310</v>
      </c>
      <c r="Y5" s="641">
        <f>U5/M5*100</f>
        <v>90</v>
      </c>
      <c r="Z5" s="641">
        <f>T5/K5*100</f>
        <v>60</v>
      </c>
      <c r="AA5" s="640" t="s">
        <v>954</v>
      </c>
    </row>
    <row r="6" spans="1:27" ht="39.6">
      <c r="A6" s="400" t="s">
        <v>304</v>
      </c>
      <c r="B6" s="401" t="s">
        <v>612</v>
      </c>
      <c r="C6" s="402" t="s">
        <v>613</v>
      </c>
      <c r="D6" s="402" t="s">
        <v>310</v>
      </c>
      <c r="E6" s="403" t="s">
        <v>310</v>
      </c>
      <c r="F6" s="402" t="s">
        <v>312</v>
      </c>
      <c r="G6" s="402" t="s">
        <v>614</v>
      </c>
      <c r="H6" s="402" t="s">
        <v>615</v>
      </c>
      <c r="I6" s="402" t="s">
        <v>616</v>
      </c>
      <c r="J6" s="402" t="s">
        <v>617</v>
      </c>
      <c r="K6" s="402">
        <v>5</v>
      </c>
      <c r="L6" s="402" t="s">
        <v>622</v>
      </c>
      <c r="M6" s="402">
        <v>10</v>
      </c>
      <c r="N6" s="402"/>
      <c r="O6" s="402" t="s">
        <v>620</v>
      </c>
      <c r="P6" s="402" t="s">
        <v>621</v>
      </c>
      <c r="Q6" s="404"/>
      <c r="R6" s="642" t="s">
        <v>953</v>
      </c>
      <c r="S6" s="642" t="s">
        <v>529</v>
      </c>
      <c r="T6" s="640">
        <v>3</v>
      </c>
      <c r="U6" s="642">
        <v>9</v>
      </c>
      <c r="V6" s="642" t="s">
        <v>312</v>
      </c>
      <c r="W6" s="642" t="s">
        <v>310</v>
      </c>
      <c r="X6" s="642" t="s">
        <v>310</v>
      </c>
      <c r="Y6" s="641">
        <f t="shared" ref="Y6" si="0">U6/M6*100</f>
        <v>90</v>
      </c>
      <c r="Z6" s="643">
        <f t="shared" ref="Z6:Z16" si="1">T6/K6*100</f>
        <v>60</v>
      </c>
      <c r="AA6" s="644" t="s">
        <v>954</v>
      </c>
    </row>
    <row r="7" spans="1:27" ht="39.6">
      <c r="A7" s="400" t="s">
        <v>304</v>
      </c>
      <c r="B7" s="405" t="s">
        <v>623</v>
      </c>
      <c r="C7" s="406" t="s">
        <v>624</v>
      </c>
      <c r="D7" s="406" t="s">
        <v>310</v>
      </c>
      <c r="E7" s="403" t="s">
        <v>312</v>
      </c>
      <c r="F7" s="402" t="s">
        <v>312</v>
      </c>
      <c r="G7" s="406" t="s">
        <v>625</v>
      </c>
      <c r="H7" s="406" t="s">
        <v>626</v>
      </c>
      <c r="I7" s="406" t="s">
        <v>627</v>
      </c>
      <c r="J7" s="407" t="s">
        <v>617</v>
      </c>
      <c r="K7" s="403" t="s">
        <v>628</v>
      </c>
      <c r="L7" s="406" t="s">
        <v>629</v>
      </c>
      <c r="M7" s="408" t="s">
        <v>630</v>
      </c>
      <c r="N7" s="406" t="s">
        <v>631</v>
      </c>
      <c r="O7" s="402" t="s">
        <v>620</v>
      </c>
      <c r="P7" s="409" t="s">
        <v>632</v>
      </c>
      <c r="Q7" s="403"/>
      <c r="R7" s="642" t="s">
        <v>953</v>
      </c>
      <c r="S7" s="642" t="s">
        <v>529</v>
      </c>
      <c r="T7" s="642">
        <v>11</v>
      </c>
      <c r="U7" s="642">
        <v>424</v>
      </c>
      <c r="V7" s="642" t="s">
        <v>312</v>
      </c>
      <c r="W7" s="642" t="s">
        <v>310</v>
      </c>
      <c r="X7" s="642" t="s">
        <v>310</v>
      </c>
      <c r="Y7" s="641"/>
      <c r="Z7" s="641">
        <f t="shared" si="1"/>
        <v>110.00000000000001</v>
      </c>
      <c r="AA7" s="647"/>
    </row>
    <row r="8" spans="1:27" ht="39.6">
      <c r="A8" s="400" t="s">
        <v>304</v>
      </c>
      <c r="B8" s="410" t="s">
        <v>623</v>
      </c>
      <c r="C8" s="403" t="s">
        <v>624</v>
      </c>
      <c r="D8" s="403" t="s">
        <v>310</v>
      </c>
      <c r="E8" s="403" t="s">
        <v>312</v>
      </c>
      <c r="F8" s="402" t="s">
        <v>312</v>
      </c>
      <c r="G8" s="406" t="s">
        <v>625</v>
      </c>
      <c r="H8" s="403" t="s">
        <v>626</v>
      </c>
      <c r="I8" s="403" t="s">
        <v>627</v>
      </c>
      <c r="J8" s="411" t="s">
        <v>617</v>
      </c>
      <c r="K8" s="411" t="s">
        <v>628</v>
      </c>
      <c r="L8" s="412" t="s">
        <v>633</v>
      </c>
      <c r="M8" s="412">
        <v>20</v>
      </c>
      <c r="N8" s="413"/>
      <c r="O8" s="402" t="s">
        <v>620</v>
      </c>
      <c r="P8" s="409" t="s">
        <v>634</v>
      </c>
      <c r="Q8" s="403"/>
      <c r="R8" s="642" t="s">
        <v>953</v>
      </c>
      <c r="S8" s="642" t="s">
        <v>529</v>
      </c>
      <c r="T8" s="642">
        <v>11</v>
      </c>
      <c r="U8" s="642">
        <v>20</v>
      </c>
      <c r="V8" s="642" t="s">
        <v>312</v>
      </c>
      <c r="W8" s="642" t="s">
        <v>310</v>
      </c>
      <c r="X8" s="642" t="s">
        <v>310</v>
      </c>
      <c r="Y8" s="641">
        <f t="shared" ref="Y8" si="2">U8/M8*100</f>
        <v>100</v>
      </c>
      <c r="Z8" s="641">
        <f t="shared" si="1"/>
        <v>110.00000000000001</v>
      </c>
      <c r="AA8" s="647"/>
    </row>
    <row r="9" spans="1:27" ht="39.6">
      <c r="A9" s="400" t="s">
        <v>304</v>
      </c>
      <c r="B9" s="410" t="s">
        <v>623</v>
      </c>
      <c r="C9" s="403" t="s">
        <v>624</v>
      </c>
      <c r="D9" s="403" t="s">
        <v>310</v>
      </c>
      <c r="E9" s="403" t="s">
        <v>312</v>
      </c>
      <c r="F9" s="402" t="s">
        <v>312</v>
      </c>
      <c r="G9" s="406" t="s">
        <v>625</v>
      </c>
      <c r="H9" s="403" t="s">
        <v>626</v>
      </c>
      <c r="I9" s="403" t="s">
        <v>627</v>
      </c>
      <c r="J9" s="411" t="s">
        <v>617</v>
      </c>
      <c r="K9" s="412" t="s">
        <v>628</v>
      </c>
      <c r="L9" s="412" t="s">
        <v>622</v>
      </c>
      <c r="M9" s="412">
        <v>20</v>
      </c>
      <c r="N9" s="403"/>
      <c r="O9" s="402" t="s">
        <v>620</v>
      </c>
      <c r="P9" s="409" t="s">
        <v>634</v>
      </c>
      <c r="Q9" s="403"/>
      <c r="R9" s="642" t="s">
        <v>953</v>
      </c>
      <c r="S9" s="642" t="s">
        <v>529</v>
      </c>
      <c r="T9" s="642">
        <v>11</v>
      </c>
      <c r="U9" s="642">
        <v>20</v>
      </c>
      <c r="V9" s="642" t="s">
        <v>312</v>
      </c>
      <c r="W9" s="642" t="s">
        <v>310</v>
      </c>
      <c r="X9" s="642" t="s">
        <v>310</v>
      </c>
      <c r="Y9" s="641">
        <f>U9/M9*100</f>
        <v>100</v>
      </c>
      <c r="Z9" s="641">
        <f t="shared" si="1"/>
        <v>110.00000000000001</v>
      </c>
      <c r="AA9" s="647"/>
    </row>
    <row r="10" spans="1:27" ht="39.6">
      <c r="A10" s="400" t="s">
        <v>304</v>
      </c>
      <c r="B10" s="410" t="s">
        <v>623</v>
      </c>
      <c r="C10" s="403" t="s">
        <v>624</v>
      </c>
      <c r="D10" s="406" t="s">
        <v>310</v>
      </c>
      <c r="E10" s="403" t="s">
        <v>312</v>
      </c>
      <c r="F10" s="402" t="s">
        <v>312</v>
      </c>
      <c r="G10" s="406" t="s">
        <v>625</v>
      </c>
      <c r="H10" s="406" t="s">
        <v>626</v>
      </c>
      <c r="I10" s="406" t="s">
        <v>627</v>
      </c>
      <c r="J10" s="411" t="s">
        <v>617</v>
      </c>
      <c r="K10" s="414" t="s">
        <v>628</v>
      </c>
      <c r="L10" s="406" t="s">
        <v>635</v>
      </c>
      <c r="M10" s="406"/>
      <c r="N10" s="406"/>
      <c r="O10" s="402" t="s">
        <v>620</v>
      </c>
      <c r="P10" s="409" t="s">
        <v>634</v>
      </c>
      <c r="Q10" s="403"/>
      <c r="R10" s="642" t="s">
        <v>953</v>
      </c>
      <c r="S10" s="642" t="s">
        <v>529</v>
      </c>
      <c r="T10" s="642">
        <v>11</v>
      </c>
      <c r="U10" s="642">
        <v>424</v>
      </c>
      <c r="V10" s="642" t="s">
        <v>312</v>
      </c>
      <c r="W10" s="642" t="s">
        <v>310</v>
      </c>
      <c r="X10" s="642" t="s">
        <v>310</v>
      </c>
      <c r="Y10" s="641"/>
      <c r="Z10" s="641">
        <f>T10/K10*100</f>
        <v>110.00000000000001</v>
      </c>
      <c r="AA10" s="647"/>
    </row>
    <row r="11" spans="1:27" ht="39.6">
      <c r="A11" s="400" t="s">
        <v>304</v>
      </c>
      <c r="B11" s="401" t="s">
        <v>636</v>
      </c>
      <c r="C11" s="402" t="s">
        <v>544</v>
      </c>
      <c r="D11" s="402" t="s">
        <v>310</v>
      </c>
      <c r="E11" s="403" t="s">
        <v>312</v>
      </c>
      <c r="F11" s="402" t="s">
        <v>312</v>
      </c>
      <c r="G11" s="402" t="s">
        <v>637</v>
      </c>
      <c r="H11" s="402" t="s">
        <v>320</v>
      </c>
      <c r="I11" s="402" t="s">
        <v>638</v>
      </c>
      <c r="J11" s="402" t="s">
        <v>617</v>
      </c>
      <c r="K11" s="402" t="s">
        <v>628</v>
      </c>
      <c r="L11" s="402" t="s">
        <v>629</v>
      </c>
      <c r="M11" s="402">
        <v>469</v>
      </c>
      <c r="N11" s="403" t="s">
        <v>639</v>
      </c>
      <c r="O11" s="402" t="s">
        <v>620</v>
      </c>
      <c r="P11" s="409" t="s">
        <v>634</v>
      </c>
      <c r="Q11" s="402"/>
      <c r="R11" s="642" t="s">
        <v>953</v>
      </c>
      <c r="S11" s="642" t="s">
        <v>529</v>
      </c>
      <c r="T11" s="642">
        <v>7</v>
      </c>
      <c r="U11" s="642">
        <v>445</v>
      </c>
      <c r="V11" s="642" t="s">
        <v>312</v>
      </c>
      <c r="W11" s="642" t="s">
        <v>310</v>
      </c>
      <c r="X11" s="642" t="s">
        <v>310</v>
      </c>
      <c r="Y11" s="641">
        <f t="shared" ref="Y11:Y13" si="3">U11/M11*100</f>
        <v>94.882729211087423</v>
      </c>
      <c r="Z11" s="641">
        <f>T11/K11*100</f>
        <v>70</v>
      </c>
      <c r="AA11" s="648" t="s">
        <v>955</v>
      </c>
    </row>
    <row r="12" spans="1:27" ht="89.1" customHeight="1">
      <c r="A12" s="400" t="s">
        <v>304</v>
      </c>
      <c r="B12" s="401" t="s">
        <v>636</v>
      </c>
      <c r="C12" s="402" t="s">
        <v>544</v>
      </c>
      <c r="D12" s="402" t="s">
        <v>310</v>
      </c>
      <c r="E12" s="403" t="s">
        <v>312</v>
      </c>
      <c r="F12" s="402" t="s">
        <v>312</v>
      </c>
      <c r="G12" s="402" t="s">
        <v>637</v>
      </c>
      <c r="H12" s="402" t="s">
        <v>320</v>
      </c>
      <c r="I12" s="402" t="s">
        <v>638</v>
      </c>
      <c r="J12" s="402" t="s">
        <v>617</v>
      </c>
      <c r="K12" s="402" t="s">
        <v>628</v>
      </c>
      <c r="L12" s="402" t="s">
        <v>633</v>
      </c>
      <c r="M12" s="402">
        <v>21</v>
      </c>
      <c r="N12" s="402"/>
      <c r="O12" s="402" t="s">
        <v>620</v>
      </c>
      <c r="P12" s="409" t="s">
        <v>634</v>
      </c>
      <c r="Q12" s="402"/>
      <c r="R12" s="642" t="s">
        <v>953</v>
      </c>
      <c r="S12" s="642" t="s">
        <v>529</v>
      </c>
      <c r="T12" s="642">
        <v>7</v>
      </c>
      <c r="U12" s="642">
        <v>14</v>
      </c>
      <c r="V12" s="642" t="s">
        <v>312</v>
      </c>
      <c r="W12" s="642" t="s">
        <v>310</v>
      </c>
      <c r="X12" s="642" t="s">
        <v>310</v>
      </c>
      <c r="Y12" s="641">
        <f t="shared" si="3"/>
        <v>66.666666666666657</v>
      </c>
      <c r="Z12" s="641">
        <f>T12/K12*100</f>
        <v>70</v>
      </c>
      <c r="AA12" s="648" t="s">
        <v>1030</v>
      </c>
    </row>
    <row r="13" spans="1:27" ht="92.1" customHeight="1">
      <c r="A13" s="400" t="s">
        <v>304</v>
      </c>
      <c r="B13" s="401" t="s">
        <v>636</v>
      </c>
      <c r="C13" s="402" t="s">
        <v>544</v>
      </c>
      <c r="D13" s="402" t="s">
        <v>310</v>
      </c>
      <c r="E13" s="403" t="s">
        <v>312</v>
      </c>
      <c r="F13" s="402" t="s">
        <v>312</v>
      </c>
      <c r="G13" s="402" t="s">
        <v>637</v>
      </c>
      <c r="H13" s="402" t="s">
        <v>320</v>
      </c>
      <c r="I13" s="402" t="s">
        <v>638</v>
      </c>
      <c r="J13" s="402" t="s">
        <v>617</v>
      </c>
      <c r="K13" s="402" t="s">
        <v>628</v>
      </c>
      <c r="L13" s="402" t="s">
        <v>622</v>
      </c>
      <c r="M13" s="402">
        <v>21</v>
      </c>
      <c r="N13" s="402"/>
      <c r="O13" s="402" t="s">
        <v>620</v>
      </c>
      <c r="P13" s="409" t="s">
        <v>634</v>
      </c>
      <c r="Q13" s="402"/>
      <c r="R13" s="642" t="s">
        <v>953</v>
      </c>
      <c r="S13" s="642" t="s">
        <v>529</v>
      </c>
      <c r="T13" s="642">
        <v>7</v>
      </c>
      <c r="U13" s="642">
        <v>14</v>
      </c>
      <c r="V13" s="642" t="s">
        <v>312</v>
      </c>
      <c r="W13" s="642" t="s">
        <v>310</v>
      </c>
      <c r="X13" s="642" t="s">
        <v>310</v>
      </c>
      <c r="Y13" s="641">
        <f t="shared" si="3"/>
        <v>66.666666666666657</v>
      </c>
      <c r="Z13" s="641">
        <f t="shared" si="1"/>
        <v>70</v>
      </c>
      <c r="AA13" s="648" t="s">
        <v>1030</v>
      </c>
    </row>
    <row r="14" spans="1:27" ht="39.6">
      <c r="A14" s="400" t="s">
        <v>304</v>
      </c>
      <c r="B14" s="401" t="s">
        <v>636</v>
      </c>
      <c r="C14" s="402" t="s">
        <v>544</v>
      </c>
      <c r="D14" s="402" t="s">
        <v>310</v>
      </c>
      <c r="E14" s="403" t="s">
        <v>312</v>
      </c>
      <c r="F14" s="402" t="s">
        <v>312</v>
      </c>
      <c r="G14" s="402" t="s">
        <v>637</v>
      </c>
      <c r="H14" s="402" t="s">
        <v>320</v>
      </c>
      <c r="I14" s="402" t="s">
        <v>638</v>
      </c>
      <c r="J14" s="402" t="s">
        <v>617</v>
      </c>
      <c r="K14" s="402" t="s">
        <v>628</v>
      </c>
      <c r="L14" s="402" t="s">
        <v>635</v>
      </c>
      <c r="M14" s="402"/>
      <c r="N14" s="402"/>
      <c r="O14" s="402" t="s">
        <v>620</v>
      </c>
      <c r="P14" s="409" t="s">
        <v>634</v>
      </c>
      <c r="Q14" s="402"/>
      <c r="R14" s="642" t="s">
        <v>953</v>
      </c>
      <c r="S14" s="642" t="s">
        <v>529</v>
      </c>
      <c r="T14" s="648">
        <v>7</v>
      </c>
      <c r="U14" s="648">
        <v>445</v>
      </c>
      <c r="V14" s="648" t="s">
        <v>312</v>
      </c>
      <c r="W14" s="648" t="s">
        <v>310</v>
      </c>
      <c r="X14" s="642" t="s">
        <v>310</v>
      </c>
      <c r="Y14" s="641"/>
      <c r="Z14" s="641">
        <f t="shared" si="1"/>
        <v>70</v>
      </c>
      <c r="AA14" s="648" t="s">
        <v>955</v>
      </c>
    </row>
    <row r="15" spans="1:27" ht="66">
      <c r="A15" s="400" t="s">
        <v>304</v>
      </c>
      <c r="B15" s="401" t="s">
        <v>640</v>
      </c>
      <c r="C15" s="402" t="s">
        <v>641</v>
      </c>
      <c r="D15" s="402" t="s">
        <v>310</v>
      </c>
      <c r="E15" s="403" t="s">
        <v>312</v>
      </c>
      <c r="F15" s="402" t="s">
        <v>312</v>
      </c>
      <c r="G15" s="402" t="s">
        <v>642</v>
      </c>
      <c r="H15" s="402" t="s">
        <v>320</v>
      </c>
      <c r="I15" s="402" t="s">
        <v>643</v>
      </c>
      <c r="J15" s="402" t="s">
        <v>617</v>
      </c>
      <c r="K15" s="402">
        <v>5</v>
      </c>
      <c r="L15" s="402" t="s">
        <v>629</v>
      </c>
      <c r="M15" s="402">
        <v>200</v>
      </c>
      <c r="N15" s="402" t="s">
        <v>644</v>
      </c>
      <c r="O15" s="402" t="s">
        <v>620</v>
      </c>
      <c r="P15" s="409" t="s">
        <v>634</v>
      </c>
      <c r="Q15" s="402"/>
      <c r="R15" s="642" t="s">
        <v>953</v>
      </c>
      <c r="S15" s="642" t="s">
        <v>529</v>
      </c>
      <c r="T15" s="648">
        <v>5</v>
      </c>
      <c r="U15" s="648">
        <v>303</v>
      </c>
      <c r="V15" s="648" t="s">
        <v>312</v>
      </c>
      <c r="W15" s="648" t="s">
        <v>310</v>
      </c>
      <c r="X15" s="642" t="s">
        <v>310</v>
      </c>
      <c r="Y15" s="641">
        <f>U15/M15*100</f>
        <v>151.5</v>
      </c>
      <c r="Z15" s="641">
        <f t="shared" si="1"/>
        <v>100</v>
      </c>
      <c r="AA15" s="648" t="s">
        <v>959</v>
      </c>
    </row>
    <row r="16" spans="1:27" ht="66.599999999999994" customHeight="1">
      <c r="A16" s="400" t="s">
        <v>304</v>
      </c>
      <c r="B16" s="401" t="s">
        <v>640</v>
      </c>
      <c r="C16" s="402" t="s">
        <v>641</v>
      </c>
      <c r="D16" s="402" t="s">
        <v>310</v>
      </c>
      <c r="E16" s="403" t="s">
        <v>312</v>
      </c>
      <c r="F16" s="402" t="s">
        <v>312</v>
      </c>
      <c r="G16" s="402" t="s">
        <v>642</v>
      </c>
      <c r="H16" s="402" t="s">
        <v>320</v>
      </c>
      <c r="I16" s="402" t="s">
        <v>643</v>
      </c>
      <c r="J16" s="402" t="s">
        <v>617</v>
      </c>
      <c r="K16" s="402">
        <v>5</v>
      </c>
      <c r="L16" s="402" t="s">
        <v>633</v>
      </c>
      <c r="M16" s="402">
        <v>8</v>
      </c>
      <c r="N16" s="328"/>
      <c r="O16" s="402" t="s">
        <v>620</v>
      </c>
      <c r="P16" s="409" t="s">
        <v>634</v>
      </c>
      <c r="Q16" s="402"/>
      <c r="R16" s="642" t="s">
        <v>953</v>
      </c>
      <c r="S16" s="642" t="s">
        <v>529</v>
      </c>
      <c r="T16" s="648">
        <v>5</v>
      </c>
      <c r="U16" s="648">
        <v>14</v>
      </c>
      <c r="V16" s="648" t="s">
        <v>312</v>
      </c>
      <c r="W16" s="648" t="s">
        <v>310</v>
      </c>
      <c r="X16" s="642" t="s">
        <v>310</v>
      </c>
      <c r="Y16" s="641">
        <f>U16/M16*100</f>
        <v>175</v>
      </c>
      <c r="Z16" s="641">
        <f t="shared" si="1"/>
        <v>100</v>
      </c>
      <c r="AA16" s="648" t="s">
        <v>956</v>
      </c>
    </row>
    <row r="17" spans="1:27" ht="69.599999999999994" customHeight="1">
      <c r="A17" s="400" t="s">
        <v>304</v>
      </c>
      <c r="B17" s="401" t="s">
        <v>640</v>
      </c>
      <c r="C17" s="402" t="s">
        <v>641</v>
      </c>
      <c r="D17" s="402" t="s">
        <v>310</v>
      </c>
      <c r="E17" s="403" t="s">
        <v>312</v>
      </c>
      <c r="F17" s="402" t="s">
        <v>312</v>
      </c>
      <c r="G17" s="402" t="s">
        <v>642</v>
      </c>
      <c r="H17" s="402" t="s">
        <v>320</v>
      </c>
      <c r="I17" s="402" t="s">
        <v>643</v>
      </c>
      <c r="J17" s="402" t="s">
        <v>617</v>
      </c>
      <c r="K17" s="402">
        <v>5</v>
      </c>
      <c r="L17" s="402" t="s">
        <v>622</v>
      </c>
      <c r="M17" s="402">
        <v>8</v>
      </c>
      <c r="N17" s="402"/>
      <c r="O17" s="402" t="s">
        <v>620</v>
      </c>
      <c r="P17" s="409" t="s">
        <v>634</v>
      </c>
      <c r="Q17" s="402"/>
      <c r="R17" s="642" t="s">
        <v>953</v>
      </c>
      <c r="S17" s="642" t="s">
        <v>529</v>
      </c>
      <c r="T17" s="648">
        <v>5</v>
      </c>
      <c r="U17" s="648">
        <v>14</v>
      </c>
      <c r="V17" s="648" t="s">
        <v>312</v>
      </c>
      <c r="W17" s="648" t="s">
        <v>310</v>
      </c>
      <c r="X17" s="642" t="s">
        <v>310</v>
      </c>
      <c r="Y17" s="641">
        <f>U17/M17*100</f>
        <v>175</v>
      </c>
      <c r="Z17" s="641">
        <f>T17/K17*100</f>
        <v>100</v>
      </c>
      <c r="AA17" s="648" t="s">
        <v>956</v>
      </c>
    </row>
    <row r="18" spans="1:27" ht="39.6">
      <c r="A18" s="400" t="s">
        <v>304</v>
      </c>
      <c r="B18" s="401" t="s">
        <v>640</v>
      </c>
      <c r="C18" s="402" t="s">
        <v>641</v>
      </c>
      <c r="D18" s="402" t="s">
        <v>310</v>
      </c>
      <c r="E18" s="403" t="s">
        <v>312</v>
      </c>
      <c r="F18" s="402" t="s">
        <v>312</v>
      </c>
      <c r="G18" s="402" t="s">
        <v>642</v>
      </c>
      <c r="H18" s="402" t="s">
        <v>320</v>
      </c>
      <c r="I18" s="402" t="s">
        <v>643</v>
      </c>
      <c r="J18" s="402" t="s">
        <v>617</v>
      </c>
      <c r="K18" s="402">
        <v>5</v>
      </c>
      <c r="L18" s="402" t="s">
        <v>635</v>
      </c>
      <c r="M18" s="402"/>
      <c r="N18" s="402"/>
      <c r="O18" s="402" t="s">
        <v>620</v>
      </c>
      <c r="P18" s="409" t="s">
        <v>634</v>
      </c>
      <c r="Q18" s="402"/>
      <c r="R18" s="642" t="s">
        <v>953</v>
      </c>
      <c r="S18" s="642" t="s">
        <v>529</v>
      </c>
      <c r="T18" s="648">
        <v>5</v>
      </c>
      <c r="U18" s="596">
        <v>303</v>
      </c>
      <c r="V18" s="648" t="s">
        <v>312</v>
      </c>
      <c r="W18" s="648" t="s">
        <v>310</v>
      </c>
      <c r="X18" s="642" t="s">
        <v>310</v>
      </c>
      <c r="Y18" s="650"/>
      <c r="Z18" s="641">
        <f>T18/K18*100</f>
        <v>100</v>
      </c>
      <c r="AA18" s="499"/>
    </row>
    <row r="19" spans="1:27" ht="130.19999999999999" customHeight="1">
      <c r="A19" s="400" t="s">
        <v>304</v>
      </c>
      <c r="B19" s="401" t="s">
        <v>645</v>
      </c>
      <c r="C19" s="404" t="s">
        <v>646</v>
      </c>
      <c r="D19" s="402" t="s">
        <v>312</v>
      </c>
      <c r="E19" s="403" t="s">
        <v>312</v>
      </c>
      <c r="F19" s="402" t="s">
        <v>312</v>
      </c>
      <c r="G19" s="402" t="s">
        <v>529</v>
      </c>
      <c r="H19" s="402" t="s">
        <v>318</v>
      </c>
      <c r="I19" s="402" t="s">
        <v>647</v>
      </c>
      <c r="J19" s="402" t="s">
        <v>617</v>
      </c>
      <c r="K19" s="402">
        <v>16</v>
      </c>
      <c r="L19" s="402" t="s">
        <v>618</v>
      </c>
      <c r="M19" s="402">
        <v>16</v>
      </c>
      <c r="N19" s="402" t="s">
        <v>648</v>
      </c>
      <c r="O19" s="402" t="s">
        <v>529</v>
      </c>
      <c r="P19" s="402"/>
      <c r="Q19" s="402" t="s">
        <v>649</v>
      </c>
      <c r="R19" s="642" t="s">
        <v>953</v>
      </c>
      <c r="S19" s="642" t="s">
        <v>529</v>
      </c>
      <c r="T19" s="596">
        <v>9</v>
      </c>
      <c r="U19" s="596">
        <v>77</v>
      </c>
      <c r="V19" s="649" t="s">
        <v>312</v>
      </c>
      <c r="W19" s="596" t="s">
        <v>310</v>
      </c>
      <c r="X19" s="596" t="s">
        <v>310</v>
      </c>
      <c r="Y19" s="641">
        <f t="shared" ref="Y19:Y23" si="4">U19/M19*100</f>
        <v>481.25</v>
      </c>
      <c r="Z19" s="641">
        <f t="shared" ref="Z19:Z23" si="5">T19/K19*100</f>
        <v>56.25</v>
      </c>
      <c r="AA19" s="648" t="s">
        <v>957</v>
      </c>
    </row>
    <row r="20" spans="1:27" ht="129" customHeight="1">
      <c r="A20" s="415" t="s">
        <v>304</v>
      </c>
      <c r="B20" s="416" t="s">
        <v>645</v>
      </c>
      <c r="C20" s="417" t="s">
        <v>646</v>
      </c>
      <c r="D20" s="417" t="s">
        <v>312</v>
      </c>
      <c r="E20" s="418" t="s">
        <v>312</v>
      </c>
      <c r="F20" s="417" t="s">
        <v>312</v>
      </c>
      <c r="G20" s="417" t="s">
        <v>529</v>
      </c>
      <c r="H20" s="417" t="s">
        <v>318</v>
      </c>
      <c r="I20" s="417" t="s">
        <v>647</v>
      </c>
      <c r="J20" s="417" t="s">
        <v>617</v>
      </c>
      <c r="K20" s="417">
        <v>16</v>
      </c>
      <c r="L20" s="417" t="s">
        <v>622</v>
      </c>
      <c r="M20" s="417">
        <v>16</v>
      </c>
      <c r="N20" s="417"/>
      <c r="O20" s="417" t="s">
        <v>529</v>
      </c>
      <c r="P20" s="417"/>
      <c r="Q20" s="417" t="s">
        <v>649</v>
      </c>
      <c r="R20" s="642" t="s">
        <v>953</v>
      </c>
      <c r="S20" s="642" t="s">
        <v>529</v>
      </c>
      <c r="T20" s="596">
        <v>9</v>
      </c>
      <c r="U20" s="596">
        <v>25</v>
      </c>
      <c r="V20" s="649" t="s">
        <v>312</v>
      </c>
      <c r="W20" s="596" t="s">
        <v>310</v>
      </c>
      <c r="X20" s="596" t="s">
        <v>310</v>
      </c>
      <c r="Y20" s="641">
        <f t="shared" si="4"/>
        <v>156.25</v>
      </c>
      <c r="Z20" s="641">
        <f t="shared" si="5"/>
        <v>56.25</v>
      </c>
      <c r="AA20" s="648" t="s">
        <v>962</v>
      </c>
    </row>
    <row r="21" spans="1:27" ht="92.1" customHeight="1">
      <c r="A21" s="400" t="s">
        <v>304</v>
      </c>
      <c r="B21" s="401" t="s">
        <v>645</v>
      </c>
      <c r="C21" s="404" t="s">
        <v>646</v>
      </c>
      <c r="D21" s="402" t="s">
        <v>312</v>
      </c>
      <c r="E21" s="403" t="s">
        <v>312</v>
      </c>
      <c r="F21" s="402" t="s">
        <v>312</v>
      </c>
      <c r="G21" s="402" t="s">
        <v>529</v>
      </c>
      <c r="H21" s="402" t="s">
        <v>318</v>
      </c>
      <c r="I21" s="402" t="s">
        <v>647</v>
      </c>
      <c r="J21" s="402" t="s">
        <v>617</v>
      </c>
      <c r="K21" s="402">
        <v>16</v>
      </c>
      <c r="L21" s="402" t="s">
        <v>650</v>
      </c>
      <c r="M21" s="402">
        <v>16</v>
      </c>
      <c r="N21" s="402"/>
      <c r="O21" s="402" t="s">
        <v>529</v>
      </c>
      <c r="P21" s="402"/>
      <c r="Q21" s="402" t="s">
        <v>649</v>
      </c>
      <c r="R21" s="642" t="s">
        <v>953</v>
      </c>
      <c r="S21" s="642" t="s">
        <v>529</v>
      </c>
      <c r="T21" s="596">
        <v>9</v>
      </c>
      <c r="U21" s="596">
        <v>22</v>
      </c>
      <c r="V21" s="649" t="s">
        <v>312</v>
      </c>
      <c r="W21" s="596" t="s">
        <v>310</v>
      </c>
      <c r="X21" s="596" t="s">
        <v>310</v>
      </c>
      <c r="Y21" s="641">
        <f t="shared" si="4"/>
        <v>137.5</v>
      </c>
      <c r="Z21" s="641">
        <f t="shared" si="5"/>
        <v>56.25</v>
      </c>
      <c r="AA21" s="648" t="s">
        <v>963</v>
      </c>
    </row>
    <row r="22" spans="1:27" ht="55.5" customHeight="1">
      <c r="A22" s="400" t="s">
        <v>304</v>
      </c>
      <c r="B22" s="401" t="s">
        <v>651</v>
      </c>
      <c r="C22" s="402" t="s">
        <v>652</v>
      </c>
      <c r="D22" s="402" t="s">
        <v>312</v>
      </c>
      <c r="E22" s="403" t="s">
        <v>312</v>
      </c>
      <c r="F22" s="402" t="s">
        <v>312</v>
      </c>
      <c r="G22" s="402" t="s">
        <v>529</v>
      </c>
      <c r="H22" s="402" t="s">
        <v>318</v>
      </c>
      <c r="I22" s="402" t="s">
        <v>653</v>
      </c>
      <c r="J22" s="402" t="s">
        <v>617</v>
      </c>
      <c r="K22" s="402">
        <v>14</v>
      </c>
      <c r="L22" s="402" t="s">
        <v>618</v>
      </c>
      <c r="M22" s="402">
        <v>36</v>
      </c>
      <c r="N22" s="402" t="s">
        <v>654</v>
      </c>
      <c r="O22" s="402" t="s">
        <v>529</v>
      </c>
      <c r="P22" s="402"/>
      <c r="Q22" s="402" t="s">
        <v>649</v>
      </c>
      <c r="R22" s="642" t="s">
        <v>953</v>
      </c>
      <c r="S22" s="642" t="s">
        <v>529</v>
      </c>
      <c r="T22" s="596">
        <v>8</v>
      </c>
      <c r="U22" s="596">
        <v>38</v>
      </c>
      <c r="V22" s="649" t="s">
        <v>312</v>
      </c>
      <c r="W22" s="596" t="s">
        <v>310</v>
      </c>
      <c r="X22" s="596" t="s">
        <v>310</v>
      </c>
      <c r="Y22" s="641">
        <f t="shared" si="4"/>
        <v>105.55555555555556</v>
      </c>
      <c r="Z22" s="641">
        <f>T22/K22*100</f>
        <v>57.142857142857139</v>
      </c>
      <c r="AA22" s="648" t="s">
        <v>958</v>
      </c>
    </row>
    <row r="23" spans="1:27" ht="52.8">
      <c r="A23" s="400" t="s">
        <v>304</v>
      </c>
      <c r="B23" s="401" t="s">
        <v>534</v>
      </c>
      <c r="C23" s="402" t="s">
        <v>655</v>
      </c>
      <c r="D23" s="402" t="s">
        <v>312</v>
      </c>
      <c r="E23" s="403" t="s">
        <v>312</v>
      </c>
      <c r="F23" s="402" t="s">
        <v>312</v>
      </c>
      <c r="G23" s="402" t="s">
        <v>529</v>
      </c>
      <c r="H23" s="402" t="s">
        <v>656</v>
      </c>
      <c r="I23" s="402" t="s">
        <v>657</v>
      </c>
      <c r="J23" s="402" t="s">
        <v>617</v>
      </c>
      <c r="K23" s="402">
        <v>46</v>
      </c>
      <c r="L23" s="402" t="s">
        <v>658</v>
      </c>
      <c r="M23" s="402">
        <v>270</v>
      </c>
      <c r="N23" s="402" t="s">
        <v>659</v>
      </c>
      <c r="O23" s="402" t="s">
        <v>660</v>
      </c>
      <c r="P23" s="402" t="s">
        <v>661</v>
      </c>
      <c r="Q23" s="402" t="s">
        <v>649</v>
      </c>
      <c r="R23" s="642" t="s">
        <v>953</v>
      </c>
      <c r="S23" s="642" t="s">
        <v>529</v>
      </c>
      <c r="T23" s="596">
        <v>50</v>
      </c>
      <c r="U23" s="596">
        <v>301</v>
      </c>
      <c r="V23" s="649" t="s">
        <v>312</v>
      </c>
      <c r="W23" s="596" t="s">
        <v>310</v>
      </c>
      <c r="X23" s="596" t="s">
        <v>310</v>
      </c>
      <c r="Y23" s="641">
        <f t="shared" si="4"/>
        <v>111.4814814814815</v>
      </c>
      <c r="Z23" s="641">
        <f t="shared" si="5"/>
        <v>108.69565217391303</v>
      </c>
      <c r="AA23" s="596"/>
    </row>
  </sheetData>
  <mergeCells count="8">
    <mergeCell ref="U2:W2"/>
    <mergeCell ref="R3:T3"/>
    <mergeCell ref="H2:I2"/>
    <mergeCell ref="J2:K2"/>
    <mergeCell ref="L2:M2"/>
    <mergeCell ref="N2:O2"/>
    <mergeCell ref="P2:Q2"/>
    <mergeCell ref="R2:T2"/>
  </mergeCells>
  <phoneticPr fontId="49" type="noConversion"/>
  <dataValidations disablePrompts="1" count="1">
    <dataValidation type="list" allowBlank="1" showInputMessage="1" showErrorMessage="1" sqref="N10">
      <formula1>$BP$5:$BP$5</formula1>
      <formula2>0</formula2>
    </dataValidation>
  </dataValidation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4"/>
  <sheetViews>
    <sheetView zoomScale="80" zoomScaleNormal="80" workbookViewId="0">
      <selection activeCell="I25" sqref="I25"/>
    </sheetView>
  </sheetViews>
  <sheetFormatPr defaultRowHeight="14.4"/>
  <cols>
    <col min="2" max="2" width="18.33203125" customWidth="1"/>
    <col min="4" max="4" width="23.6640625" customWidth="1"/>
    <col min="7" max="7" width="10.5546875" customWidth="1"/>
    <col min="8" max="8" width="11.44140625" customWidth="1"/>
    <col min="9" max="9" width="11" customWidth="1"/>
    <col min="10" max="10" width="11.33203125" customWidth="1"/>
    <col min="11" max="11" width="12.44140625" customWidth="1"/>
    <col min="12" max="12" width="11.33203125" customWidth="1"/>
    <col min="13" max="13" width="17.33203125" customWidth="1"/>
  </cols>
  <sheetData>
    <row r="1" spans="1:13" ht="15" thickBot="1">
      <c r="A1" s="4" t="s">
        <v>118</v>
      </c>
      <c r="B1" s="105"/>
      <c r="C1" s="105"/>
      <c r="D1" s="106"/>
      <c r="E1" s="107"/>
      <c r="F1" s="107"/>
      <c r="G1" s="107"/>
      <c r="H1" s="107"/>
      <c r="I1" s="107"/>
      <c r="J1" s="107"/>
      <c r="K1" s="107"/>
      <c r="L1" s="107"/>
      <c r="M1" s="107"/>
    </row>
    <row r="2" spans="1:13">
      <c r="A2" s="30"/>
      <c r="B2" s="30"/>
      <c r="C2" s="30"/>
      <c r="D2" s="30"/>
      <c r="E2" s="30"/>
      <c r="F2" s="30"/>
      <c r="G2" s="30"/>
      <c r="H2" s="30"/>
      <c r="I2" s="30"/>
      <c r="J2" s="29"/>
      <c r="K2" s="29"/>
      <c r="L2" s="109" t="s">
        <v>1</v>
      </c>
      <c r="M2" s="89" t="s">
        <v>2</v>
      </c>
    </row>
    <row r="3" spans="1:13">
      <c r="A3" s="30"/>
      <c r="B3" s="30"/>
      <c r="C3" s="30"/>
      <c r="D3" s="30"/>
      <c r="E3" s="30"/>
      <c r="F3" s="30"/>
      <c r="G3" s="30"/>
      <c r="H3" s="30"/>
      <c r="I3" s="30"/>
      <c r="J3" s="21"/>
      <c r="K3" s="21"/>
      <c r="L3" s="110" t="s">
        <v>3</v>
      </c>
      <c r="M3" s="111">
        <v>2021</v>
      </c>
    </row>
    <row r="4" spans="1:13" ht="51">
      <c r="A4" s="37" t="s">
        <v>4</v>
      </c>
      <c r="B4" s="112" t="s">
        <v>96</v>
      </c>
      <c r="C4" s="112" t="s">
        <v>97</v>
      </c>
      <c r="D4" s="112" t="s">
        <v>119</v>
      </c>
      <c r="E4" s="112" t="s">
        <v>120</v>
      </c>
      <c r="F4" s="112" t="s">
        <v>121</v>
      </c>
      <c r="G4" s="112" t="s">
        <v>15</v>
      </c>
      <c r="H4" s="113" t="s">
        <v>122</v>
      </c>
      <c r="I4" s="113" t="s">
        <v>123</v>
      </c>
      <c r="J4" s="113" t="s">
        <v>124</v>
      </c>
      <c r="K4" s="113" t="s">
        <v>125</v>
      </c>
      <c r="L4" s="114" t="s">
        <v>126</v>
      </c>
      <c r="M4" s="656" t="s">
        <v>127</v>
      </c>
    </row>
    <row r="5" spans="1:13" ht="26.4">
      <c r="A5" s="419" t="s">
        <v>304</v>
      </c>
      <c r="B5" s="420" t="s">
        <v>612</v>
      </c>
      <c r="C5" s="421" t="s">
        <v>613</v>
      </c>
      <c r="D5" s="422" t="s">
        <v>662</v>
      </c>
      <c r="E5" s="422" t="s">
        <v>663</v>
      </c>
      <c r="F5" s="423" t="s">
        <v>310</v>
      </c>
      <c r="G5" s="422"/>
      <c r="H5" s="652" t="s">
        <v>310</v>
      </c>
      <c r="I5" s="653" t="s">
        <v>621</v>
      </c>
      <c r="J5" s="654" t="s">
        <v>310</v>
      </c>
      <c r="K5" s="652" t="s">
        <v>312</v>
      </c>
      <c r="L5" s="645"/>
      <c r="M5" s="657"/>
    </row>
    <row r="6" spans="1:13" ht="26.4">
      <c r="A6" s="424" t="s">
        <v>304</v>
      </c>
      <c r="B6" s="425" t="s">
        <v>612</v>
      </c>
      <c r="C6" s="426" t="s">
        <v>613</v>
      </c>
      <c r="D6" s="387" t="s">
        <v>664</v>
      </c>
      <c r="E6" s="387" t="s">
        <v>663</v>
      </c>
      <c r="F6" s="427" t="s">
        <v>310</v>
      </c>
      <c r="G6" s="387"/>
      <c r="H6" s="652" t="s">
        <v>310</v>
      </c>
      <c r="I6" s="655" t="s">
        <v>621</v>
      </c>
      <c r="J6" s="654" t="s">
        <v>310</v>
      </c>
      <c r="K6" s="652" t="s">
        <v>312</v>
      </c>
      <c r="L6" s="645"/>
      <c r="M6" s="657"/>
    </row>
    <row r="7" spans="1:13" ht="26.4">
      <c r="A7" s="424" t="s">
        <v>304</v>
      </c>
      <c r="B7" s="425" t="s">
        <v>612</v>
      </c>
      <c r="C7" s="426" t="s">
        <v>613</v>
      </c>
      <c r="D7" s="387" t="s">
        <v>665</v>
      </c>
      <c r="E7" s="387" t="s">
        <v>528</v>
      </c>
      <c r="F7" s="427" t="s">
        <v>312</v>
      </c>
      <c r="G7" s="387"/>
      <c r="H7" s="652" t="s">
        <v>310</v>
      </c>
      <c r="I7" s="655" t="s">
        <v>621</v>
      </c>
      <c r="J7" s="654" t="s">
        <v>310</v>
      </c>
      <c r="K7" s="652" t="s">
        <v>312</v>
      </c>
      <c r="L7" s="645"/>
      <c r="M7" s="657"/>
    </row>
    <row r="8" spans="1:13" ht="39.6">
      <c r="A8" s="424" t="s">
        <v>304</v>
      </c>
      <c r="B8" s="425" t="s">
        <v>612</v>
      </c>
      <c r="C8" s="426" t="s">
        <v>613</v>
      </c>
      <c r="D8" s="387" t="s">
        <v>622</v>
      </c>
      <c r="E8" s="387" t="s">
        <v>528</v>
      </c>
      <c r="F8" s="427" t="s">
        <v>312</v>
      </c>
      <c r="G8" s="427"/>
      <c r="H8" s="652" t="s">
        <v>310</v>
      </c>
      <c r="I8" s="579" t="s">
        <v>960</v>
      </c>
      <c r="J8" s="654" t="s">
        <v>312</v>
      </c>
      <c r="K8" s="652" t="s">
        <v>312</v>
      </c>
      <c r="L8" s="645"/>
      <c r="M8" s="644" t="s">
        <v>649</v>
      </c>
    </row>
    <row r="9" spans="1:13" ht="26.4">
      <c r="A9" s="424" t="s">
        <v>304</v>
      </c>
      <c r="B9" s="425" t="s">
        <v>612</v>
      </c>
      <c r="C9" s="426" t="s">
        <v>613</v>
      </c>
      <c r="D9" s="387" t="s">
        <v>666</v>
      </c>
      <c r="E9" s="387" t="s">
        <v>528</v>
      </c>
      <c r="F9" s="427" t="s">
        <v>312</v>
      </c>
      <c r="G9" s="427"/>
      <c r="H9" s="652" t="s">
        <v>310</v>
      </c>
      <c r="I9" s="655" t="s">
        <v>621</v>
      </c>
      <c r="J9" s="654" t="s">
        <v>310</v>
      </c>
      <c r="K9" s="652" t="s">
        <v>312</v>
      </c>
      <c r="L9" s="645"/>
      <c r="M9" s="657"/>
    </row>
    <row r="10" spans="1:13" ht="39.6">
      <c r="A10" s="424" t="s">
        <v>304</v>
      </c>
      <c r="B10" s="428" t="s">
        <v>612</v>
      </c>
      <c r="C10" s="427" t="s">
        <v>613</v>
      </c>
      <c r="D10" s="429" t="s">
        <v>667</v>
      </c>
      <c r="E10" s="387" t="s">
        <v>528</v>
      </c>
      <c r="F10" s="427" t="s">
        <v>312</v>
      </c>
      <c r="G10" s="427"/>
      <c r="H10" s="652" t="s">
        <v>310</v>
      </c>
      <c r="I10" s="579" t="s">
        <v>960</v>
      </c>
      <c r="J10" s="654" t="s">
        <v>312</v>
      </c>
      <c r="K10" s="652" t="s">
        <v>312</v>
      </c>
      <c r="L10" s="645"/>
      <c r="M10" s="644" t="s">
        <v>649</v>
      </c>
    </row>
    <row r="11" spans="1:13" ht="39.6">
      <c r="A11" s="424" t="s">
        <v>304</v>
      </c>
      <c r="B11" s="428" t="s">
        <v>612</v>
      </c>
      <c r="C11" s="427" t="s">
        <v>613</v>
      </c>
      <c r="D11" s="427" t="s">
        <v>668</v>
      </c>
      <c r="E11" s="387" t="s">
        <v>528</v>
      </c>
      <c r="F11" s="427" t="s">
        <v>312</v>
      </c>
      <c r="G11" s="427"/>
      <c r="H11" s="652" t="s">
        <v>310</v>
      </c>
      <c r="I11" s="579" t="s">
        <v>960</v>
      </c>
      <c r="J11" s="654" t="s">
        <v>312</v>
      </c>
      <c r="K11" s="652" t="s">
        <v>312</v>
      </c>
      <c r="L11" s="645"/>
      <c r="M11" s="644" t="s">
        <v>649</v>
      </c>
    </row>
    <row r="12" spans="1:13" ht="52.8">
      <c r="A12" s="424" t="s">
        <v>304</v>
      </c>
      <c r="B12" s="430" t="s">
        <v>623</v>
      </c>
      <c r="C12" s="431" t="s">
        <v>624</v>
      </c>
      <c r="D12" s="431" t="s">
        <v>669</v>
      </c>
      <c r="E12" s="431" t="s">
        <v>663</v>
      </c>
      <c r="F12" s="431" t="s">
        <v>310</v>
      </c>
      <c r="G12" s="431"/>
      <c r="H12" s="652" t="s">
        <v>310</v>
      </c>
      <c r="I12" s="658" t="s">
        <v>961</v>
      </c>
      <c r="J12" s="654" t="s">
        <v>310</v>
      </c>
      <c r="K12" s="652" t="s">
        <v>312</v>
      </c>
      <c r="L12" s="645"/>
      <c r="M12" s="657"/>
    </row>
    <row r="13" spans="1:13" ht="52.8">
      <c r="A13" s="424" t="s">
        <v>304</v>
      </c>
      <c r="B13" s="425" t="s">
        <v>623</v>
      </c>
      <c r="C13" s="426" t="s">
        <v>624</v>
      </c>
      <c r="D13" s="427" t="s">
        <v>670</v>
      </c>
      <c r="E13" s="387" t="s">
        <v>663</v>
      </c>
      <c r="F13" s="427" t="s">
        <v>310</v>
      </c>
      <c r="G13" s="427"/>
      <c r="H13" s="652" t="s">
        <v>310</v>
      </c>
      <c r="I13" s="658" t="s">
        <v>961</v>
      </c>
      <c r="J13" s="654" t="s">
        <v>310</v>
      </c>
      <c r="K13" s="652" t="s">
        <v>312</v>
      </c>
      <c r="L13" s="645"/>
      <c r="M13" s="657"/>
    </row>
    <row r="14" spans="1:13" ht="39.6">
      <c r="A14" s="424" t="s">
        <v>304</v>
      </c>
      <c r="B14" s="425" t="s">
        <v>623</v>
      </c>
      <c r="C14" s="426" t="s">
        <v>624</v>
      </c>
      <c r="D14" s="427" t="s">
        <v>622</v>
      </c>
      <c r="E14" s="387" t="s">
        <v>528</v>
      </c>
      <c r="F14" s="427" t="s">
        <v>312</v>
      </c>
      <c r="G14" s="427"/>
      <c r="H14" s="652" t="s">
        <v>310</v>
      </c>
      <c r="I14" s="579" t="s">
        <v>960</v>
      </c>
      <c r="J14" s="654" t="s">
        <v>312</v>
      </c>
      <c r="K14" s="652" t="s">
        <v>312</v>
      </c>
      <c r="L14" s="645"/>
      <c r="M14" s="644" t="s">
        <v>649</v>
      </c>
    </row>
    <row r="15" spans="1:13" ht="52.8">
      <c r="A15" s="424" t="s">
        <v>304</v>
      </c>
      <c r="B15" s="425" t="s">
        <v>623</v>
      </c>
      <c r="C15" s="426" t="s">
        <v>624</v>
      </c>
      <c r="D15" s="427" t="s">
        <v>635</v>
      </c>
      <c r="E15" s="387" t="s">
        <v>663</v>
      </c>
      <c r="F15" s="427" t="s">
        <v>312</v>
      </c>
      <c r="G15" s="427"/>
      <c r="H15" s="652" t="s">
        <v>310</v>
      </c>
      <c r="I15" s="658" t="s">
        <v>961</v>
      </c>
      <c r="J15" s="654" t="s">
        <v>310</v>
      </c>
      <c r="K15" s="652" t="s">
        <v>312</v>
      </c>
      <c r="L15" s="645"/>
      <c r="M15" s="657"/>
    </row>
    <row r="16" spans="1:13" ht="39.6">
      <c r="A16" s="424" t="s">
        <v>304</v>
      </c>
      <c r="B16" s="425" t="s">
        <v>623</v>
      </c>
      <c r="C16" s="426" t="s">
        <v>624</v>
      </c>
      <c r="D16" s="387" t="s">
        <v>668</v>
      </c>
      <c r="E16" s="387" t="s">
        <v>528</v>
      </c>
      <c r="F16" s="427" t="s">
        <v>312</v>
      </c>
      <c r="G16" s="387"/>
      <c r="H16" s="652" t="s">
        <v>310</v>
      </c>
      <c r="I16" s="579" t="s">
        <v>960</v>
      </c>
      <c r="J16" s="654" t="s">
        <v>312</v>
      </c>
      <c r="K16" s="652" t="s">
        <v>312</v>
      </c>
      <c r="L16" s="645"/>
      <c r="M16" s="644" t="s">
        <v>649</v>
      </c>
    </row>
    <row r="17" spans="1:13" ht="52.8">
      <c r="A17" s="424" t="s">
        <v>304</v>
      </c>
      <c r="B17" s="425" t="s">
        <v>636</v>
      </c>
      <c r="C17" s="426" t="s">
        <v>544</v>
      </c>
      <c r="D17" s="387" t="s">
        <v>670</v>
      </c>
      <c r="E17" s="387" t="s">
        <v>663</v>
      </c>
      <c r="F17" s="427" t="s">
        <v>310</v>
      </c>
      <c r="G17" s="387"/>
      <c r="H17" s="652" t="s">
        <v>310</v>
      </c>
      <c r="I17" s="658" t="s">
        <v>961</v>
      </c>
      <c r="J17" s="654" t="s">
        <v>312</v>
      </c>
      <c r="K17" s="652" t="s">
        <v>312</v>
      </c>
      <c r="L17" s="645"/>
      <c r="M17" s="644"/>
    </row>
    <row r="18" spans="1:13" ht="65.7" customHeight="1">
      <c r="A18" s="424" t="s">
        <v>304</v>
      </c>
      <c r="B18" s="425" t="s">
        <v>636</v>
      </c>
      <c r="C18" s="426" t="s">
        <v>544</v>
      </c>
      <c r="D18" s="387" t="s">
        <v>622</v>
      </c>
      <c r="E18" s="387" t="s">
        <v>528</v>
      </c>
      <c r="F18" s="427" t="s">
        <v>312</v>
      </c>
      <c r="G18" s="387"/>
      <c r="H18" s="652" t="s">
        <v>310</v>
      </c>
      <c r="I18" s="579" t="s">
        <v>960</v>
      </c>
      <c r="J18" s="654" t="s">
        <v>312</v>
      </c>
      <c r="K18" s="652" t="s">
        <v>312</v>
      </c>
      <c r="L18" s="645"/>
      <c r="M18" s="644" t="s">
        <v>649</v>
      </c>
    </row>
    <row r="19" spans="1:13" ht="52.8">
      <c r="A19" s="424" t="s">
        <v>304</v>
      </c>
      <c r="B19" s="425" t="s">
        <v>636</v>
      </c>
      <c r="C19" s="426" t="s">
        <v>544</v>
      </c>
      <c r="D19" s="427" t="s">
        <v>635</v>
      </c>
      <c r="E19" s="387" t="s">
        <v>663</v>
      </c>
      <c r="F19" s="427" t="s">
        <v>310</v>
      </c>
      <c r="G19" s="427"/>
      <c r="H19" s="652" t="s">
        <v>310</v>
      </c>
      <c r="I19" s="658" t="s">
        <v>961</v>
      </c>
      <c r="J19" s="654" t="s">
        <v>312</v>
      </c>
      <c r="K19" s="652" t="s">
        <v>312</v>
      </c>
      <c r="L19" s="645"/>
      <c r="M19" s="644"/>
    </row>
    <row r="20" spans="1:13" ht="39.6">
      <c r="A20" s="424" t="s">
        <v>304</v>
      </c>
      <c r="B20" s="432" t="s">
        <v>636</v>
      </c>
      <c r="C20" s="426" t="s">
        <v>544</v>
      </c>
      <c r="D20" s="387" t="s">
        <v>668</v>
      </c>
      <c r="E20" s="387" t="s">
        <v>528</v>
      </c>
      <c r="F20" s="427" t="s">
        <v>312</v>
      </c>
      <c r="G20" s="387"/>
      <c r="H20" s="652" t="s">
        <v>310</v>
      </c>
      <c r="I20" s="579" t="s">
        <v>960</v>
      </c>
      <c r="J20" s="654" t="s">
        <v>312</v>
      </c>
      <c r="K20" s="652" t="s">
        <v>312</v>
      </c>
      <c r="L20" s="645"/>
      <c r="M20" s="644" t="s">
        <v>649</v>
      </c>
    </row>
    <row r="21" spans="1:13" ht="52.8">
      <c r="A21" s="433" t="s">
        <v>304</v>
      </c>
      <c r="B21" s="434" t="s">
        <v>671</v>
      </c>
      <c r="C21" s="435" t="s">
        <v>641</v>
      </c>
      <c r="D21" s="387" t="s">
        <v>669</v>
      </c>
      <c r="E21" s="387" t="s">
        <v>663</v>
      </c>
      <c r="F21" s="427" t="s">
        <v>310</v>
      </c>
      <c r="G21" s="387"/>
      <c r="H21" s="652" t="s">
        <v>310</v>
      </c>
      <c r="I21" s="658" t="s">
        <v>961</v>
      </c>
      <c r="J21" s="654" t="s">
        <v>310</v>
      </c>
      <c r="K21" s="652" t="s">
        <v>312</v>
      </c>
      <c r="L21" s="645"/>
      <c r="M21" s="657"/>
    </row>
    <row r="22" spans="1:13" ht="52.8">
      <c r="A22" s="433" t="s">
        <v>304</v>
      </c>
      <c r="B22" s="434" t="s">
        <v>671</v>
      </c>
      <c r="C22" s="435" t="s">
        <v>641</v>
      </c>
      <c r="D22" s="387" t="s">
        <v>670</v>
      </c>
      <c r="E22" s="387" t="s">
        <v>663</v>
      </c>
      <c r="F22" s="427" t="s">
        <v>310</v>
      </c>
      <c r="G22" s="427"/>
      <c r="H22" s="652" t="s">
        <v>310</v>
      </c>
      <c r="I22" s="658" t="s">
        <v>961</v>
      </c>
      <c r="J22" s="654" t="s">
        <v>310</v>
      </c>
      <c r="K22" s="652" t="s">
        <v>312</v>
      </c>
      <c r="L22" s="645"/>
      <c r="M22" s="657"/>
    </row>
    <row r="23" spans="1:13" ht="39.6">
      <c r="A23" s="433" t="s">
        <v>304</v>
      </c>
      <c r="B23" s="434" t="s">
        <v>671</v>
      </c>
      <c r="C23" s="435" t="s">
        <v>641</v>
      </c>
      <c r="D23" s="387" t="s">
        <v>622</v>
      </c>
      <c r="E23" s="387" t="s">
        <v>528</v>
      </c>
      <c r="F23" s="427" t="s">
        <v>312</v>
      </c>
      <c r="G23" s="427"/>
      <c r="H23" s="652" t="s">
        <v>310</v>
      </c>
      <c r="I23" s="646" t="s">
        <v>960</v>
      </c>
      <c r="J23" s="654" t="s">
        <v>310</v>
      </c>
      <c r="K23" s="652" t="s">
        <v>312</v>
      </c>
      <c r="L23" s="645"/>
      <c r="M23" s="644" t="s">
        <v>649</v>
      </c>
    </row>
    <row r="24" spans="1:13" ht="52.8">
      <c r="A24" s="433" t="s">
        <v>304</v>
      </c>
      <c r="B24" s="434" t="s">
        <v>671</v>
      </c>
      <c r="C24" s="435" t="s">
        <v>641</v>
      </c>
      <c r="D24" s="427" t="s">
        <v>635</v>
      </c>
      <c r="E24" s="387" t="s">
        <v>663</v>
      </c>
      <c r="F24" s="427" t="s">
        <v>310</v>
      </c>
      <c r="G24" s="427"/>
      <c r="H24" s="652" t="s">
        <v>310</v>
      </c>
      <c r="I24" s="658" t="s">
        <v>961</v>
      </c>
      <c r="J24" s="654" t="s">
        <v>310</v>
      </c>
      <c r="K24" s="652" t="s">
        <v>312</v>
      </c>
      <c r="L24" s="645"/>
      <c r="M24" s="657"/>
    </row>
    <row r="25" spans="1:13" ht="39.6">
      <c r="A25" s="433" t="s">
        <v>304</v>
      </c>
      <c r="B25" s="434" t="s">
        <v>671</v>
      </c>
      <c r="C25" s="435" t="s">
        <v>641</v>
      </c>
      <c r="D25" s="427" t="s">
        <v>668</v>
      </c>
      <c r="E25" s="427" t="s">
        <v>528</v>
      </c>
      <c r="F25" s="427" t="s">
        <v>312</v>
      </c>
      <c r="G25" s="427"/>
      <c r="H25" s="652" t="s">
        <v>310</v>
      </c>
      <c r="I25" s="646" t="s">
        <v>960</v>
      </c>
      <c r="J25" s="654" t="s">
        <v>312</v>
      </c>
      <c r="K25" s="652" t="s">
        <v>312</v>
      </c>
      <c r="L25" s="645"/>
      <c r="M25" s="644" t="s">
        <v>649</v>
      </c>
    </row>
    <row r="26" spans="1:13" ht="39.6">
      <c r="A26" s="424" t="s">
        <v>304</v>
      </c>
      <c r="B26" s="436" t="s">
        <v>645</v>
      </c>
      <c r="C26" s="427" t="s">
        <v>646</v>
      </c>
      <c r="D26" s="427" t="s">
        <v>672</v>
      </c>
      <c r="E26" s="427" t="s">
        <v>663</v>
      </c>
      <c r="F26" s="427" t="s">
        <v>312</v>
      </c>
      <c r="G26" s="427"/>
      <c r="H26" s="652" t="s">
        <v>310</v>
      </c>
      <c r="I26" s="646" t="s">
        <v>960</v>
      </c>
      <c r="J26" s="654" t="s">
        <v>312</v>
      </c>
      <c r="K26" s="652" t="s">
        <v>312</v>
      </c>
      <c r="L26" s="645"/>
      <c r="M26" s="644" t="s">
        <v>649</v>
      </c>
    </row>
    <row r="27" spans="1:13" ht="26.4">
      <c r="A27" s="437" t="s">
        <v>304</v>
      </c>
      <c r="B27" s="438" t="s">
        <v>645</v>
      </c>
      <c r="C27" s="429" t="s">
        <v>646</v>
      </c>
      <c r="D27" s="429" t="s">
        <v>622</v>
      </c>
      <c r="E27" s="429" t="s">
        <v>528</v>
      </c>
      <c r="F27" s="429" t="s">
        <v>312</v>
      </c>
      <c r="G27" s="429"/>
      <c r="H27" s="652" t="s">
        <v>310</v>
      </c>
      <c r="I27" s="646" t="s">
        <v>960</v>
      </c>
      <c r="J27" s="654" t="s">
        <v>312</v>
      </c>
      <c r="K27" s="652" t="s">
        <v>312</v>
      </c>
      <c r="L27" s="645"/>
      <c r="M27" s="657"/>
    </row>
    <row r="28" spans="1:13" ht="26.4">
      <c r="A28" s="437" t="s">
        <v>304</v>
      </c>
      <c r="B28" s="438" t="s">
        <v>645</v>
      </c>
      <c r="C28" s="429" t="s">
        <v>646</v>
      </c>
      <c r="D28" s="429" t="s">
        <v>650</v>
      </c>
      <c r="E28" s="429" t="s">
        <v>528</v>
      </c>
      <c r="F28" s="429" t="s">
        <v>312</v>
      </c>
      <c r="G28" s="429"/>
      <c r="H28" s="652" t="s">
        <v>310</v>
      </c>
      <c r="I28" s="646" t="s">
        <v>960</v>
      </c>
      <c r="J28" s="654" t="s">
        <v>312</v>
      </c>
      <c r="K28" s="652" t="s">
        <v>312</v>
      </c>
      <c r="L28" s="645"/>
      <c r="M28" s="657"/>
    </row>
    <row r="29" spans="1:13" ht="39.6">
      <c r="A29" s="437" t="s">
        <v>304</v>
      </c>
      <c r="B29" s="438" t="s">
        <v>673</v>
      </c>
      <c r="C29" s="429" t="s">
        <v>652</v>
      </c>
      <c r="D29" s="429" t="s">
        <v>674</v>
      </c>
      <c r="E29" s="429" t="s">
        <v>663</v>
      </c>
      <c r="F29" s="429" t="s">
        <v>310</v>
      </c>
      <c r="G29" s="429"/>
      <c r="H29" s="652" t="s">
        <v>310</v>
      </c>
      <c r="I29" s="658" t="s">
        <v>529</v>
      </c>
      <c r="J29" s="654" t="s">
        <v>312</v>
      </c>
      <c r="K29" s="652" t="s">
        <v>312</v>
      </c>
      <c r="L29" s="645"/>
      <c r="M29" s="644" t="s">
        <v>649</v>
      </c>
    </row>
    <row r="30" spans="1:13" ht="39.6">
      <c r="A30" s="437" t="s">
        <v>304</v>
      </c>
      <c r="B30" s="438" t="s">
        <v>673</v>
      </c>
      <c r="C30" s="429" t="s">
        <v>652</v>
      </c>
      <c r="D30" s="429" t="s">
        <v>650</v>
      </c>
      <c r="E30" s="429" t="s">
        <v>528</v>
      </c>
      <c r="F30" s="429" t="s">
        <v>312</v>
      </c>
      <c r="G30" s="429"/>
      <c r="H30" s="652" t="s">
        <v>310</v>
      </c>
      <c r="I30" s="658" t="s">
        <v>529</v>
      </c>
      <c r="J30" s="654" t="s">
        <v>312</v>
      </c>
      <c r="K30" s="652" t="s">
        <v>312</v>
      </c>
      <c r="L30" s="645"/>
      <c r="M30" s="644" t="s">
        <v>649</v>
      </c>
    </row>
    <row r="31" spans="1:13" ht="39.6">
      <c r="A31" s="424" t="s">
        <v>304</v>
      </c>
      <c r="B31" s="428" t="s">
        <v>673</v>
      </c>
      <c r="C31" s="427" t="s">
        <v>652</v>
      </c>
      <c r="D31" s="427" t="s">
        <v>668</v>
      </c>
      <c r="E31" s="427" t="s">
        <v>528</v>
      </c>
      <c r="F31" s="427" t="s">
        <v>312</v>
      </c>
      <c r="G31" s="427"/>
      <c r="H31" s="652" t="s">
        <v>310</v>
      </c>
      <c r="I31" s="658" t="s">
        <v>529</v>
      </c>
      <c r="J31" s="654" t="s">
        <v>312</v>
      </c>
      <c r="K31" s="652" t="s">
        <v>312</v>
      </c>
      <c r="L31" s="645"/>
      <c r="M31" s="644" t="s">
        <v>649</v>
      </c>
    </row>
    <row r="32" spans="1:13">
      <c r="A32" s="424" t="s">
        <v>304</v>
      </c>
      <c r="B32" s="428" t="s">
        <v>534</v>
      </c>
      <c r="C32" s="427" t="s">
        <v>655</v>
      </c>
      <c r="D32" s="427" t="s">
        <v>675</v>
      </c>
      <c r="E32" s="427" t="s">
        <v>663</v>
      </c>
      <c r="F32" s="427" t="s">
        <v>310</v>
      </c>
      <c r="G32" s="427"/>
      <c r="H32" s="652" t="s">
        <v>310</v>
      </c>
      <c r="I32" s="658" t="s">
        <v>660</v>
      </c>
      <c r="J32" s="654" t="s">
        <v>310</v>
      </c>
      <c r="K32" s="652" t="s">
        <v>312</v>
      </c>
      <c r="L32" s="645"/>
      <c r="M32" s="657"/>
    </row>
    <row r="33" spans="1:13" ht="39.6">
      <c r="A33" s="424" t="s">
        <v>304</v>
      </c>
      <c r="B33" s="428" t="s">
        <v>534</v>
      </c>
      <c r="C33" s="427" t="s">
        <v>655</v>
      </c>
      <c r="D33" s="427" t="s">
        <v>668</v>
      </c>
      <c r="E33" s="427" t="s">
        <v>528</v>
      </c>
      <c r="F33" s="427" t="s">
        <v>312</v>
      </c>
      <c r="G33" s="427"/>
      <c r="H33" s="652" t="s">
        <v>310</v>
      </c>
      <c r="I33" s="658" t="s">
        <v>529</v>
      </c>
      <c r="J33" s="654" t="s">
        <v>312</v>
      </c>
      <c r="K33" s="652" t="s">
        <v>312</v>
      </c>
      <c r="L33" s="645"/>
      <c r="M33" s="644" t="s">
        <v>649</v>
      </c>
    </row>
    <row r="34" spans="1:13" ht="39.6">
      <c r="A34" s="424" t="s">
        <v>304</v>
      </c>
      <c r="B34" s="428" t="s">
        <v>534</v>
      </c>
      <c r="C34" s="427" t="s">
        <v>655</v>
      </c>
      <c r="D34" s="427" t="s">
        <v>676</v>
      </c>
      <c r="E34" s="427" t="s">
        <v>528</v>
      </c>
      <c r="F34" s="427" t="s">
        <v>312</v>
      </c>
      <c r="G34" s="427"/>
      <c r="H34" s="652" t="s">
        <v>310</v>
      </c>
      <c r="I34" s="658" t="s">
        <v>529</v>
      </c>
      <c r="J34" s="654" t="s">
        <v>312</v>
      </c>
      <c r="K34" s="652" t="s">
        <v>312</v>
      </c>
      <c r="L34" s="645"/>
      <c r="M34" s="644" t="s">
        <v>649</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2"/>
  <sheetViews>
    <sheetView zoomScale="80" zoomScaleNormal="80" workbookViewId="0">
      <selection activeCell="K53" sqref="K53:K62"/>
    </sheetView>
  </sheetViews>
  <sheetFormatPr defaultRowHeight="14.4"/>
  <cols>
    <col min="5" max="5" width="19" customWidth="1"/>
    <col min="6" max="6" width="36.44140625" customWidth="1"/>
    <col min="9" max="9" width="12.5546875" customWidth="1"/>
    <col min="10" max="10" width="12.6640625" customWidth="1"/>
    <col min="11" max="11" width="14.6640625" customWidth="1"/>
    <col min="14" max="14" width="13.6640625" customWidth="1"/>
    <col min="15" max="15" width="9.6640625" customWidth="1"/>
    <col min="16" max="16" width="12.6640625" customWidth="1"/>
    <col min="18" max="18" width="12.33203125" customWidth="1"/>
    <col min="19" max="19" width="10.6640625" customWidth="1"/>
    <col min="20" max="20" width="10.33203125" customWidth="1"/>
  </cols>
  <sheetData>
    <row r="1" spans="1:20" ht="15" thickBot="1">
      <c r="A1" s="115" t="s">
        <v>128</v>
      </c>
      <c r="B1" s="12"/>
      <c r="C1" s="12"/>
      <c r="D1" s="12"/>
      <c r="E1" s="12"/>
      <c r="F1" s="12"/>
      <c r="G1" s="12"/>
      <c r="H1" s="12"/>
      <c r="I1" s="12"/>
      <c r="J1" s="12"/>
      <c r="K1" s="12"/>
      <c r="L1" s="12"/>
      <c r="M1" s="12"/>
      <c r="N1" s="12"/>
      <c r="O1" s="12"/>
      <c r="P1" s="12"/>
      <c r="Q1" s="12"/>
      <c r="R1" s="12"/>
      <c r="S1" s="12"/>
      <c r="T1" s="12"/>
    </row>
    <row r="2" spans="1:20">
      <c r="A2" s="12"/>
      <c r="B2" s="12"/>
      <c r="C2" s="12"/>
      <c r="D2" s="12"/>
      <c r="E2" s="12"/>
      <c r="F2" s="12"/>
      <c r="G2" s="12"/>
      <c r="H2" s="12"/>
      <c r="I2" s="12"/>
      <c r="J2" s="12"/>
      <c r="K2" s="12"/>
      <c r="L2" s="12"/>
      <c r="M2" s="12"/>
      <c r="N2" s="12"/>
      <c r="O2" s="12"/>
      <c r="P2" s="12"/>
      <c r="Q2" s="12"/>
      <c r="R2" s="12"/>
      <c r="S2" s="134" t="s">
        <v>1</v>
      </c>
      <c r="T2" s="79" t="s">
        <v>2</v>
      </c>
    </row>
    <row r="3" spans="1:20" ht="15" thickBot="1">
      <c r="A3" s="116"/>
      <c r="B3" s="116"/>
      <c r="C3" s="116"/>
      <c r="D3" s="116"/>
      <c r="E3" s="116"/>
      <c r="F3" s="116"/>
      <c r="G3" s="116"/>
      <c r="H3" s="116"/>
      <c r="I3" s="116"/>
      <c r="J3" s="116"/>
      <c r="K3" s="12"/>
      <c r="L3" s="12"/>
      <c r="M3" s="12"/>
      <c r="N3" s="12"/>
      <c r="O3" s="12"/>
      <c r="P3" s="12"/>
      <c r="Q3" s="12"/>
      <c r="R3" s="12"/>
      <c r="S3" s="9" t="s">
        <v>3</v>
      </c>
      <c r="T3" s="80">
        <v>2021</v>
      </c>
    </row>
    <row r="4" spans="1:20" ht="61.8" thickBot="1">
      <c r="A4" s="121" t="s">
        <v>4</v>
      </c>
      <c r="B4" s="121" t="s">
        <v>129</v>
      </c>
      <c r="C4" s="122" t="s">
        <v>7</v>
      </c>
      <c r="D4" s="100" t="s">
        <v>130</v>
      </c>
      <c r="E4" s="100" t="s">
        <v>131</v>
      </c>
      <c r="F4" s="123" t="s">
        <v>132</v>
      </c>
      <c r="G4" s="124" t="s">
        <v>133</v>
      </c>
      <c r="H4" s="121" t="s">
        <v>134</v>
      </c>
      <c r="I4" s="121" t="s">
        <v>135</v>
      </c>
      <c r="J4" s="121" t="s">
        <v>136</v>
      </c>
      <c r="K4" s="121" t="s">
        <v>137</v>
      </c>
      <c r="L4" s="121" t="s">
        <v>138</v>
      </c>
      <c r="M4" s="121" t="s">
        <v>139</v>
      </c>
      <c r="N4" s="121" t="s">
        <v>140</v>
      </c>
      <c r="O4" s="121" t="s">
        <v>15</v>
      </c>
      <c r="P4" s="125" t="s">
        <v>141</v>
      </c>
      <c r="Q4" s="125" t="s">
        <v>142</v>
      </c>
      <c r="R4" s="125" t="s">
        <v>143</v>
      </c>
      <c r="S4" s="125" t="s">
        <v>144</v>
      </c>
      <c r="T4" s="125" t="s">
        <v>127</v>
      </c>
    </row>
    <row r="5" spans="1:20" ht="39.6">
      <c r="A5" s="561" t="s">
        <v>304</v>
      </c>
      <c r="B5" s="108" t="s">
        <v>390</v>
      </c>
      <c r="C5" s="108" t="s">
        <v>677</v>
      </c>
      <c r="D5" s="92" t="s">
        <v>678</v>
      </c>
      <c r="E5" s="92" t="s">
        <v>195</v>
      </c>
      <c r="F5" s="562" t="s">
        <v>679</v>
      </c>
      <c r="G5" s="150" t="s">
        <v>680</v>
      </c>
      <c r="H5" s="126" t="s">
        <v>681</v>
      </c>
      <c r="I5" s="126" t="s">
        <v>310</v>
      </c>
      <c r="J5" s="126" t="s">
        <v>682</v>
      </c>
      <c r="K5" s="127">
        <v>1</v>
      </c>
      <c r="L5" s="108" t="s">
        <v>312</v>
      </c>
      <c r="M5" s="128" t="s">
        <v>683</v>
      </c>
      <c r="N5" s="127" t="s">
        <v>683</v>
      </c>
      <c r="O5" s="108"/>
      <c r="P5" s="659" t="s">
        <v>310</v>
      </c>
      <c r="Q5" s="660" t="s">
        <v>529</v>
      </c>
      <c r="R5" s="661" t="s">
        <v>529</v>
      </c>
      <c r="S5" s="662" t="s">
        <v>529</v>
      </c>
      <c r="T5" s="129"/>
    </row>
    <row r="6" spans="1:20" ht="39.6">
      <c r="A6" s="561" t="s">
        <v>304</v>
      </c>
      <c r="B6" s="34" t="s">
        <v>390</v>
      </c>
      <c r="C6" s="34" t="s">
        <v>677</v>
      </c>
      <c r="D6" s="93" t="s">
        <v>678</v>
      </c>
      <c r="E6" s="93" t="s">
        <v>684</v>
      </c>
      <c r="F6" s="563" t="s">
        <v>679</v>
      </c>
      <c r="G6" s="142" t="s">
        <v>680</v>
      </c>
      <c r="H6" s="130" t="s">
        <v>681</v>
      </c>
      <c r="I6" s="130" t="s">
        <v>310</v>
      </c>
      <c r="J6" s="130" t="s">
        <v>682</v>
      </c>
      <c r="K6" s="131">
        <v>1</v>
      </c>
      <c r="L6" s="34" t="s">
        <v>312</v>
      </c>
      <c r="M6" s="132" t="s">
        <v>683</v>
      </c>
      <c r="N6" s="131" t="s">
        <v>683</v>
      </c>
      <c r="O6" s="34"/>
      <c r="P6" s="659" t="s">
        <v>310</v>
      </c>
      <c r="Q6" s="660" t="s">
        <v>529</v>
      </c>
      <c r="R6" s="661" t="s">
        <v>529</v>
      </c>
      <c r="S6" s="662" t="s">
        <v>529</v>
      </c>
      <c r="T6" s="52"/>
    </row>
    <row r="7" spans="1:20" ht="39.6">
      <c r="A7" s="561" t="s">
        <v>304</v>
      </c>
      <c r="B7" s="34" t="s">
        <v>390</v>
      </c>
      <c r="C7" s="34" t="s">
        <v>677</v>
      </c>
      <c r="D7" s="93" t="s">
        <v>685</v>
      </c>
      <c r="E7" s="93" t="s">
        <v>686</v>
      </c>
      <c r="F7" s="563" t="s">
        <v>679</v>
      </c>
      <c r="G7" s="142" t="s">
        <v>680</v>
      </c>
      <c r="H7" s="130" t="s">
        <v>681</v>
      </c>
      <c r="I7" s="130" t="s">
        <v>310</v>
      </c>
      <c r="J7" s="130" t="s">
        <v>687</v>
      </c>
      <c r="K7" s="131" t="s">
        <v>529</v>
      </c>
      <c r="L7" s="34" t="s">
        <v>312</v>
      </c>
      <c r="M7" s="132" t="s">
        <v>683</v>
      </c>
      <c r="N7" s="131" t="s">
        <v>683</v>
      </c>
      <c r="O7" s="34"/>
      <c r="P7" s="659" t="s">
        <v>310</v>
      </c>
      <c r="Q7" s="660" t="s">
        <v>529</v>
      </c>
      <c r="R7" s="661" t="s">
        <v>529</v>
      </c>
      <c r="S7" s="662" t="s">
        <v>529</v>
      </c>
      <c r="T7" s="52"/>
    </row>
    <row r="8" spans="1:20" ht="39.6">
      <c r="A8" s="561" t="s">
        <v>304</v>
      </c>
      <c r="B8" s="34" t="s">
        <v>390</v>
      </c>
      <c r="C8" s="34" t="s">
        <v>677</v>
      </c>
      <c r="D8" s="93" t="s">
        <v>685</v>
      </c>
      <c r="E8" s="93" t="s">
        <v>688</v>
      </c>
      <c r="F8" s="34" t="s">
        <v>679</v>
      </c>
      <c r="G8" s="34" t="s">
        <v>680</v>
      </c>
      <c r="H8" s="130" t="s">
        <v>681</v>
      </c>
      <c r="I8" s="130" t="s">
        <v>310</v>
      </c>
      <c r="J8" s="130" t="s">
        <v>687</v>
      </c>
      <c r="K8" s="131" t="s">
        <v>529</v>
      </c>
      <c r="L8" s="34" t="s">
        <v>312</v>
      </c>
      <c r="M8" s="132" t="s">
        <v>683</v>
      </c>
      <c r="N8" s="131" t="s">
        <v>683</v>
      </c>
      <c r="O8" s="34"/>
      <c r="P8" s="659" t="s">
        <v>310</v>
      </c>
      <c r="Q8" s="660" t="s">
        <v>529</v>
      </c>
      <c r="R8" s="661" t="s">
        <v>529</v>
      </c>
      <c r="S8" s="662" t="s">
        <v>529</v>
      </c>
      <c r="T8" s="52"/>
    </row>
    <row r="9" spans="1:20" ht="39.6">
      <c r="A9" s="561" t="s">
        <v>304</v>
      </c>
      <c r="B9" s="34" t="s">
        <v>390</v>
      </c>
      <c r="C9" s="34" t="s">
        <v>677</v>
      </c>
      <c r="D9" s="93" t="s">
        <v>685</v>
      </c>
      <c r="E9" s="93" t="s">
        <v>689</v>
      </c>
      <c r="F9" s="34" t="s">
        <v>679</v>
      </c>
      <c r="G9" s="34" t="s">
        <v>680</v>
      </c>
      <c r="H9" s="130" t="s">
        <v>681</v>
      </c>
      <c r="I9" s="130" t="s">
        <v>310</v>
      </c>
      <c r="J9" s="130" t="s">
        <v>687</v>
      </c>
      <c r="K9" s="131" t="s">
        <v>529</v>
      </c>
      <c r="L9" s="34" t="s">
        <v>312</v>
      </c>
      <c r="M9" s="132" t="s">
        <v>683</v>
      </c>
      <c r="N9" s="131" t="s">
        <v>683</v>
      </c>
      <c r="O9" s="34"/>
      <c r="P9" s="659" t="s">
        <v>310</v>
      </c>
      <c r="Q9" s="660" t="s">
        <v>529</v>
      </c>
      <c r="R9" s="661" t="s">
        <v>529</v>
      </c>
      <c r="S9" s="662" t="s">
        <v>529</v>
      </c>
      <c r="T9" s="52"/>
    </row>
    <row r="10" spans="1:20" ht="39.6">
      <c r="A10" s="561" t="s">
        <v>304</v>
      </c>
      <c r="B10" s="34" t="s">
        <v>390</v>
      </c>
      <c r="C10" s="34" t="s">
        <v>677</v>
      </c>
      <c r="D10" s="93" t="s">
        <v>685</v>
      </c>
      <c r="E10" s="564" t="s">
        <v>690</v>
      </c>
      <c r="F10" s="34" t="s">
        <v>679</v>
      </c>
      <c r="G10" s="34" t="s">
        <v>680</v>
      </c>
      <c r="H10" s="130" t="s">
        <v>681</v>
      </c>
      <c r="I10" s="130" t="s">
        <v>310</v>
      </c>
      <c r="J10" s="130" t="s">
        <v>687</v>
      </c>
      <c r="K10" s="565" t="s">
        <v>529</v>
      </c>
      <c r="L10" s="566" t="s">
        <v>312</v>
      </c>
      <c r="M10" s="566" t="s">
        <v>683</v>
      </c>
      <c r="N10" s="565" t="s">
        <v>683</v>
      </c>
      <c r="O10" s="566"/>
      <c r="P10" s="659" t="s">
        <v>310</v>
      </c>
      <c r="Q10" s="660" t="s">
        <v>529</v>
      </c>
      <c r="R10" s="661" t="s">
        <v>529</v>
      </c>
      <c r="S10" s="662" t="s">
        <v>529</v>
      </c>
      <c r="T10" s="133"/>
    </row>
    <row r="11" spans="1:20" ht="43.2">
      <c r="A11" s="409" t="s">
        <v>304</v>
      </c>
      <c r="B11" s="409" t="s">
        <v>390</v>
      </c>
      <c r="C11" s="409" t="s">
        <v>677</v>
      </c>
      <c r="D11" s="567" t="s">
        <v>685</v>
      </c>
      <c r="E11" s="567" t="s">
        <v>691</v>
      </c>
      <c r="F11" s="409" t="s">
        <v>679</v>
      </c>
      <c r="G11" s="409" t="s">
        <v>680</v>
      </c>
      <c r="H11" s="409" t="s">
        <v>681</v>
      </c>
      <c r="I11" s="409" t="s">
        <v>310</v>
      </c>
      <c r="J11" s="409" t="s">
        <v>687</v>
      </c>
      <c r="K11" s="755">
        <v>1</v>
      </c>
      <c r="L11" s="409" t="s">
        <v>312</v>
      </c>
      <c r="M11" s="409" t="s">
        <v>683</v>
      </c>
      <c r="N11" s="409" t="s">
        <v>683</v>
      </c>
      <c r="O11" s="568"/>
      <c r="P11" s="659" t="s">
        <v>310</v>
      </c>
      <c r="Q11" s="660" t="s">
        <v>529</v>
      </c>
      <c r="R11" s="661" t="s">
        <v>529</v>
      </c>
      <c r="S11" s="662" t="s">
        <v>529</v>
      </c>
      <c r="T11" s="560"/>
    </row>
    <row r="12" spans="1:20" ht="43.2">
      <c r="A12" s="409" t="s">
        <v>304</v>
      </c>
      <c r="B12" s="409" t="s">
        <v>390</v>
      </c>
      <c r="C12" s="409" t="s">
        <v>677</v>
      </c>
      <c r="D12" s="567" t="s">
        <v>685</v>
      </c>
      <c r="E12" s="567" t="s">
        <v>692</v>
      </c>
      <c r="F12" s="409" t="s">
        <v>679</v>
      </c>
      <c r="G12" s="409" t="s">
        <v>680</v>
      </c>
      <c r="H12" s="409" t="s">
        <v>681</v>
      </c>
      <c r="I12" s="409" t="s">
        <v>310</v>
      </c>
      <c r="J12" s="409" t="s">
        <v>687</v>
      </c>
      <c r="K12" s="755">
        <v>1</v>
      </c>
      <c r="L12" s="409" t="s">
        <v>312</v>
      </c>
      <c r="M12" s="409" t="s">
        <v>683</v>
      </c>
      <c r="N12" s="409" t="s">
        <v>683</v>
      </c>
      <c r="O12" s="568"/>
      <c r="P12" s="659" t="s">
        <v>310</v>
      </c>
      <c r="Q12" s="660" t="s">
        <v>529</v>
      </c>
      <c r="R12" s="661" t="s">
        <v>529</v>
      </c>
      <c r="S12" s="662" t="s">
        <v>529</v>
      </c>
      <c r="T12" s="560"/>
    </row>
    <row r="13" spans="1:20" ht="43.2">
      <c r="A13" s="409" t="s">
        <v>304</v>
      </c>
      <c r="B13" s="409" t="s">
        <v>390</v>
      </c>
      <c r="C13" s="409" t="s">
        <v>677</v>
      </c>
      <c r="D13" s="567" t="s">
        <v>685</v>
      </c>
      <c r="E13" s="567" t="s">
        <v>693</v>
      </c>
      <c r="F13" s="409" t="s">
        <v>679</v>
      </c>
      <c r="G13" s="409" t="s">
        <v>680</v>
      </c>
      <c r="H13" s="409" t="s">
        <v>681</v>
      </c>
      <c r="I13" s="409" t="s">
        <v>310</v>
      </c>
      <c r="J13" s="409" t="s">
        <v>687</v>
      </c>
      <c r="K13" s="755">
        <v>1</v>
      </c>
      <c r="L13" s="409" t="s">
        <v>312</v>
      </c>
      <c r="M13" s="409" t="s">
        <v>683</v>
      </c>
      <c r="N13" s="409" t="s">
        <v>683</v>
      </c>
      <c r="O13" s="568"/>
      <c r="P13" s="659" t="s">
        <v>310</v>
      </c>
      <c r="Q13" s="660" t="s">
        <v>529</v>
      </c>
      <c r="R13" s="661" t="s">
        <v>529</v>
      </c>
      <c r="S13" s="662" t="s">
        <v>529</v>
      </c>
      <c r="T13" s="560"/>
    </row>
    <row r="14" spans="1:20" ht="43.2">
      <c r="A14" s="409" t="s">
        <v>304</v>
      </c>
      <c r="B14" s="409" t="s">
        <v>390</v>
      </c>
      <c r="C14" s="409" t="s">
        <v>677</v>
      </c>
      <c r="D14" s="567" t="s">
        <v>685</v>
      </c>
      <c r="E14" s="567" t="s">
        <v>694</v>
      </c>
      <c r="F14" s="409" t="s">
        <v>679</v>
      </c>
      <c r="G14" s="409" t="s">
        <v>680</v>
      </c>
      <c r="H14" s="409" t="s">
        <v>681</v>
      </c>
      <c r="I14" s="409" t="s">
        <v>310</v>
      </c>
      <c r="J14" s="409" t="s">
        <v>687</v>
      </c>
      <c r="K14" s="755">
        <v>1</v>
      </c>
      <c r="L14" s="409" t="s">
        <v>312</v>
      </c>
      <c r="M14" s="409" t="s">
        <v>683</v>
      </c>
      <c r="N14" s="409" t="s">
        <v>683</v>
      </c>
      <c r="O14" s="568"/>
      <c r="P14" s="659" t="s">
        <v>310</v>
      </c>
      <c r="Q14" s="660" t="s">
        <v>529</v>
      </c>
      <c r="R14" s="661" t="s">
        <v>529</v>
      </c>
      <c r="S14" s="662" t="s">
        <v>529</v>
      </c>
      <c r="T14" s="560"/>
    </row>
    <row r="15" spans="1:20" ht="43.2">
      <c r="A15" s="409" t="s">
        <v>304</v>
      </c>
      <c r="B15" s="409" t="s">
        <v>390</v>
      </c>
      <c r="C15" s="409" t="s">
        <v>677</v>
      </c>
      <c r="D15" s="567" t="s">
        <v>685</v>
      </c>
      <c r="E15" s="567" t="s">
        <v>695</v>
      </c>
      <c r="F15" s="409" t="s">
        <v>679</v>
      </c>
      <c r="G15" s="409" t="s">
        <v>680</v>
      </c>
      <c r="H15" s="409" t="s">
        <v>681</v>
      </c>
      <c r="I15" s="409" t="s">
        <v>310</v>
      </c>
      <c r="J15" s="409" t="s">
        <v>687</v>
      </c>
      <c r="K15" s="755">
        <v>1</v>
      </c>
      <c r="L15" s="409" t="s">
        <v>312</v>
      </c>
      <c r="M15" s="409" t="s">
        <v>683</v>
      </c>
      <c r="N15" s="409" t="s">
        <v>683</v>
      </c>
      <c r="O15" s="568"/>
      <c r="P15" s="659" t="s">
        <v>310</v>
      </c>
      <c r="Q15" s="660" t="s">
        <v>529</v>
      </c>
      <c r="R15" s="661" t="s">
        <v>529</v>
      </c>
      <c r="S15" s="662" t="s">
        <v>529</v>
      </c>
      <c r="T15" s="560"/>
    </row>
    <row r="16" spans="1:20" ht="43.2">
      <c r="A16" s="409" t="s">
        <v>304</v>
      </c>
      <c r="B16" s="409" t="s">
        <v>390</v>
      </c>
      <c r="C16" s="409" t="s">
        <v>677</v>
      </c>
      <c r="D16" s="567" t="s">
        <v>696</v>
      </c>
      <c r="E16" s="567" t="s">
        <v>697</v>
      </c>
      <c r="F16" s="409" t="s">
        <v>679</v>
      </c>
      <c r="G16" s="409" t="s">
        <v>680</v>
      </c>
      <c r="H16" s="409" t="s">
        <v>681</v>
      </c>
      <c r="I16" s="409" t="s">
        <v>310</v>
      </c>
      <c r="J16" s="409" t="s">
        <v>698</v>
      </c>
      <c r="K16" s="755">
        <v>1</v>
      </c>
      <c r="L16" s="409" t="s">
        <v>312</v>
      </c>
      <c r="M16" s="409" t="s">
        <v>683</v>
      </c>
      <c r="N16" s="409" t="s">
        <v>683</v>
      </c>
      <c r="O16" s="568"/>
      <c r="P16" s="659" t="s">
        <v>310</v>
      </c>
      <c r="Q16" s="660" t="s">
        <v>529</v>
      </c>
      <c r="R16" s="661" t="s">
        <v>529</v>
      </c>
      <c r="S16" s="662" t="s">
        <v>529</v>
      </c>
      <c r="T16" s="560"/>
    </row>
    <row r="17" spans="1:20" ht="43.2">
      <c r="A17" s="409" t="s">
        <v>304</v>
      </c>
      <c r="B17" s="409" t="s">
        <v>390</v>
      </c>
      <c r="C17" s="409" t="s">
        <v>677</v>
      </c>
      <c r="D17" s="567" t="s">
        <v>696</v>
      </c>
      <c r="E17" s="567" t="s">
        <v>699</v>
      </c>
      <c r="F17" s="409" t="s">
        <v>679</v>
      </c>
      <c r="G17" s="409" t="s">
        <v>680</v>
      </c>
      <c r="H17" s="409" t="s">
        <v>681</v>
      </c>
      <c r="I17" s="409" t="s">
        <v>310</v>
      </c>
      <c r="J17" s="409" t="s">
        <v>698</v>
      </c>
      <c r="K17" s="755">
        <v>1</v>
      </c>
      <c r="L17" s="409" t="s">
        <v>312</v>
      </c>
      <c r="M17" s="409" t="s">
        <v>683</v>
      </c>
      <c r="N17" s="409" t="s">
        <v>683</v>
      </c>
      <c r="O17" s="568"/>
      <c r="P17" s="659" t="s">
        <v>310</v>
      </c>
      <c r="Q17" s="660" t="s">
        <v>529</v>
      </c>
      <c r="R17" s="661" t="s">
        <v>529</v>
      </c>
      <c r="S17" s="662" t="s">
        <v>529</v>
      </c>
      <c r="T17" s="560"/>
    </row>
    <row r="18" spans="1:20" ht="43.2">
      <c r="A18" s="409" t="s">
        <v>304</v>
      </c>
      <c r="B18" s="409" t="s">
        <v>390</v>
      </c>
      <c r="C18" s="409" t="s">
        <v>677</v>
      </c>
      <c r="D18" s="567" t="s">
        <v>696</v>
      </c>
      <c r="E18" s="567" t="s">
        <v>700</v>
      </c>
      <c r="F18" s="409" t="s">
        <v>679</v>
      </c>
      <c r="G18" s="409" t="s">
        <v>680</v>
      </c>
      <c r="H18" s="409" t="s">
        <v>681</v>
      </c>
      <c r="I18" s="409" t="s">
        <v>310</v>
      </c>
      <c r="J18" s="409" t="s">
        <v>698</v>
      </c>
      <c r="K18" s="755">
        <v>1</v>
      </c>
      <c r="L18" s="409" t="s">
        <v>312</v>
      </c>
      <c r="M18" s="409" t="s">
        <v>683</v>
      </c>
      <c r="N18" s="409" t="s">
        <v>683</v>
      </c>
      <c r="O18" s="568"/>
      <c r="P18" s="659" t="s">
        <v>310</v>
      </c>
      <c r="Q18" s="660" t="s">
        <v>529</v>
      </c>
      <c r="R18" s="661" t="s">
        <v>529</v>
      </c>
      <c r="S18" s="662" t="s">
        <v>529</v>
      </c>
      <c r="T18" s="560"/>
    </row>
    <row r="19" spans="1:20" ht="43.2">
      <c r="A19" s="409" t="s">
        <v>304</v>
      </c>
      <c r="B19" s="409" t="s">
        <v>390</v>
      </c>
      <c r="C19" s="409" t="s">
        <v>677</v>
      </c>
      <c r="D19" s="567" t="s">
        <v>678</v>
      </c>
      <c r="E19" s="567" t="s">
        <v>195</v>
      </c>
      <c r="F19" s="409" t="s">
        <v>679</v>
      </c>
      <c r="G19" s="409" t="s">
        <v>701</v>
      </c>
      <c r="H19" s="409" t="s">
        <v>681</v>
      </c>
      <c r="I19" s="409" t="s">
        <v>310</v>
      </c>
      <c r="J19" s="409" t="s">
        <v>682</v>
      </c>
      <c r="K19" s="755">
        <v>1</v>
      </c>
      <c r="L19" s="409" t="s">
        <v>312</v>
      </c>
      <c r="M19" s="409" t="s">
        <v>683</v>
      </c>
      <c r="N19" s="409" t="s">
        <v>683</v>
      </c>
      <c r="O19" s="568"/>
      <c r="P19" s="659" t="s">
        <v>310</v>
      </c>
      <c r="Q19" s="660" t="s">
        <v>529</v>
      </c>
      <c r="R19" s="661" t="s">
        <v>529</v>
      </c>
      <c r="S19" s="662" t="s">
        <v>529</v>
      </c>
      <c r="T19" s="560"/>
    </row>
    <row r="20" spans="1:20" ht="43.2">
      <c r="A20" s="409" t="s">
        <v>304</v>
      </c>
      <c r="B20" s="409" t="s">
        <v>390</v>
      </c>
      <c r="C20" s="409" t="s">
        <v>677</v>
      </c>
      <c r="D20" s="567" t="s">
        <v>678</v>
      </c>
      <c r="E20" s="567" t="s">
        <v>684</v>
      </c>
      <c r="F20" s="409" t="s">
        <v>679</v>
      </c>
      <c r="G20" s="409" t="s">
        <v>701</v>
      </c>
      <c r="H20" s="409" t="s">
        <v>681</v>
      </c>
      <c r="I20" s="409" t="s">
        <v>310</v>
      </c>
      <c r="J20" s="409" t="s">
        <v>682</v>
      </c>
      <c r="K20" s="755">
        <v>1</v>
      </c>
      <c r="L20" s="409" t="s">
        <v>312</v>
      </c>
      <c r="M20" s="409" t="s">
        <v>683</v>
      </c>
      <c r="N20" s="409" t="s">
        <v>683</v>
      </c>
      <c r="O20" s="568"/>
      <c r="P20" s="659" t="s">
        <v>310</v>
      </c>
      <c r="Q20" s="660" t="s">
        <v>529</v>
      </c>
      <c r="R20" s="661" t="s">
        <v>529</v>
      </c>
      <c r="S20" s="662" t="s">
        <v>529</v>
      </c>
      <c r="T20" s="560"/>
    </row>
    <row r="21" spans="1:20" ht="43.2">
      <c r="A21" s="409" t="s">
        <v>304</v>
      </c>
      <c r="B21" s="409" t="s">
        <v>390</v>
      </c>
      <c r="C21" s="409" t="s">
        <v>677</v>
      </c>
      <c r="D21" s="567" t="s">
        <v>685</v>
      </c>
      <c r="E21" s="567" t="s">
        <v>686</v>
      </c>
      <c r="F21" s="409" t="s">
        <v>679</v>
      </c>
      <c r="G21" s="409" t="s">
        <v>701</v>
      </c>
      <c r="H21" s="409" t="s">
        <v>681</v>
      </c>
      <c r="I21" s="409" t="s">
        <v>310</v>
      </c>
      <c r="J21" s="409" t="s">
        <v>687</v>
      </c>
      <c r="K21" s="409" t="s">
        <v>529</v>
      </c>
      <c r="L21" s="409" t="s">
        <v>312</v>
      </c>
      <c r="M21" s="409" t="s">
        <v>683</v>
      </c>
      <c r="N21" s="409" t="s">
        <v>683</v>
      </c>
      <c r="O21" s="568"/>
      <c r="P21" s="659" t="s">
        <v>310</v>
      </c>
      <c r="Q21" s="660" t="s">
        <v>529</v>
      </c>
      <c r="R21" s="661" t="s">
        <v>529</v>
      </c>
      <c r="S21" s="662" t="s">
        <v>529</v>
      </c>
      <c r="T21" s="560"/>
    </row>
    <row r="22" spans="1:20" ht="43.2">
      <c r="A22" s="409" t="s">
        <v>304</v>
      </c>
      <c r="B22" s="409" t="s">
        <v>390</v>
      </c>
      <c r="C22" s="409" t="s">
        <v>677</v>
      </c>
      <c r="D22" s="567" t="s">
        <v>685</v>
      </c>
      <c r="E22" s="567" t="s">
        <v>688</v>
      </c>
      <c r="F22" s="409" t="s">
        <v>679</v>
      </c>
      <c r="G22" s="409" t="s">
        <v>701</v>
      </c>
      <c r="H22" s="409" t="s">
        <v>681</v>
      </c>
      <c r="I22" s="409" t="s">
        <v>310</v>
      </c>
      <c r="J22" s="409" t="s">
        <v>687</v>
      </c>
      <c r="K22" s="409" t="s">
        <v>529</v>
      </c>
      <c r="L22" s="409" t="s">
        <v>312</v>
      </c>
      <c r="M22" s="409" t="s">
        <v>683</v>
      </c>
      <c r="N22" s="409" t="s">
        <v>683</v>
      </c>
      <c r="O22" s="568"/>
      <c r="P22" s="659" t="s">
        <v>310</v>
      </c>
      <c r="Q22" s="660" t="s">
        <v>529</v>
      </c>
      <c r="R22" s="661" t="s">
        <v>529</v>
      </c>
      <c r="S22" s="662" t="s">
        <v>529</v>
      </c>
      <c r="T22" s="560"/>
    </row>
    <row r="23" spans="1:20" ht="43.2">
      <c r="A23" s="409" t="s">
        <v>304</v>
      </c>
      <c r="B23" s="409" t="s">
        <v>390</v>
      </c>
      <c r="C23" s="409" t="s">
        <v>677</v>
      </c>
      <c r="D23" s="567" t="s">
        <v>685</v>
      </c>
      <c r="E23" s="567" t="s">
        <v>689</v>
      </c>
      <c r="F23" s="409" t="s">
        <v>679</v>
      </c>
      <c r="G23" s="409" t="s">
        <v>701</v>
      </c>
      <c r="H23" s="409" t="s">
        <v>681</v>
      </c>
      <c r="I23" s="409" t="s">
        <v>310</v>
      </c>
      <c r="J23" s="409" t="s">
        <v>687</v>
      </c>
      <c r="K23" s="409" t="s">
        <v>529</v>
      </c>
      <c r="L23" s="409" t="s">
        <v>312</v>
      </c>
      <c r="M23" s="409" t="s">
        <v>683</v>
      </c>
      <c r="N23" s="409" t="s">
        <v>683</v>
      </c>
      <c r="O23" s="568"/>
      <c r="P23" s="659" t="s">
        <v>310</v>
      </c>
      <c r="Q23" s="660" t="s">
        <v>529</v>
      </c>
      <c r="R23" s="661" t="s">
        <v>529</v>
      </c>
      <c r="S23" s="662" t="s">
        <v>529</v>
      </c>
      <c r="T23" s="560"/>
    </row>
    <row r="24" spans="1:20" ht="43.2">
      <c r="A24" s="409" t="s">
        <v>304</v>
      </c>
      <c r="B24" s="409" t="s">
        <v>390</v>
      </c>
      <c r="C24" s="409" t="s">
        <v>677</v>
      </c>
      <c r="D24" s="567" t="s">
        <v>685</v>
      </c>
      <c r="E24" s="567" t="s">
        <v>690</v>
      </c>
      <c r="F24" s="409" t="s">
        <v>679</v>
      </c>
      <c r="G24" s="409" t="s">
        <v>701</v>
      </c>
      <c r="H24" s="409" t="s">
        <v>681</v>
      </c>
      <c r="I24" s="409" t="s">
        <v>310</v>
      </c>
      <c r="J24" s="409" t="s">
        <v>687</v>
      </c>
      <c r="K24" s="409" t="s">
        <v>529</v>
      </c>
      <c r="L24" s="409" t="s">
        <v>312</v>
      </c>
      <c r="M24" s="409" t="s">
        <v>683</v>
      </c>
      <c r="N24" s="409" t="s">
        <v>683</v>
      </c>
      <c r="O24" s="568"/>
      <c r="P24" s="659" t="s">
        <v>310</v>
      </c>
      <c r="Q24" s="660" t="s">
        <v>529</v>
      </c>
      <c r="R24" s="661" t="s">
        <v>529</v>
      </c>
      <c r="S24" s="662" t="s">
        <v>529</v>
      </c>
      <c r="T24" s="560"/>
    </row>
    <row r="25" spans="1:20" ht="43.2">
      <c r="A25" s="409" t="s">
        <v>304</v>
      </c>
      <c r="B25" s="409" t="s">
        <v>390</v>
      </c>
      <c r="C25" s="409" t="s">
        <v>677</v>
      </c>
      <c r="D25" s="567" t="s">
        <v>685</v>
      </c>
      <c r="E25" s="567" t="s">
        <v>691</v>
      </c>
      <c r="F25" s="409" t="s">
        <v>679</v>
      </c>
      <c r="G25" s="409" t="s">
        <v>701</v>
      </c>
      <c r="H25" s="409" t="s">
        <v>681</v>
      </c>
      <c r="I25" s="409" t="s">
        <v>310</v>
      </c>
      <c r="J25" s="409" t="s">
        <v>687</v>
      </c>
      <c r="K25" s="755">
        <v>1</v>
      </c>
      <c r="L25" s="409" t="s">
        <v>312</v>
      </c>
      <c r="M25" s="409" t="s">
        <v>683</v>
      </c>
      <c r="N25" s="409" t="s">
        <v>683</v>
      </c>
      <c r="O25" s="568"/>
      <c r="P25" s="659" t="s">
        <v>310</v>
      </c>
      <c r="Q25" s="660" t="s">
        <v>529</v>
      </c>
      <c r="R25" s="661" t="s">
        <v>529</v>
      </c>
      <c r="S25" s="662" t="s">
        <v>529</v>
      </c>
      <c r="T25" s="560"/>
    </row>
    <row r="26" spans="1:20" ht="43.2">
      <c r="A26" s="409" t="s">
        <v>304</v>
      </c>
      <c r="B26" s="409" t="s">
        <v>390</v>
      </c>
      <c r="C26" s="409" t="s">
        <v>677</v>
      </c>
      <c r="D26" s="567" t="s">
        <v>685</v>
      </c>
      <c r="E26" s="567" t="s">
        <v>692</v>
      </c>
      <c r="F26" s="409" t="s">
        <v>679</v>
      </c>
      <c r="G26" s="409" t="s">
        <v>701</v>
      </c>
      <c r="H26" s="409" t="s">
        <v>681</v>
      </c>
      <c r="I26" s="409" t="s">
        <v>310</v>
      </c>
      <c r="J26" s="409" t="s">
        <v>687</v>
      </c>
      <c r="K26" s="755">
        <v>1</v>
      </c>
      <c r="L26" s="409" t="s">
        <v>312</v>
      </c>
      <c r="M26" s="409" t="s">
        <v>683</v>
      </c>
      <c r="N26" s="409" t="s">
        <v>683</v>
      </c>
      <c r="O26" s="568"/>
      <c r="P26" s="659" t="s">
        <v>310</v>
      </c>
      <c r="Q26" s="660" t="s">
        <v>529</v>
      </c>
      <c r="R26" s="661" t="s">
        <v>529</v>
      </c>
      <c r="S26" s="662" t="s">
        <v>529</v>
      </c>
      <c r="T26" s="560"/>
    </row>
    <row r="27" spans="1:20" ht="43.2">
      <c r="A27" s="409" t="s">
        <v>304</v>
      </c>
      <c r="B27" s="409" t="s">
        <v>390</v>
      </c>
      <c r="C27" s="409" t="s">
        <v>677</v>
      </c>
      <c r="D27" s="567" t="s">
        <v>685</v>
      </c>
      <c r="E27" s="567" t="s">
        <v>693</v>
      </c>
      <c r="F27" s="409" t="s">
        <v>679</v>
      </c>
      <c r="G27" s="409" t="s">
        <v>701</v>
      </c>
      <c r="H27" s="409" t="s">
        <v>681</v>
      </c>
      <c r="I27" s="409" t="s">
        <v>310</v>
      </c>
      <c r="J27" s="409" t="s">
        <v>687</v>
      </c>
      <c r="K27" s="755">
        <v>1</v>
      </c>
      <c r="L27" s="409" t="s">
        <v>312</v>
      </c>
      <c r="M27" s="409" t="s">
        <v>683</v>
      </c>
      <c r="N27" s="409" t="s">
        <v>683</v>
      </c>
      <c r="O27" s="568"/>
      <c r="P27" s="659" t="s">
        <v>310</v>
      </c>
      <c r="Q27" s="660" t="s">
        <v>529</v>
      </c>
      <c r="R27" s="661" t="s">
        <v>529</v>
      </c>
      <c r="S27" s="662" t="s">
        <v>529</v>
      </c>
      <c r="T27" s="560"/>
    </row>
    <row r="28" spans="1:20" ht="43.2">
      <c r="A28" s="409" t="s">
        <v>304</v>
      </c>
      <c r="B28" s="409" t="s">
        <v>390</v>
      </c>
      <c r="C28" s="409" t="s">
        <v>677</v>
      </c>
      <c r="D28" s="567" t="s">
        <v>685</v>
      </c>
      <c r="E28" s="567" t="s">
        <v>694</v>
      </c>
      <c r="F28" s="409" t="s">
        <v>679</v>
      </c>
      <c r="G28" s="409" t="s">
        <v>701</v>
      </c>
      <c r="H28" s="409" t="s">
        <v>681</v>
      </c>
      <c r="I28" s="409" t="s">
        <v>310</v>
      </c>
      <c r="J28" s="409" t="s">
        <v>687</v>
      </c>
      <c r="K28" s="755">
        <v>1</v>
      </c>
      <c r="L28" s="409" t="s">
        <v>312</v>
      </c>
      <c r="M28" s="409" t="s">
        <v>683</v>
      </c>
      <c r="N28" s="409" t="s">
        <v>683</v>
      </c>
      <c r="O28" s="568"/>
      <c r="P28" s="659" t="s">
        <v>310</v>
      </c>
      <c r="Q28" s="660" t="s">
        <v>529</v>
      </c>
      <c r="R28" s="661" t="s">
        <v>529</v>
      </c>
      <c r="S28" s="662" t="s">
        <v>529</v>
      </c>
      <c r="T28" s="560"/>
    </row>
    <row r="29" spans="1:20" ht="43.2">
      <c r="A29" s="409" t="s">
        <v>304</v>
      </c>
      <c r="B29" s="409" t="s">
        <v>390</v>
      </c>
      <c r="C29" s="409" t="s">
        <v>677</v>
      </c>
      <c r="D29" s="567" t="s">
        <v>685</v>
      </c>
      <c r="E29" s="567" t="s">
        <v>695</v>
      </c>
      <c r="F29" s="409" t="s">
        <v>679</v>
      </c>
      <c r="G29" s="409" t="s">
        <v>701</v>
      </c>
      <c r="H29" s="409" t="s">
        <v>681</v>
      </c>
      <c r="I29" s="409" t="s">
        <v>310</v>
      </c>
      <c r="J29" s="409" t="s">
        <v>687</v>
      </c>
      <c r="K29" s="755">
        <v>1</v>
      </c>
      <c r="L29" s="409" t="s">
        <v>312</v>
      </c>
      <c r="M29" s="409" t="s">
        <v>683</v>
      </c>
      <c r="N29" s="409" t="s">
        <v>683</v>
      </c>
      <c r="O29" s="568"/>
      <c r="P29" s="659" t="s">
        <v>310</v>
      </c>
      <c r="Q29" s="660" t="s">
        <v>529</v>
      </c>
      <c r="R29" s="661" t="s">
        <v>529</v>
      </c>
      <c r="S29" s="662" t="s">
        <v>529</v>
      </c>
      <c r="T29" s="560"/>
    </row>
    <row r="30" spans="1:20" ht="43.2">
      <c r="A30" s="409" t="s">
        <v>304</v>
      </c>
      <c r="B30" s="409" t="s">
        <v>390</v>
      </c>
      <c r="C30" s="409" t="s">
        <v>677</v>
      </c>
      <c r="D30" s="567" t="s">
        <v>696</v>
      </c>
      <c r="E30" s="567" t="s">
        <v>697</v>
      </c>
      <c r="F30" s="409" t="s">
        <v>679</v>
      </c>
      <c r="G30" s="409" t="s">
        <v>701</v>
      </c>
      <c r="H30" s="409" t="s">
        <v>681</v>
      </c>
      <c r="I30" s="409" t="s">
        <v>310</v>
      </c>
      <c r="J30" s="409" t="s">
        <v>698</v>
      </c>
      <c r="K30" s="755">
        <v>1</v>
      </c>
      <c r="L30" s="409" t="s">
        <v>312</v>
      </c>
      <c r="M30" s="409" t="s">
        <v>683</v>
      </c>
      <c r="N30" s="409" t="s">
        <v>683</v>
      </c>
      <c r="O30" s="568"/>
      <c r="P30" s="659" t="s">
        <v>310</v>
      </c>
      <c r="Q30" s="660" t="s">
        <v>529</v>
      </c>
      <c r="R30" s="661" t="s">
        <v>529</v>
      </c>
      <c r="S30" s="662" t="s">
        <v>529</v>
      </c>
      <c r="T30" s="560"/>
    </row>
    <row r="31" spans="1:20" ht="43.2">
      <c r="A31" s="409" t="s">
        <v>304</v>
      </c>
      <c r="B31" s="409" t="s">
        <v>390</v>
      </c>
      <c r="C31" s="409" t="s">
        <v>677</v>
      </c>
      <c r="D31" s="567" t="s">
        <v>696</v>
      </c>
      <c r="E31" s="567" t="s">
        <v>699</v>
      </c>
      <c r="F31" s="409" t="s">
        <v>679</v>
      </c>
      <c r="G31" s="409" t="s">
        <v>701</v>
      </c>
      <c r="H31" s="409" t="s">
        <v>681</v>
      </c>
      <c r="I31" s="409" t="s">
        <v>310</v>
      </c>
      <c r="J31" s="409" t="s">
        <v>698</v>
      </c>
      <c r="K31" s="755">
        <v>1</v>
      </c>
      <c r="L31" s="409" t="s">
        <v>312</v>
      </c>
      <c r="M31" s="409" t="s">
        <v>683</v>
      </c>
      <c r="N31" s="409" t="s">
        <v>683</v>
      </c>
      <c r="O31" s="568"/>
      <c r="P31" s="659" t="s">
        <v>310</v>
      </c>
      <c r="Q31" s="660" t="s">
        <v>529</v>
      </c>
      <c r="R31" s="661" t="s">
        <v>529</v>
      </c>
      <c r="S31" s="662" t="s">
        <v>529</v>
      </c>
      <c r="T31" s="560"/>
    </row>
    <row r="32" spans="1:20" ht="43.2">
      <c r="A32" s="409" t="s">
        <v>304</v>
      </c>
      <c r="B32" s="409" t="s">
        <v>390</v>
      </c>
      <c r="C32" s="409" t="s">
        <v>677</v>
      </c>
      <c r="D32" s="567" t="s">
        <v>696</v>
      </c>
      <c r="E32" s="567" t="s">
        <v>700</v>
      </c>
      <c r="F32" s="409" t="s">
        <v>679</v>
      </c>
      <c r="G32" s="409" t="s">
        <v>701</v>
      </c>
      <c r="H32" s="409" t="s">
        <v>681</v>
      </c>
      <c r="I32" s="409" t="s">
        <v>310</v>
      </c>
      <c r="J32" s="409" t="s">
        <v>698</v>
      </c>
      <c r="K32" s="755">
        <v>1</v>
      </c>
      <c r="L32" s="409" t="s">
        <v>312</v>
      </c>
      <c r="M32" s="409" t="s">
        <v>683</v>
      </c>
      <c r="N32" s="409" t="s">
        <v>683</v>
      </c>
      <c r="O32" s="568"/>
      <c r="P32" s="659" t="s">
        <v>310</v>
      </c>
      <c r="Q32" s="660" t="s">
        <v>529</v>
      </c>
      <c r="R32" s="661" t="s">
        <v>529</v>
      </c>
      <c r="S32" s="662" t="s">
        <v>529</v>
      </c>
      <c r="T32" s="560"/>
    </row>
    <row r="33" spans="1:20" ht="43.2">
      <c r="A33" s="409" t="s">
        <v>304</v>
      </c>
      <c r="B33" s="409" t="s">
        <v>390</v>
      </c>
      <c r="C33" s="409" t="s">
        <v>677</v>
      </c>
      <c r="D33" s="567" t="s">
        <v>678</v>
      </c>
      <c r="E33" s="567" t="s">
        <v>195</v>
      </c>
      <c r="F33" s="409" t="s">
        <v>702</v>
      </c>
      <c r="G33" s="409" t="s">
        <v>703</v>
      </c>
      <c r="H33" s="409" t="s">
        <v>681</v>
      </c>
      <c r="I33" s="409" t="s">
        <v>310</v>
      </c>
      <c r="J33" s="409" t="s">
        <v>682</v>
      </c>
      <c r="K33" s="409" t="s">
        <v>704</v>
      </c>
      <c r="L33" s="409" t="s">
        <v>312</v>
      </c>
      <c r="M33" s="409" t="s">
        <v>683</v>
      </c>
      <c r="N33" s="409" t="s">
        <v>683</v>
      </c>
      <c r="O33" s="568"/>
      <c r="P33" s="659" t="s">
        <v>310</v>
      </c>
      <c r="Q33" s="660" t="s">
        <v>529</v>
      </c>
      <c r="R33" s="661" t="s">
        <v>529</v>
      </c>
      <c r="S33" s="662" t="s">
        <v>529</v>
      </c>
      <c r="T33" s="560"/>
    </row>
    <row r="34" spans="1:20" ht="43.2">
      <c r="A34" s="409" t="s">
        <v>304</v>
      </c>
      <c r="B34" s="409" t="s">
        <v>390</v>
      </c>
      <c r="C34" s="409" t="s">
        <v>677</v>
      </c>
      <c r="D34" s="567" t="s">
        <v>678</v>
      </c>
      <c r="E34" s="567" t="s">
        <v>684</v>
      </c>
      <c r="F34" s="409" t="s">
        <v>702</v>
      </c>
      <c r="G34" s="409" t="s">
        <v>703</v>
      </c>
      <c r="H34" s="409" t="s">
        <v>681</v>
      </c>
      <c r="I34" s="409" t="s">
        <v>310</v>
      </c>
      <c r="J34" s="409" t="s">
        <v>682</v>
      </c>
      <c r="K34" s="409" t="s">
        <v>704</v>
      </c>
      <c r="L34" s="409" t="s">
        <v>312</v>
      </c>
      <c r="M34" s="409" t="s">
        <v>683</v>
      </c>
      <c r="N34" s="409" t="s">
        <v>683</v>
      </c>
      <c r="O34" s="568"/>
      <c r="P34" s="659" t="s">
        <v>310</v>
      </c>
      <c r="Q34" s="660" t="s">
        <v>529</v>
      </c>
      <c r="R34" s="661" t="s">
        <v>529</v>
      </c>
      <c r="S34" s="662" t="s">
        <v>529</v>
      </c>
      <c r="T34" s="560"/>
    </row>
    <row r="35" spans="1:20" ht="43.2">
      <c r="A35" s="409" t="s">
        <v>304</v>
      </c>
      <c r="B35" s="409" t="s">
        <v>390</v>
      </c>
      <c r="C35" s="409" t="s">
        <v>677</v>
      </c>
      <c r="D35" s="567" t="s">
        <v>685</v>
      </c>
      <c r="E35" s="567" t="s">
        <v>686</v>
      </c>
      <c r="F35" s="409" t="s">
        <v>702</v>
      </c>
      <c r="G35" s="409" t="s">
        <v>703</v>
      </c>
      <c r="H35" s="409" t="s">
        <v>681</v>
      </c>
      <c r="I35" s="409" t="s">
        <v>310</v>
      </c>
      <c r="J35" s="409" t="s">
        <v>687</v>
      </c>
      <c r="K35" s="409" t="s">
        <v>704</v>
      </c>
      <c r="L35" s="409" t="s">
        <v>312</v>
      </c>
      <c r="M35" s="409" t="s">
        <v>683</v>
      </c>
      <c r="N35" s="409" t="s">
        <v>683</v>
      </c>
      <c r="O35" s="568"/>
      <c r="P35" s="659" t="s">
        <v>310</v>
      </c>
      <c r="Q35" s="660" t="s">
        <v>529</v>
      </c>
      <c r="R35" s="661" t="s">
        <v>529</v>
      </c>
      <c r="S35" s="662" t="s">
        <v>529</v>
      </c>
      <c r="T35" s="560"/>
    </row>
    <row r="36" spans="1:20" ht="43.2">
      <c r="A36" s="409" t="s">
        <v>304</v>
      </c>
      <c r="B36" s="409" t="s">
        <v>390</v>
      </c>
      <c r="C36" s="409" t="s">
        <v>677</v>
      </c>
      <c r="D36" s="567" t="s">
        <v>685</v>
      </c>
      <c r="E36" s="567" t="s">
        <v>688</v>
      </c>
      <c r="F36" s="409" t="s">
        <v>702</v>
      </c>
      <c r="G36" s="409" t="s">
        <v>703</v>
      </c>
      <c r="H36" s="409" t="s">
        <v>681</v>
      </c>
      <c r="I36" s="409" t="s">
        <v>312</v>
      </c>
      <c r="J36" s="409" t="s">
        <v>683</v>
      </c>
      <c r="K36" s="409" t="s">
        <v>529</v>
      </c>
      <c r="L36" s="409" t="s">
        <v>312</v>
      </c>
      <c r="M36" s="409" t="s">
        <v>683</v>
      </c>
      <c r="N36" s="409" t="s">
        <v>683</v>
      </c>
      <c r="O36" s="568"/>
      <c r="P36" s="659" t="s">
        <v>310</v>
      </c>
      <c r="Q36" s="660" t="s">
        <v>529</v>
      </c>
      <c r="R36" s="661" t="s">
        <v>529</v>
      </c>
      <c r="S36" s="662" t="s">
        <v>529</v>
      </c>
      <c r="T36" s="560"/>
    </row>
    <row r="37" spans="1:20" ht="43.2">
      <c r="A37" s="409" t="s">
        <v>304</v>
      </c>
      <c r="B37" s="409" t="s">
        <v>390</v>
      </c>
      <c r="C37" s="409" t="s">
        <v>677</v>
      </c>
      <c r="D37" s="567" t="s">
        <v>685</v>
      </c>
      <c r="E37" s="567" t="s">
        <v>689</v>
      </c>
      <c r="F37" s="409" t="s">
        <v>702</v>
      </c>
      <c r="G37" s="409" t="s">
        <v>703</v>
      </c>
      <c r="H37" s="409" t="s">
        <v>681</v>
      </c>
      <c r="I37" s="409" t="s">
        <v>312</v>
      </c>
      <c r="J37" s="409" t="s">
        <v>683</v>
      </c>
      <c r="K37" s="409" t="s">
        <v>529</v>
      </c>
      <c r="L37" s="409" t="s">
        <v>312</v>
      </c>
      <c r="M37" s="409" t="s">
        <v>683</v>
      </c>
      <c r="N37" s="409" t="s">
        <v>683</v>
      </c>
      <c r="O37" s="568"/>
      <c r="P37" s="659" t="s">
        <v>310</v>
      </c>
      <c r="Q37" s="660" t="s">
        <v>529</v>
      </c>
      <c r="R37" s="661" t="s">
        <v>529</v>
      </c>
      <c r="S37" s="662" t="s">
        <v>529</v>
      </c>
      <c r="T37" s="560"/>
    </row>
    <row r="38" spans="1:20" ht="43.2">
      <c r="A38" s="409" t="s">
        <v>304</v>
      </c>
      <c r="B38" s="409" t="s">
        <v>390</v>
      </c>
      <c r="C38" s="409" t="s">
        <v>677</v>
      </c>
      <c r="D38" s="567" t="s">
        <v>685</v>
      </c>
      <c r="E38" s="567" t="s">
        <v>690</v>
      </c>
      <c r="F38" s="409" t="s">
        <v>702</v>
      </c>
      <c r="G38" s="409" t="s">
        <v>703</v>
      </c>
      <c r="H38" s="409" t="s">
        <v>681</v>
      </c>
      <c r="I38" s="409" t="s">
        <v>312</v>
      </c>
      <c r="J38" s="409" t="s">
        <v>683</v>
      </c>
      <c r="K38" s="409" t="s">
        <v>529</v>
      </c>
      <c r="L38" s="409" t="s">
        <v>312</v>
      </c>
      <c r="M38" s="409" t="s">
        <v>683</v>
      </c>
      <c r="N38" s="409" t="s">
        <v>683</v>
      </c>
      <c r="O38" s="568"/>
      <c r="P38" s="659" t="s">
        <v>310</v>
      </c>
      <c r="Q38" s="660" t="s">
        <v>529</v>
      </c>
      <c r="R38" s="661" t="s">
        <v>529</v>
      </c>
      <c r="S38" s="662" t="s">
        <v>529</v>
      </c>
      <c r="T38" s="560"/>
    </row>
    <row r="39" spans="1:20" ht="43.2">
      <c r="A39" s="409" t="s">
        <v>304</v>
      </c>
      <c r="B39" s="409" t="s">
        <v>390</v>
      </c>
      <c r="C39" s="409" t="s">
        <v>677</v>
      </c>
      <c r="D39" s="567" t="s">
        <v>685</v>
      </c>
      <c r="E39" s="567" t="s">
        <v>691</v>
      </c>
      <c r="F39" s="409" t="s">
        <v>702</v>
      </c>
      <c r="G39" s="409" t="s">
        <v>703</v>
      </c>
      <c r="H39" s="409" t="s">
        <v>681</v>
      </c>
      <c r="I39" s="409" t="s">
        <v>310</v>
      </c>
      <c r="J39" s="409" t="s">
        <v>705</v>
      </c>
      <c r="K39" s="409" t="s">
        <v>704</v>
      </c>
      <c r="L39" s="409" t="s">
        <v>312</v>
      </c>
      <c r="M39" s="409" t="s">
        <v>683</v>
      </c>
      <c r="N39" s="409" t="s">
        <v>683</v>
      </c>
      <c r="O39" s="568"/>
      <c r="P39" s="659" t="s">
        <v>310</v>
      </c>
      <c r="Q39" s="660" t="s">
        <v>529</v>
      </c>
      <c r="R39" s="661" t="s">
        <v>529</v>
      </c>
      <c r="S39" s="662" t="s">
        <v>529</v>
      </c>
      <c r="T39" s="560"/>
    </row>
    <row r="40" spans="1:20" ht="43.2">
      <c r="A40" s="409" t="s">
        <v>304</v>
      </c>
      <c r="B40" s="409" t="s">
        <v>390</v>
      </c>
      <c r="C40" s="409" t="s">
        <v>677</v>
      </c>
      <c r="D40" s="567" t="s">
        <v>685</v>
      </c>
      <c r="E40" s="567" t="s">
        <v>692</v>
      </c>
      <c r="F40" s="409" t="s">
        <v>702</v>
      </c>
      <c r="G40" s="409" t="s">
        <v>703</v>
      </c>
      <c r="H40" s="409" t="s">
        <v>681</v>
      </c>
      <c r="I40" s="409" t="s">
        <v>310</v>
      </c>
      <c r="J40" s="409" t="s">
        <v>705</v>
      </c>
      <c r="K40" s="409" t="s">
        <v>704</v>
      </c>
      <c r="L40" s="409" t="s">
        <v>312</v>
      </c>
      <c r="M40" s="409" t="s">
        <v>683</v>
      </c>
      <c r="N40" s="409" t="s">
        <v>683</v>
      </c>
      <c r="O40" s="568"/>
      <c r="P40" s="659" t="s">
        <v>310</v>
      </c>
      <c r="Q40" s="660" t="s">
        <v>529</v>
      </c>
      <c r="R40" s="661" t="s">
        <v>529</v>
      </c>
      <c r="S40" s="662" t="s">
        <v>529</v>
      </c>
      <c r="T40" s="560"/>
    </row>
    <row r="41" spans="1:20" ht="43.2">
      <c r="A41" s="409" t="s">
        <v>304</v>
      </c>
      <c r="B41" s="409" t="s">
        <v>390</v>
      </c>
      <c r="C41" s="409" t="s">
        <v>677</v>
      </c>
      <c r="D41" s="567" t="s">
        <v>685</v>
      </c>
      <c r="E41" s="567" t="s">
        <v>693</v>
      </c>
      <c r="F41" s="409" t="s">
        <v>702</v>
      </c>
      <c r="G41" s="409" t="s">
        <v>703</v>
      </c>
      <c r="H41" s="409" t="s">
        <v>681</v>
      </c>
      <c r="I41" s="409" t="s">
        <v>310</v>
      </c>
      <c r="J41" s="409" t="s">
        <v>705</v>
      </c>
      <c r="K41" s="409" t="s">
        <v>704</v>
      </c>
      <c r="L41" s="409" t="s">
        <v>312</v>
      </c>
      <c r="M41" s="409" t="s">
        <v>683</v>
      </c>
      <c r="N41" s="409" t="s">
        <v>683</v>
      </c>
      <c r="O41" s="568"/>
      <c r="P41" s="659" t="s">
        <v>310</v>
      </c>
      <c r="Q41" s="660" t="s">
        <v>529</v>
      </c>
      <c r="R41" s="661" t="s">
        <v>529</v>
      </c>
      <c r="S41" s="662" t="s">
        <v>529</v>
      </c>
      <c r="T41" s="560"/>
    </row>
    <row r="42" spans="1:20" ht="43.2">
      <c r="A42" s="409" t="s">
        <v>304</v>
      </c>
      <c r="B42" s="409" t="s">
        <v>390</v>
      </c>
      <c r="C42" s="409" t="s">
        <v>677</v>
      </c>
      <c r="D42" s="567" t="s">
        <v>685</v>
      </c>
      <c r="E42" s="567" t="s">
        <v>694</v>
      </c>
      <c r="F42" s="409" t="s">
        <v>702</v>
      </c>
      <c r="G42" s="409" t="s">
        <v>703</v>
      </c>
      <c r="H42" s="409" t="s">
        <v>681</v>
      </c>
      <c r="I42" s="409" t="s">
        <v>310</v>
      </c>
      <c r="J42" s="409" t="s">
        <v>705</v>
      </c>
      <c r="K42" s="409" t="s">
        <v>704</v>
      </c>
      <c r="L42" s="409" t="s">
        <v>312</v>
      </c>
      <c r="M42" s="409" t="s">
        <v>683</v>
      </c>
      <c r="N42" s="409" t="s">
        <v>683</v>
      </c>
      <c r="O42" s="568"/>
      <c r="P42" s="659" t="s">
        <v>310</v>
      </c>
      <c r="Q42" s="660" t="s">
        <v>529</v>
      </c>
      <c r="R42" s="661" t="s">
        <v>529</v>
      </c>
      <c r="S42" s="662" t="s">
        <v>529</v>
      </c>
      <c r="T42" s="560"/>
    </row>
    <row r="43" spans="1:20" ht="43.2">
      <c r="A43" s="409" t="s">
        <v>304</v>
      </c>
      <c r="B43" s="409" t="s">
        <v>390</v>
      </c>
      <c r="C43" s="409" t="s">
        <v>677</v>
      </c>
      <c r="D43" s="567" t="s">
        <v>685</v>
      </c>
      <c r="E43" s="567" t="s">
        <v>695</v>
      </c>
      <c r="F43" s="409" t="s">
        <v>702</v>
      </c>
      <c r="G43" s="409" t="s">
        <v>703</v>
      </c>
      <c r="H43" s="409" t="s">
        <v>681</v>
      </c>
      <c r="I43" s="409" t="s">
        <v>310</v>
      </c>
      <c r="J43" s="409" t="s">
        <v>705</v>
      </c>
      <c r="K43" s="409" t="s">
        <v>704</v>
      </c>
      <c r="L43" s="409" t="s">
        <v>312</v>
      </c>
      <c r="M43" s="409" t="s">
        <v>683</v>
      </c>
      <c r="N43" s="409" t="s">
        <v>683</v>
      </c>
      <c r="O43" s="568"/>
      <c r="P43" s="659" t="s">
        <v>310</v>
      </c>
      <c r="Q43" s="660" t="s">
        <v>529</v>
      </c>
      <c r="R43" s="661" t="s">
        <v>529</v>
      </c>
      <c r="S43" s="662" t="s">
        <v>529</v>
      </c>
      <c r="T43" s="560"/>
    </row>
    <row r="44" spans="1:20" ht="43.2">
      <c r="A44" s="409" t="s">
        <v>304</v>
      </c>
      <c r="B44" s="409" t="s">
        <v>390</v>
      </c>
      <c r="C44" s="409" t="s">
        <v>677</v>
      </c>
      <c r="D44" s="567" t="s">
        <v>696</v>
      </c>
      <c r="E44" s="567" t="s">
        <v>697</v>
      </c>
      <c r="F44" s="409" t="s">
        <v>702</v>
      </c>
      <c r="G44" s="409" t="s">
        <v>703</v>
      </c>
      <c r="H44" s="409" t="s">
        <v>681</v>
      </c>
      <c r="I44" s="409" t="s">
        <v>310</v>
      </c>
      <c r="J44" s="409" t="s">
        <v>698</v>
      </c>
      <c r="K44" s="409" t="s">
        <v>704</v>
      </c>
      <c r="L44" s="409" t="s">
        <v>312</v>
      </c>
      <c r="M44" s="409" t="s">
        <v>683</v>
      </c>
      <c r="N44" s="409" t="s">
        <v>683</v>
      </c>
      <c r="O44" s="568"/>
      <c r="P44" s="659" t="s">
        <v>310</v>
      </c>
      <c r="Q44" s="660" t="s">
        <v>529</v>
      </c>
      <c r="R44" s="661" t="s">
        <v>529</v>
      </c>
      <c r="S44" s="662" t="s">
        <v>529</v>
      </c>
      <c r="T44" s="560"/>
    </row>
    <row r="45" spans="1:20" ht="43.2">
      <c r="A45" s="409" t="s">
        <v>304</v>
      </c>
      <c r="B45" s="409" t="s">
        <v>390</v>
      </c>
      <c r="C45" s="409" t="s">
        <v>677</v>
      </c>
      <c r="D45" s="567" t="s">
        <v>696</v>
      </c>
      <c r="E45" s="567" t="s">
        <v>699</v>
      </c>
      <c r="F45" s="409" t="s">
        <v>702</v>
      </c>
      <c r="G45" s="409" t="s">
        <v>703</v>
      </c>
      <c r="H45" s="409" t="s">
        <v>681</v>
      </c>
      <c r="I45" s="409" t="s">
        <v>310</v>
      </c>
      <c r="J45" s="409" t="s">
        <v>698</v>
      </c>
      <c r="K45" s="409" t="s">
        <v>704</v>
      </c>
      <c r="L45" s="409" t="s">
        <v>312</v>
      </c>
      <c r="M45" s="409" t="s">
        <v>683</v>
      </c>
      <c r="N45" s="409" t="s">
        <v>683</v>
      </c>
      <c r="O45" s="568"/>
      <c r="P45" s="659" t="s">
        <v>310</v>
      </c>
      <c r="Q45" s="660" t="s">
        <v>529</v>
      </c>
      <c r="R45" s="661" t="s">
        <v>529</v>
      </c>
      <c r="S45" s="662" t="s">
        <v>529</v>
      </c>
      <c r="T45" s="560"/>
    </row>
    <row r="46" spans="1:20" ht="43.2">
      <c r="A46" s="409" t="s">
        <v>304</v>
      </c>
      <c r="B46" s="409" t="s">
        <v>390</v>
      </c>
      <c r="C46" s="409" t="s">
        <v>677</v>
      </c>
      <c r="D46" s="567" t="s">
        <v>696</v>
      </c>
      <c r="E46" s="567" t="s">
        <v>700</v>
      </c>
      <c r="F46" s="409" t="s">
        <v>702</v>
      </c>
      <c r="G46" s="409" t="s">
        <v>703</v>
      </c>
      <c r="H46" s="409" t="s">
        <v>681</v>
      </c>
      <c r="I46" s="409" t="s">
        <v>310</v>
      </c>
      <c r="J46" s="409" t="s">
        <v>698</v>
      </c>
      <c r="K46" s="409" t="s">
        <v>704</v>
      </c>
      <c r="L46" s="409" t="s">
        <v>312</v>
      </c>
      <c r="M46" s="409" t="s">
        <v>683</v>
      </c>
      <c r="N46" s="409" t="s">
        <v>683</v>
      </c>
      <c r="O46" s="568"/>
      <c r="P46" s="659" t="s">
        <v>310</v>
      </c>
      <c r="Q46" s="660" t="s">
        <v>529</v>
      </c>
      <c r="R46" s="661" t="s">
        <v>529</v>
      </c>
      <c r="S46" s="662" t="s">
        <v>529</v>
      </c>
      <c r="T46" s="560"/>
    </row>
    <row r="47" spans="1:20" ht="43.2">
      <c r="A47" s="409" t="s">
        <v>304</v>
      </c>
      <c r="B47" s="409" t="s">
        <v>390</v>
      </c>
      <c r="C47" s="409" t="s">
        <v>677</v>
      </c>
      <c r="D47" s="567" t="s">
        <v>678</v>
      </c>
      <c r="E47" s="567" t="s">
        <v>195</v>
      </c>
      <c r="F47" s="409" t="s">
        <v>706</v>
      </c>
      <c r="G47" s="409" t="s">
        <v>707</v>
      </c>
      <c r="H47" s="409" t="s">
        <v>681</v>
      </c>
      <c r="I47" s="409" t="s">
        <v>310</v>
      </c>
      <c r="J47" s="409" t="s">
        <v>682</v>
      </c>
      <c r="K47" s="409" t="s">
        <v>704</v>
      </c>
      <c r="L47" s="409" t="s">
        <v>312</v>
      </c>
      <c r="M47" s="409" t="s">
        <v>683</v>
      </c>
      <c r="N47" s="409" t="s">
        <v>683</v>
      </c>
      <c r="O47" s="568"/>
      <c r="P47" s="659" t="s">
        <v>310</v>
      </c>
      <c r="Q47" s="660" t="s">
        <v>529</v>
      </c>
      <c r="R47" s="661" t="s">
        <v>529</v>
      </c>
      <c r="S47" s="662" t="s">
        <v>529</v>
      </c>
      <c r="T47" s="560"/>
    </row>
    <row r="48" spans="1:20" ht="43.2">
      <c r="A48" s="409" t="s">
        <v>304</v>
      </c>
      <c r="B48" s="409" t="s">
        <v>390</v>
      </c>
      <c r="C48" s="409" t="s">
        <v>677</v>
      </c>
      <c r="D48" s="567" t="s">
        <v>678</v>
      </c>
      <c r="E48" s="567" t="s">
        <v>684</v>
      </c>
      <c r="F48" s="409" t="s">
        <v>706</v>
      </c>
      <c r="G48" s="409" t="s">
        <v>707</v>
      </c>
      <c r="H48" s="409" t="s">
        <v>681</v>
      </c>
      <c r="I48" s="409" t="s">
        <v>310</v>
      </c>
      <c r="J48" s="409" t="s">
        <v>682</v>
      </c>
      <c r="K48" s="409" t="s">
        <v>704</v>
      </c>
      <c r="L48" s="409" t="s">
        <v>312</v>
      </c>
      <c r="M48" s="409" t="s">
        <v>683</v>
      </c>
      <c r="N48" s="409" t="s">
        <v>683</v>
      </c>
      <c r="O48" s="568"/>
      <c r="P48" s="659" t="s">
        <v>310</v>
      </c>
      <c r="Q48" s="660" t="s">
        <v>529</v>
      </c>
      <c r="R48" s="661" t="s">
        <v>529</v>
      </c>
      <c r="S48" s="662" t="s">
        <v>529</v>
      </c>
      <c r="T48" s="560"/>
    </row>
    <row r="49" spans="1:20" ht="43.2">
      <c r="A49" s="409" t="s">
        <v>304</v>
      </c>
      <c r="B49" s="409" t="s">
        <v>390</v>
      </c>
      <c r="C49" s="409" t="s">
        <v>677</v>
      </c>
      <c r="D49" s="567" t="s">
        <v>685</v>
      </c>
      <c r="E49" s="567" t="s">
        <v>686</v>
      </c>
      <c r="F49" s="409" t="s">
        <v>706</v>
      </c>
      <c r="G49" s="409" t="s">
        <v>707</v>
      </c>
      <c r="H49" s="409" t="s">
        <v>681</v>
      </c>
      <c r="I49" s="409" t="s">
        <v>310</v>
      </c>
      <c r="J49" s="409" t="s">
        <v>687</v>
      </c>
      <c r="K49" s="409" t="s">
        <v>704</v>
      </c>
      <c r="L49" s="409" t="s">
        <v>312</v>
      </c>
      <c r="M49" s="409" t="s">
        <v>683</v>
      </c>
      <c r="N49" s="409" t="s">
        <v>683</v>
      </c>
      <c r="O49" s="568"/>
      <c r="P49" s="659" t="s">
        <v>310</v>
      </c>
      <c r="Q49" s="660" t="s">
        <v>529</v>
      </c>
      <c r="R49" s="661" t="s">
        <v>529</v>
      </c>
      <c r="S49" s="662" t="s">
        <v>529</v>
      </c>
      <c r="T49" s="560"/>
    </row>
    <row r="50" spans="1:20" ht="43.2">
      <c r="A50" s="409" t="s">
        <v>304</v>
      </c>
      <c r="B50" s="409" t="s">
        <v>390</v>
      </c>
      <c r="C50" s="409" t="s">
        <v>677</v>
      </c>
      <c r="D50" s="567" t="s">
        <v>685</v>
      </c>
      <c r="E50" s="567" t="s">
        <v>688</v>
      </c>
      <c r="F50" s="409" t="s">
        <v>706</v>
      </c>
      <c r="G50" s="409" t="s">
        <v>707</v>
      </c>
      <c r="H50" s="409" t="s">
        <v>681</v>
      </c>
      <c r="I50" s="409" t="s">
        <v>312</v>
      </c>
      <c r="J50" s="409" t="s">
        <v>683</v>
      </c>
      <c r="K50" s="409" t="s">
        <v>529</v>
      </c>
      <c r="L50" s="409" t="s">
        <v>312</v>
      </c>
      <c r="M50" s="409" t="s">
        <v>683</v>
      </c>
      <c r="N50" s="409" t="s">
        <v>683</v>
      </c>
      <c r="O50" s="568"/>
      <c r="P50" s="659" t="s">
        <v>310</v>
      </c>
      <c r="Q50" s="660" t="s">
        <v>529</v>
      </c>
      <c r="R50" s="661" t="s">
        <v>529</v>
      </c>
      <c r="S50" s="662" t="s">
        <v>529</v>
      </c>
      <c r="T50" s="560"/>
    </row>
    <row r="51" spans="1:20" ht="43.2">
      <c r="A51" s="409" t="s">
        <v>304</v>
      </c>
      <c r="B51" s="409" t="s">
        <v>390</v>
      </c>
      <c r="C51" s="409" t="s">
        <v>677</v>
      </c>
      <c r="D51" s="567" t="s">
        <v>685</v>
      </c>
      <c r="E51" s="567" t="s">
        <v>689</v>
      </c>
      <c r="F51" s="409" t="s">
        <v>706</v>
      </c>
      <c r="G51" s="409" t="s">
        <v>707</v>
      </c>
      <c r="H51" s="409" t="s">
        <v>681</v>
      </c>
      <c r="I51" s="409" t="s">
        <v>312</v>
      </c>
      <c r="J51" s="409" t="s">
        <v>683</v>
      </c>
      <c r="K51" s="409" t="s">
        <v>529</v>
      </c>
      <c r="L51" s="409" t="s">
        <v>312</v>
      </c>
      <c r="M51" s="409" t="s">
        <v>683</v>
      </c>
      <c r="N51" s="409" t="s">
        <v>683</v>
      </c>
      <c r="O51" s="568"/>
      <c r="P51" s="659" t="s">
        <v>310</v>
      </c>
      <c r="Q51" s="660" t="s">
        <v>529</v>
      </c>
      <c r="R51" s="661" t="s">
        <v>529</v>
      </c>
      <c r="S51" s="662" t="s">
        <v>529</v>
      </c>
      <c r="T51" s="560"/>
    </row>
    <row r="52" spans="1:20" ht="43.2">
      <c r="A52" s="409" t="s">
        <v>304</v>
      </c>
      <c r="B52" s="409" t="s">
        <v>390</v>
      </c>
      <c r="C52" s="409" t="s">
        <v>677</v>
      </c>
      <c r="D52" s="567" t="s">
        <v>685</v>
      </c>
      <c r="E52" s="567" t="s">
        <v>690</v>
      </c>
      <c r="F52" s="409" t="s">
        <v>706</v>
      </c>
      <c r="G52" s="409" t="s">
        <v>707</v>
      </c>
      <c r="H52" s="409" t="s">
        <v>681</v>
      </c>
      <c r="I52" s="409" t="s">
        <v>312</v>
      </c>
      <c r="J52" s="409" t="s">
        <v>683</v>
      </c>
      <c r="K52" s="409" t="s">
        <v>529</v>
      </c>
      <c r="L52" s="409" t="s">
        <v>312</v>
      </c>
      <c r="M52" s="409" t="s">
        <v>683</v>
      </c>
      <c r="N52" s="409" t="s">
        <v>683</v>
      </c>
      <c r="O52" s="568"/>
      <c r="P52" s="659" t="s">
        <v>310</v>
      </c>
      <c r="Q52" s="660" t="s">
        <v>529</v>
      </c>
      <c r="R52" s="661" t="s">
        <v>529</v>
      </c>
      <c r="S52" s="662" t="s">
        <v>529</v>
      </c>
      <c r="T52" s="560"/>
    </row>
    <row r="53" spans="1:20" ht="43.2">
      <c r="A53" s="409" t="s">
        <v>304</v>
      </c>
      <c r="B53" s="409" t="s">
        <v>390</v>
      </c>
      <c r="C53" s="409" t="s">
        <v>677</v>
      </c>
      <c r="D53" s="567" t="s">
        <v>685</v>
      </c>
      <c r="E53" s="567" t="s">
        <v>691</v>
      </c>
      <c r="F53" s="409" t="s">
        <v>706</v>
      </c>
      <c r="G53" s="409" t="s">
        <v>707</v>
      </c>
      <c r="H53" s="409" t="s">
        <v>681</v>
      </c>
      <c r="I53" s="409" t="s">
        <v>310</v>
      </c>
      <c r="J53" s="409" t="s">
        <v>705</v>
      </c>
      <c r="K53" s="755">
        <v>1</v>
      </c>
      <c r="L53" s="409" t="s">
        <v>312</v>
      </c>
      <c r="M53" s="409" t="s">
        <v>683</v>
      </c>
      <c r="N53" s="409" t="s">
        <v>683</v>
      </c>
      <c r="O53" s="568"/>
      <c r="P53" s="659" t="s">
        <v>310</v>
      </c>
      <c r="Q53" s="660" t="s">
        <v>529</v>
      </c>
      <c r="R53" s="661" t="s">
        <v>529</v>
      </c>
      <c r="S53" s="662" t="s">
        <v>529</v>
      </c>
      <c r="T53" s="560"/>
    </row>
    <row r="54" spans="1:20" ht="43.2">
      <c r="A54" s="409" t="s">
        <v>304</v>
      </c>
      <c r="B54" s="409" t="s">
        <v>390</v>
      </c>
      <c r="C54" s="409" t="s">
        <v>677</v>
      </c>
      <c r="D54" s="567" t="s">
        <v>685</v>
      </c>
      <c r="E54" s="567" t="s">
        <v>692</v>
      </c>
      <c r="F54" s="409" t="s">
        <v>706</v>
      </c>
      <c r="G54" s="409" t="s">
        <v>707</v>
      </c>
      <c r="H54" s="409" t="s">
        <v>681</v>
      </c>
      <c r="I54" s="409" t="s">
        <v>310</v>
      </c>
      <c r="J54" s="409" t="s">
        <v>705</v>
      </c>
      <c r="K54" s="755">
        <v>1</v>
      </c>
      <c r="L54" s="409" t="s">
        <v>312</v>
      </c>
      <c r="M54" s="409" t="s">
        <v>683</v>
      </c>
      <c r="N54" s="409" t="s">
        <v>683</v>
      </c>
      <c r="O54" s="568"/>
      <c r="P54" s="659" t="s">
        <v>310</v>
      </c>
      <c r="Q54" s="660" t="s">
        <v>529</v>
      </c>
      <c r="R54" s="661" t="s">
        <v>529</v>
      </c>
      <c r="S54" s="662" t="s">
        <v>529</v>
      </c>
      <c r="T54" s="560"/>
    </row>
    <row r="55" spans="1:20" ht="43.2">
      <c r="A55" s="409" t="s">
        <v>304</v>
      </c>
      <c r="B55" s="409" t="s">
        <v>390</v>
      </c>
      <c r="C55" s="409" t="s">
        <v>677</v>
      </c>
      <c r="D55" s="567" t="s">
        <v>685</v>
      </c>
      <c r="E55" s="567" t="s">
        <v>693</v>
      </c>
      <c r="F55" s="409" t="s">
        <v>706</v>
      </c>
      <c r="G55" s="409" t="s">
        <v>707</v>
      </c>
      <c r="H55" s="409" t="s">
        <v>681</v>
      </c>
      <c r="I55" s="409" t="s">
        <v>310</v>
      </c>
      <c r="J55" s="409" t="s">
        <v>705</v>
      </c>
      <c r="K55" s="755">
        <v>1</v>
      </c>
      <c r="L55" s="409" t="s">
        <v>312</v>
      </c>
      <c r="M55" s="409" t="s">
        <v>683</v>
      </c>
      <c r="N55" s="409" t="s">
        <v>683</v>
      </c>
      <c r="O55" s="568"/>
      <c r="P55" s="659" t="s">
        <v>310</v>
      </c>
      <c r="Q55" s="660" t="s">
        <v>529</v>
      </c>
      <c r="R55" s="661" t="s">
        <v>529</v>
      </c>
      <c r="S55" s="662" t="s">
        <v>529</v>
      </c>
      <c r="T55" s="560"/>
    </row>
    <row r="56" spans="1:20" ht="43.2">
      <c r="A56" s="409" t="s">
        <v>304</v>
      </c>
      <c r="B56" s="409" t="s">
        <v>390</v>
      </c>
      <c r="C56" s="409" t="s">
        <v>677</v>
      </c>
      <c r="D56" s="567" t="s">
        <v>685</v>
      </c>
      <c r="E56" s="567" t="s">
        <v>694</v>
      </c>
      <c r="F56" s="409" t="s">
        <v>706</v>
      </c>
      <c r="G56" s="409" t="s">
        <v>707</v>
      </c>
      <c r="H56" s="409" t="s">
        <v>681</v>
      </c>
      <c r="I56" s="409" t="s">
        <v>310</v>
      </c>
      <c r="J56" s="409" t="s">
        <v>705</v>
      </c>
      <c r="K56" s="755">
        <v>1</v>
      </c>
      <c r="L56" s="409" t="s">
        <v>312</v>
      </c>
      <c r="M56" s="409" t="s">
        <v>683</v>
      </c>
      <c r="N56" s="409" t="s">
        <v>683</v>
      </c>
      <c r="O56" s="568"/>
      <c r="P56" s="659" t="s">
        <v>310</v>
      </c>
      <c r="Q56" s="660" t="s">
        <v>529</v>
      </c>
      <c r="R56" s="661" t="s">
        <v>529</v>
      </c>
      <c r="S56" s="662" t="s">
        <v>529</v>
      </c>
      <c r="T56" s="560"/>
    </row>
    <row r="57" spans="1:20" ht="43.2">
      <c r="A57" s="409" t="s">
        <v>304</v>
      </c>
      <c r="B57" s="409" t="s">
        <v>390</v>
      </c>
      <c r="C57" s="409" t="s">
        <v>677</v>
      </c>
      <c r="D57" s="567" t="s">
        <v>685</v>
      </c>
      <c r="E57" s="567" t="s">
        <v>695</v>
      </c>
      <c r="F57" s="409" t="s">
        <v>706</v>
      </c>
      <c r="G57" s="409" t="s">
        <v>707</v>
      </c>
      <c r="H57" s="409" t="s">
        <v>681</v>
      </c>
      <c r="I57" s="409" t="s">
        <v>310</v>
      </c>
      <c r="J57" s="409" t="s">
        <v>705</v>
      </c>
      <c r="K57" s="755">
        <v>1</v>
      </c>
      <c r="L57" s="409" t="s">
        <v>312</v>
      </c>
      <c r="M57" s="409" t="s">
        <v>683</v>
      </c>
      <c r="N57" s="409" t="s">
        <v>683</v>
      </c>
      <c r="O57" s="568"/>
      <c r="P57" s="659" t="s">
        <v>310</v>
      </c>
      <c r="Q57" s="660" t="s">
        <v>529</v>
      </c>
      <c r="R57" s="661" t="s">
        <v>529</v>
      </c>
      <c r="S57" s="662" t="s">
        <v>529</v>
      </c>
      <c r="T57" s="560"/>
    </row>
    <row r="58" spans="1:20" ht="43.2">
      <c r="A58" s="409" t="s">
        <v>304</v>
      </c>
      <c r="B58" s="409" t="s">
        <v>390</v>
      </c>
      <c r="C58" s="409" t="s">
        <v>677</v>
      </c>
      <c r="D58" s="567" t="s">
        <v>696</v>
      </c>
      <c r="E58" s="567" t="s">
        <v>697</v>
      </c>
      <c r="F58" s="409" t="s">
        <v>706</v>
      </c>
      <c r="G58" s="409" t="s">
        <v>707</v>
      </c>
      <c r="H58" s="409" t="s">
        <v>681</v>
      </c>
      <c r="I58" s="409" t="s">
        <v>310</v>
      </c>
      <c r="J58" s="409" t="s">
        <v>708</v>
      </c>
      <c r="K58" s="755">
        <v>1</v>
      </c>
      <c r="L58" s="409" t="s">
        <v>312</v>
      </c>
      <c r="M58" s="409" t="s">
        <v>683</v>
      </c>
      <c r="N58" s="409" t="s">
        <v>683</v>
      </c>
      <c r="O58" s="568"/>
      <c r="P58" s="659" t="s">
        <v>310</v>
      </c>
      <c r="Q58" s="660" t="s">
        <v>529</v>
      </c>
      <c r="R58" s="661" t="s">
        <v>529</v>
      </c>
      <c r="S58" s="662" t="s">
        <v>529</v>
      </c>
      <c r="T58" s="560"/>
    </row>
    <row r="59" spans="1:20" ht="43.2">
      <c r="A59" s="409" t="s">
        <v>304</v>
      </c>
      <c r="B59" s="409" t="s">
        <v>390</v>
      </c>
      <c r="C59" s="409" t="s">
        <v>677</v>
      </c>
      <c r="D59" s="567" t="s">
        <v>696</v>
      </c>
      <c r="E59" s="567" t="s">
        <v>699</v>
      </c>
      <c r="F59" s="409" t="s">
        <v>706</v>
      </c>
      <c r="G59" s="409" t="s">
        <v>707</v>
      </c>
      <c r="H59" s="409" t="s">
        <v>681</v>
      </c>
      <c r="I59" s="409" t="s">
        <v>310</v>
      </c>
      <c r="J59" s="409" t="s">
        <v>708</v>
      </c>
      <c r="K59" s="755">
        <v>1</v>
      </c>
      <c r="L59" s="409" t="s">
        <v>312</v>
      </c>
      <c r="M59" s="409" t="s">
        <v>683</v>
      </c>
      <c r="N59" s="409" t="s">
        <v>683</v>
      </c>
      <c r="O59" s="568"/>
      <c r="P59" s="659" t="s">
        <v>310</v>
      </c>
      <c r="Q59" s="660" t="s">
        <v>529</v>
      </c>
      <c r="R59" s="661" t="s">
        <v>529</v>
      </c>
      <c r="S59" s="662" t="s">
        <v>529</v>
      </c>
      <c r="T59" s="560"/>
    </row>
    <row r="60" spans="1:20" ht="43.2">
      <c r="A60" s="409" t="s">
        <v>304</v>
      </c>
      <c r="B60" s="409" t="s">
        <v>390</v>
      </c>
      <c r="C60" s="409" t="s">
        <v>677</v>
      </c>
      <c r="D60" s="567" t="s">
        <v>696</v>
      </c>
      <c r="E60" s="567" t="s">
        <v>700</v>
      </c>
      <c r="F60" s="409" t="s">
        <v>706</v>
      </c>
      <c r="G60" s="409" t="s">
        <v>707</v>
      </c>
      <c r="H60" s="409" t="s">
        <v>681</v>
      </c>
      <c r="I60" s="409" t="s">
        <v>310</v>
      </c>
      <c r="J60" s="409" t="s">
        <v>708</v>
      </c>
      <c r="K60" s="755">
        <v>1</v>
      </c>
      <c r="L60" s="409" t="s">
        <v>312</v>
      </c>
      <c r="M60" s="409" t="s">
        <v>683</v>
      </c>
      <c r="N60" s="409" t="s">
        <v>683</v>
      </c>
      <c r="O60" s="568"/>
      <c r="P60" s="659" t="s">
        <v>310</v>
      </c>
      <c r="Q60" s="660" t="s">
        <v>529</v>
      </c>
      <c r="R60" s="661" t="s">
        <v>529</v>
      </c>
      <c r="S60" s="662" t="s">
        <v>529</v>
      </c>
      <c r="T60" s="560"/>
    </row>
    <row r="61" spans="1:20" ht="43.2">
      <c r="A61" s="409" t="s">
        <v>304</v>
      </c>
      <c r="B61" s="409" t="s">
        <v>390</v>
      </c>
      <c r="C61" s="409" t="s">
        <v>677</v>
      </c>
      <c r="D61" s="567" t="s">
        <v>678</v>
      </c>
      <c r="E61" s="567" t="s">
        <v>195</v>
      </c>
      <c r="F61" s="409" t="s">
        <v>709</v>
      </c>
      <c r="G61" s="409" t="s">
        <v>709</v>
      </c>
      <c r="H61" s="409" t="s">
        <v>683</v>
      </c>
      <c r="I61" s="409" t="s">
        <v>310</v>
      </c>
      <c r="J61" s="409" t="s">
        <v>682</v>
      </c>
      <c r="K61" s="755">
        <v>1</v>
      </c>
      <c r="L61" s="409" t="s">
        <v>312</v>
      </c>
      <c r="M61" s="409" t="s">
        <v>683</v>
      </c>
      <c r="N61" s="409" t="s">
        <v>683</v>
      </c>
      <c r="O61" s="568"/>
      <c r="P61" s="659" t="s">
        <v>310</v>
      </c>
      <c r="Q61" s="660" t="s">
        <v>529</v>
      </c>
      <c r="R61" s="661" t="s">
        <v>529</v>
      </c>
      <c r="S61" s="662" t="s">
        <v>529</v>
      </c>
      <c r="T61" s="560"/>
    </row>
    <row r="62" spans="1:20" ht="43.2">
      <c r="A62" s="409" t="s">
        <v>304</v>
      </c>
      <c r="B62" s="409" t="s">
        <v>390</v>
      </c>
      <c r="C62" s="409" t="s">
        <v>677</v>
      </c>
      <c r="D62" s="567" t="s">
        <v>678</v>
      </c>
      <c r="E62" s="567" t="s">
        <v>684</v>
      </c>
      <c r="F62" s="409" t="s">
        <v>709</v>
      </c>
      <c r="G62" s="409" t="s">
        <v>709</v>
      </c>
      <c r="H62" s="409" t="s">
        <v>683</v>
      </c>
      <c r="I62" s="409" t="s">
        <v>310</v>
      </c>
      <c r="J62" s="409" t="s">
        <v>682</v>
      </c>
      <c r="K62" s="755">
        <v>1</v>
      </c>
      <c r="L62" s="409" t="s">
        <v>312</v>
      </c>
      <c r="M62" s="409" t="s">
        <v>683</v>
      </c>
      <c r="N62" s="409" t="s">
        <v>683</v>
      </c>
      <c r="O62" s="568"/>
      <c r="P62" s="659" t="s">
        <v>310</v>
      </c>
      <c r="Q62" s="660" t="s">
        <v>529</v>
      </c>
      <c r="R62" s="661" t="s">
        <v>529</v>
      </c>
      <c r="S62" s="662" t="s">
        <v>529</v>
      </c>
      <c r="T62" s="56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6802581D1E5194BB751F4A1219E22A7" ma:contentTypeVersion="8" ma:contentTypeDescription="Create a new document." ma:contentTypeScope="" ma:versionID="7d48e66664301a79c79929aeb3dd2628">
  <xsd:schema xmlns:xsd="http://www.w3.org/2001/XMLSchema" xmlns:xs="http://www.w3.org/2001/XMLSchema" xmlns:p="http://schemas.microsoft.com/office/2006/metadata/properties" xmlns:ns2="f7c5e3fa-378b-48b1-a129-e33a73f99ee9" targetNamespace="http://schemas.microsoft.com/office/2006/metadata/properties" ma:root="true" ma:fieldsID="25744a8ff3d9ae2e75067a537ef311ce" ns2:_="">
    <xsd:import namespace="f7c5e3fa-378b-48b1-a129-e33a73f99ee9"/>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7c5e3fa-378b-48b1-a129-e33a73f99ee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AF0EEA5-6890-492D-BDDE-AE5A6A12A5F2}"/>
</file>

<file path=customXml/itemProps2.xml><?xml version="1.0" encoding="utf-8"?>
<ds:datastoreItem xmlns:ds="http://schemas.openxmlformats.org/officeDocument/2006/customXml" ds:itemID="{F21697F8-3DD7-42B5-BB0A-83EE2ACCADCA}"/>
</file>

<file path=customXml/itemProps3.xml><?xml version="1.0" encoding="utf-8"?>
<ds:datastoreItem xmlns:ds="http://schemas.openxmlformats.org/officeDocument/2006/customXml" ds:itemID="{1265556A-1E51-44F3-BF1A-DC30F220B25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Töölehed</vt:lpstr>
      </vt:variant>
      <vt:variant>
        <vt:i4>22</vt:i4>
      </vt:variant>
    </vt:vector>
  </HeadingPairs>
  <TitlesOfParts>
    <vt:vector size="22" baseType="lpstr">
      <vt:lpstr>Table1A List of required stocks</vt:lpstr>
      <vt:lpstr>Table1B Planning of sampling </vt:lpstr>
      <vt:lpstr>Table1C Sampling intensity </vt:lpstr>
      <vt:lpstr>Table1D Recreational Fisheries</vt:lpstr>
      <vt:lpstr>Table1E Anadromous catadromous</vt:lpstr>
      <vt:lpstr>Table1F Incidental by catch</vt:lpstr>
      <vt:lpstr>Table1G List of research survey</vt:lpstr>
      <vt:lpstr>Table1H Research survey data</vt:lpstr>
      <vt:lpstr>Table2A Fishing activity variab</vt:lpstr>
      <vt:lpstr>Table3A  Pop segment fisheries</vt:lpstr>
      <vt:lpstr>Table3B Pop segments aquacultur</vt:lpstr>
      <vt:lpstr>Table3C Pop segments processing</vt:lpstr>
      <vt:lpstr>Table4A Sampling plan descripti</vt:lpstr>
      <vt:lpstr>Table4B Sampling frame descrip</vt:lpstr>
      <vt:lpstr>Table4C Data on the fisheries</vt:lpstr>
      <vt:lpstr>Table4D Landing locations</vt:lpstr>
      <vt:lpstr>Table5A Quality assurance frame</vt:lpstr>
      <vt:lpstr>Table5B Quality assurance frame</vt:lpstr>
      <vt:lpstr>Table6A_Data_availability</vt:lpstr>
      <vt:lpstr>Table7A_Planned Regional_coord</vt:lpstr>
      <vt:lpstr>Table7B_Follow up of Recommenda</vt:lpstr>
      <vt:lpstr>Table7C_Bi- and multilateral </vt:lpstr>
    </vt:vector>
  </TitlesOfParts>
  <Company>European Commission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STERCZEWSKA Monika (MARE)</dc:creator>
  <cp:lastModifiedBy>Elo Rasmann</cp:lastModifiedBy>
  <dcterms:created xsi:type="dcterms:W3CDTF">2022-02-17T14:35:38Z</dcterms:created>
  <dcterms:modified xsi:type="dcterms:W3CDTF">2022-06-16T12:35:43Z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0x01010046802581D1E5194BB751F4A1219E22A7</vt:lpwstr>
  </property>
</Properties>
</file>