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cientific-projects\eu-data-collection\Annual_Report\2022\"/>
    </mc:Choice>
  </mc:AlternateContent>
  <bookViews>
    <workbookView xWindow="2220" yWindow="1845" windowWidth="32940" windowHeight="17190" firstSheet="11" activeTab="11"/>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'Table1A List of required stocks'!$A$4:$M$4</definedName>
    <definedName name="_xlnm._FilterDatabase" localSheetId="1" hidden="1">'Table1B Planning of sampling '!$A$4:$F$5</definedName>
    <definedName name="_xlnm._FilterDatabase" localSheetId="2" hidden="1">'Table1C Sampling intensity '!$A$4:$T$669</definedName>
    <definedName name="_xlnm._FilterDatabase" localSheetId="3" hidden="1">'Table1D Recreational Fisheries'!$A$4:$Y$14</definedName>
    <definedName name="_xlnm._FilterDatabase" localSheetId="4" hidden="1">'Table1E Anadromous catadromous'!$A$4:$U$20</definedName>
    <definedName name="_xlnm._FilterDatabase" localSheetId="5" hidden="1">'Table1F Incidental by catch'!$A$6:$W$251</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fisheries'!$A$4:$R$4</definedName>
    <definedName name="_xlnm._FilterDatabase" localSheetId="11" hidden="1">'Table3C Pop segments processing'!$A$4:$O$4</definedName>
    <definedName name="_xlnm._FilterDatabase" localSheetId="12" hidden="1">'Table4A Sampling plan descripti'!$A$4:$AE$54</definedName>
    <definedName name="_xlnm._FilterDatabase" localSheetId="13" hidden="1">'Table4B Sampling frame descrip'!$A$4:$F$54</definedName>
    <definedName name="_xlnm._FilterDatabase" localSheetId="14" hidden="1">'Table4C Data on the fisheries'!$A$4:$V$241</definedName>
    <definedName name="_xlnm._FilterDatabase" localSheetId="15" hidden="1">'Table4D Landing locations'!$A$4:$K$4</definedName>
    <definedName name="_xlnm._FilterDatabase" localSheetId="16" hidden="1">'Table5A Quality assurance frame'!$A$5:$W$30</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_xlnm.Print_Area" localSheetId="19">'Table7A_Planned Regional_coord'!$A$4:$H$46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3" l="1"/>
  <c r="N7" i="13"/>
  <c r="N8" i="13"/>
  <c r="N9" i="13"/>
  <c r="N10" i="13"/>
  <c r="N11" i="13"/>
  <c r="N12" i="13"/>
  <c r="N13" i="13"/>
  <c r="N14" i="13"/>
  <c r="N15" i="13"/>
  <c r="N16" i="13"/>
  <c r="N17" i="13"/>
  <c r="N18" i="13"/>
  <c r="N19" i="13"/>
  <c r="N20" i="13"/>
  <c r="N21" i="13"/>
  <c r="N22" i="13"/>
  <c r="N23" i="13"/>
  <c r="N24" i="13"/>
  <c r="N25"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9" i="13"/>
  <c r="N80" i="13"/>
  <c r="N81" i="13"/>
  <c r="N82" i="13"/>
  <c r="N5"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9" i="13"/>
  <c r="L80" i="13"/>
  <c r="L81" i="13"/>
  <c r="L82" i="13"/>
  <c r="L6" i="13"/>
  <c r="L7" i="13"/>
  <c r="L8" i="13"/>
  <c r="L9" i="13"/>
  <c r="L10" i="13"/>
  <c r="L11" i="13"/>
  <c r="L12" i="13"/>
  <c r="L13" i="13"/>
  <c r="L14" i="13"/>
  <c r="L15" i="13"/>
  <c r="L16" i="13"/>
  <c r="L17" i="13"/>
  <c r="L18" i="13"/>
  <c r="L19" i="13"/>
  <c r="L20" i="13"/>
  <c r="L21" i="13"/>
  <c r="L22" i="13"/>
  <c r="L23" i="13"/>
  <c r="L24" i="13"/>
  <c r="L25" i="13"/>
  <c r="L5" i="13"/>
  <c r="N669" i="3" l="1"/>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Y5" i="8" l="1"/>
  <c r="Y33" i="8"/>
  <c r="Y32" i="8"/>
  <c r="Y31" i="8"/>
  <c r="Y30" i="8"/>
  <c r="Y28" i="8"/>
  <c r="Y26" i="8"/>
  <c r="Y24" i="8"/>
  <c r="Y21" i="8"/>
  <c r="Y18" i="8"/>
  <c r="Y16" i="8"/>
  <c r="Y14" i="8"/>
  <c r="Y13" i="8"/>
  <c r="Y12" i="8"/>
  <c r="Y8" i="8"/>
  <c r="R50" i="14" l="1"/>
  <c r="R47" i="14"/>
  <c r="R46" i="14"/>
  <c r="R41" i="14"/>
  <c r="R40" i="14"/>
  <c r="R39" i="14"/>
  <c r="R38" i="14"/>
  <c r="R37" i="14"/>
  <c r="R36" i="14"/>
  <c r="R33" i="14"/>
  <c r="R32" i="14"/>
  <c r="R31" i="14"/>
  <c r="R30" i="14"/>
  <c r="Q11" i="5" l="1"/>
  <c r="Q5" i="5"/>
  <c r="R53" i="14" l="1"/>
  <c r="R52" i="14"/>
  <c r="Q208" i="12" l="1"/>
  <c r="O208" i="12"/>
  <c r="Q207" i="12"/>
  <c r="O207" i="12"/>
  <c r="Q206" i="12"/>
  <c r="O206" i="12"/>
  <c r="Q205" i="12"/>
  <c r="O205" i="12"/>
  <c r="Q204" i="12"/>
  <c r="O204" i="12"/>
  <c r="Q203" i="12"/>
  <c r="O203" i="12"/>
  <c r="Q202" i="12"/>
  <c r="O202" i="12"/>
  <c r="Q201" i="12"/>
  <c r="O201" i="12"/>
  <c r="Q200" i="12"/>
  <c r="O200" i="12"/>
  <c r="Q199" i="12"/>
  <c r="O199" i="12"/>
  <c r="Q198" i="12"/>
  <c r="O198" i="12"/>
  <c r="Q197" i="12"/>
  <c r="O197" i="12"/>
  <c r="Q196" i="12"/>
  <c r="O196" i="12"/>
  <c r="Q195" i="12"/>
  <c r="O195" i="12"/>
  <c r="Q194" i="12"/>
  <c r="O194" i="12"/>
  <c r="Q193" i="12"/>
  <c r="O193" i="12"/>
  <c r="Q192" i="12"/>
  <c r="O192" i="12"/>
  <c r="Q191" i="12"/>
  <c r="O191" i="12"/>
  <c r="Q190" i="12"/>
  <c r="O190" i="12"/>
  <c r="Q189" i="12"/>
  <c r="O189" i="12"/>
  <c r="Q188" i="12"/>
  <c r="O188" i="12"/>
  <c r="Q187" i="12"/>
  <c r="O187" i="12"/>
  <c r="Q186" i="12"/>
  <c r="O186" i="12"/>
  <c r="Q185" i="12"/>
  <c r="O185" i="12"/>
  <c r="Q184" i="12"/>
  <c r="O184" i="12"/>
  <c r="Q183" i="12"/>
  <c r="O183" i="12"/>
  <c r="Q182" i="12"/>
  <c r="O182" i="12"/>
  <c r="Q181" i="12"/>
  <c r="O181" i="12"/>
  <c r="Q180" i="12"/>
  <c r="O180" i="12"/>
  <c r="Q179" i="12"/>
  <c r="O179" i="12"/>
  <c r="Q178" i="12"/>
  <c r="O178" i="12"/>
  <c r="Q177" i="12"/>
  <c r="O177" i="12"/>
  <c r="Q176" i="12"/>
  <c r="O176" i="12"/>
  <c r="Q175" i="12"/>
  <c r="O175" i="12"/>
  <c r="Q174" i="12"/>
  <c r="O174" i="12"/>
  <c r="Q173" i="12"/>
  <c r="O173" i="12"/>
  <c r="Q172" i="12"/>
  <c r="O172" i="12"/>
  <c r="Q171" i="12"/>
  <c r="O171" i="12"/>
  <c r="Q170" i="12"/>
  <c r="O170" i="12"/>
  <c r="Q169" i="12"/>
  <c r="O169" i="12"/>
  <c r="Q168" i="12"/>
  <c r="O168" i="12"/>
  <c r="Q167" i="12"/>
  <c r="O167" i="12"/>
  <c r="Q166" i="12"/>
  <c r="O166" i="12"/>
  <c r="Q165" i="12"/>
  <c r="O165" i="12"/>
  <c r="Q164" i="12"/>
  <c r="O164" i="12"/>
  <c r="Q163" i="12"/>
  <c r="O163" i="12"/>
  <c r="Q162" i="12"/>
  <c r="O162" i="12"/>
  <c r="Q161" i="12"/>
  <c r="O161" i="12"/>
  <c r="Q160" i="12"/>
  <c r="O160" i="12"/>
  <c r="Q159" i="12"/>
  <c r="O159" i="12"/>
  <c r="Q158" i="12"/>
  <c r="O158" i="12"/>
  <c r="Q157" i="12"/>
  <c r="O157" i="12"/>
  <c r="Q156" i="12"/>
  <c r="O156" i="12"/>
  <c r="Q155" i="12"/>
  <c r="O155" i="12"/>
  <c r="Q154" i="12"/>
  <c r="O154" i="12"/>
  <c r="Q153" i="12"/>
  <c r="O153" i="12"/>
  <c r="Q152" i="12"/>
  <c r="O152" i="12"/>
  <c r="Q151" i="12"/>
  <c r="O151" i="12"/>
  <c r="Q150" i="12"/>
  <c r="O150" i="12"/>
  <c r="Q149" i="12"/>
  <c r="O149" i="12"/>
  <c r="Q148" i="12"/>
  <c r="O148" i="12"/>
  <c r="Q147" i="12"/>
  <c r="O147" i="12"/>
  <c r="Q146" i="12"/>
  <c r="O146" i="12"/>
  <c r="Q145" i="12"/>
  <c r="O145" i="12"/>
  <c r="Q144" i="12"/>
  <c r="O144" i="12"/>
  <c r="Q143" i="12"/>
  <c r="O143" i="12"/>
  <c r="Q142" i="12"/>
  <c r="O142" i="12"/>
  <c r="Q141" i="12"/>
  <c r="O141" i="12"/>
  <c r="Q140" i="12"/>
  <c r="O140" i="12"/>
  <c r="Q139" i="12"/>
  <c r="O139" i="12"/>
  <c r="Q138" i="12"/>
  <c r="O138" i="12"/>
  <c r="Q137" i="12"/>
  <c r="O137" i="12"/>
  <c r="Q136" i="12"/>
  <c r="O136" i="12"/>
  <c r="Q135" i="12"/>
  <c r="O135" i="12"/>
  <c r="Q134" i="12"/>
  <c r="O134" i="12"/>
  <c r="Q133" i="12"/>
  <c r="O133" i="12"/>
  <c r="Q132" i="12"/>
  <c r="O132" i="12"/>
  <c r="Q131" i="12"/>
  <c r="O131" i="12"/>
  <c r="Q130" i="12"/>
  <c r="O130" i="12"/>
  <c r="Q129" i="12"/>
  <c r="O129" i="12"/>
  <c r="Q128" i="12"/>
  <c r="O128" i="12"/>
  <c r="Q127" i="12"/>
  <c r="O127" i="12"/>
  <c r="Q126" i="12"/>
  <c r="O126" i="12"/>
  <c r="Q125" i="12"/>
  <c r="O125" i="12"/>
  <c r="Q124" i="12"/>
  <c r="O124" i="12"/>
  <c r="Q123" i="12"/>
  <c r="O123" i="12"/>
  <c r="Q122" i="12"/>
  <c r="O122" i="12"/>
  <c r="Q121" i="12"/>
  <c r="O121" i="12"/>
  <c r="Q120" i="12"/>
  <c r="O120" i="12"/>
  <c r="Q119" i="12"/>
  <c r="O119" i="12"/>
  <c r="Q118" i="12"/>
  <c r="O118" i="12"/>
  <c r="Q117" i="12"/>
  <c r="O117" i="12"/>
  <c r="Q116" i="12"/>
  <c r="O116" i="12"/>
  <c r="Q115" i="12"/>
  <c r="O115" i="12"/>
  <c r="Q114" i="12"/>
  <c r="O114" i="12"/>
  <c r="Q113" i="12"/>
  <c r="O113" i="12"/>
  <c r="Q112" i="12"/>
  <c r="O112" i="12"/>
  <c r="Q111" i="12"/>
  <c r="O111" i="12"/>
  <c r="Q110" i="12"/>
  <c r="O110" i="12"/>
  <c r="Q109" i="12"/>
  <c r="O109" i="12"/>
  <c r="Q108" i="12"/>
  <c r="O108" i="12"/>
  <c r="Q107" i="12"/>
  <c r="O107" i="12"/>
  <c r="Q106" i="12"/>
  <c r="O106" i="12"/>
  <c r="Q105" i="12"/>
  <c r="O105" i="12"/>
  <c r="Q104" i="12"/>
  <c r="O104" i="12"/>
  <c r="Q103" i="12"/>
  <c r="O103" i="12"/>
  <c r="Q102" i="12"/>
  <c r="O102" i="12"/>
  <c r="Q101" i="12"/>
  <c r="O101" i="12"/>
  <c r="Q100" i="12"/>
  <c r="O100" i="12"/>
  <c r="Q99" i="12"/>
  <c r="O99" i="12"/>
  <c r="Q98" i="12"/>
  <c r="O98" i="12"/>
  <c r="Q97" i="12"/>
  <c r="O97" i="12"/>
  <c r="Q96" i="12"/>
  <c r="O96" i="12"/>
  <c r="Q95" i="12"/>
  <c r="O95" i="12"/>
  <c r="Q94" i="12"/>
  <c r="O94" i="12"/>
  <c r="Q93" i="12"/>
  <c r="O93" i="12"/>
  <c r="Q92" i="12"/>
  <c r="O92" i="12"/>
  <c r="Q91" i="12"/>
  <c r="O91" i="12"/>
  <c r="Q90" i="12"/>
  <c r="O90" i="12"/>
  <c r="Q89" i="12"/>
  <c r="O89" i="12"/>
  <c r="Q88" i="12"/>
  <c r="O88" i="12"/>
  <c r="Q87" i="12"/>
  <c r="O87" i="12"/>
  <c r="Q86" i="12"/>
  <c r="O86" i="12"/>
  <c r="Q85" i="12"/>
  <c r="O85" i="12"/>
  <c r="Q84" i="12"/>
  <c r="O84" i="12"/>
  <c r="Q83" i="12"/>
  <c r="O83" i="12"/>
  <c r="Q82" i="12"/>
  <c r="O82" i="12"/>
  <c r="Q81" i="12"/>
  <c r="O81" i="12"/>
  <c r="Q80" i="12"/>
  <c r="O80" i="12"/>
  <c r="Q79" i="12"/>
  <c r="O79" i="12"/>
  <c r="Q78" i="12"/>
  <c r="O78" i="12"/>
  <c r="Q77" i="12"/>
  <c r="O77" i="12"/>
  <c r="Q76" i="12"/>
  <c r="O76" i="12"/>
  <c r="Q75" i="12"/>
  <c r="O75" i="12"/>
  <c r="Q74" i="12"/>
  <c r="O74" i="12"/>
  <c r="Q73" i="12"/>
  <c r="O73" i="12"/>
  <c r="Q72" i="12"/>
  <c r="O72" i="12"/>
  <c r="Q71" i="12"/>
  <c r="O71" i="12"/>
  <c r="Q70" i="12"/>
  <c r="O70" i="12"/>
  <c r="Q69" i="12"/>
  <c r="O69" i="12"/>
  <c r="Q68" i="12"/>
  <c r="O68" i="12"/>
  <c r="Q67" i="12"/>
  <c r="O67" i="12"/>
  <c r="Q66" i="12"/>
  <c r="O66" i="12"/>
  <c r="Q65" i="12"/>
  <c r="O65" i="12"/>
  <c r="Q64" i="12"/>
  <c r="O64" i="12"/>
  <c r="Q63" i="12"/>
  <c r="O63" i="12"/>
  <c r="Q62" i="12"/>
  <c r="O62" i="12"/>
  <c r="Q61" i="12"/>
  <c r="O61" i="12"/>
  <c r="Q60" i="12"/>
  <c r="O60" i="12"/>
  <c r="Q59" i="12"/>
  <c r="O59" i="12"/>
  <c r="Q58" i="12"/>
  <c r="O58" i="12"/>
  <c r="Q57" i="12"/>
  <c r="O57" i="12"/>
  <c r="Q56" i="12"/>
  <c r="O56" i="12"/>
  <c r="Q55" i="12"/>
  <c r="O55" i="12"/>
  <c r="Q54" i="12"/>
  <c r="O54" i="12"/>
  <c r="Q53" i="12"/>
  <c r="O53" i="12"/>
  <c r="Q52" i="12"/>
  <c r="O52" i="12"/>
  <c r="Q51" i="12"/>
  <c r="O51" i="12"/>
  <c r="Q50" i="12"/>
  <c r="O50" i="12"/>
  <c r="Q49" i="12"/>
  <c r="O49" i="12"/>
  <c r="Q48" i="12"/>
  <c r="O48" i="12"/>
  <c r="Q47" i="12"/>
  <c r="O47" i="12"/>
  <c r="Q46" i="12"/>
  <c r="O46" i="12"/>
  <c r="Q45" i="12"/>
  <c r="O45" i="12"/>
  <c r="Q44" i="12"/>
  <c r="O44" i="12"/>
  <c r="Q43" i="12"/>
  <c r="O43" i="12"/>
  <c r="Q42" i="12"/>
  <c r="O42" i="12"/>
  <c r="Q41" i="12"/>
  <c r="O41" i="12"/>
  <c r="Q40" i="12"/>
  <c r="O40" i="12"/>
  <c r="Q39" i="12"/>
  <c r="O39" i="12"/>
  <c r="Q38" i="12"/>
  <c r="O38" i="12"/>
  <c r="Q37" i="12"/>
  <c r="O37" i="12"/>
  <c r="Q36" i="12"/>
  <c r="O36" i="12"/>
  <c r="Q35" i="12"/>
  <c r="O35" i="12"/>
  <c r="Q34" i="12"/>
  <c r="O34" i="12"/>
  <c r="Q33" i="12"/>
  <c r="O33" i="12"/>
  <c r="Q32" i="12"/>
  <c r="O32" i="12"/>
  <c r="Q31" i="12"/>
  <c r="O31" i="12"/>
  <c r="Q30" i="12"/>
  <c r="O30" i="12"/>
  <c r="Q29" i="12"/>
  <c r="O29" i="12"/>
  <c r="Q28" i="12"/>
  <c r="O28" i="12"/>
  <c r="Q27" i="12"/>
  <c r="O27" i="12"/>
  <c r="Q26" i="12"/>
  <c r="O26" i="12"/>
  <c r="Q25" i="12"/>
  <c r="O25" i="12"/>
  <c r="Q24" i="12"/>
  <c r="O24" i="12"/>
  <c r="Q23" i="12"/>
  <c r="O23" i="12"/>
  <c r="Q22" i="12"/>
  <c r="O22" i="12"/>
  <c r="Q21" i="12"/>
  <c r="O21" i="12"/>
  <c r="Q20" i="12"/>
  <c r="O20" i="12"/>
  <c r="Q19" i="12"/>
  <c r="O19" i="12"/>
  <c r="Q18" i="12"/>
  <c r="O18" i="12"/>
  <c r="Q17" i="12"/>
  <c r="O17" i="12"/>
  <c r="Q16" i="12"/>
  <c r="O16" i="12"/>
  <c r="Q15" i="12"/>
  <c r="O15" i="12"/>
  <c r="Q14" i="12"/>
  <c r="O14" i="12"/>
  <c r="Q13" i="12"/>
  <c r="O13" i="12"/>
  <c r="Q12" i="12"/>
  <c r="O12" i="12"/>
  <c r="Q11" i="12"/>
  <c r="O11" i="12"/>
  <c r="Q10" i="12"/>
  <c r="O10" i="12"/>
  <c r="Q9" i="12"/>
  <c r="O9" i="12"/>
  <c r="Q8" i="12"/>
  <c r="O8" i="12"/>
  <c r="Q7" i="12"/>
  <c r="O7" i="12"/>
  <c r="Q6" i="12"/>
  <c r="O6" i="12"/>
  <c r="Q5" i="12"/>
  <c r="O5" i="12"/>
  <c r="R28" i="14" l="1"/>
  <c r="R27" i="14"/>
  <c r="R26" i="14"/>
  <c r="R25" i="14"/>
  <c r="R24" i="14"/>
  <c r="R23" i="14"/>
  <c r="R22" i="14"/>
  <c r="R21" i="14"/>
  <c r="R20" i="14"/>
  <c r="R19" i="14"/>
  <c r="R18" i="14"/>
  <c r="R17" i="14"/>
  <c r="R16" i="14"/>
  <c r="R15" i="14"/>
  <c r="R14" i="14"/>
  <c r="R13" i="14"/>
  <c r="R12" i="14"/>
  <c r="R11" i="14"/>
  <c r="R10" i="14"/>
  <c r="R9" i="14"/>
  <c r="R8" i="14"/>
  <c r="R7" i="14"/>
  <c r="R6" i="14"/>
  <c r="R5" i="14"/>
</calcChain>
</file>

<file path=xl/sharedStrings.xml><?xml version="1.0" encoding="utf-8"?>
<sst xmlns="http://schemas.openxmlformats.org/spreadsheetml/2006/main" count="34816" uniqueCount="2113">
  <si>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</si>
  <si>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</si>
  <si>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</si>
  <si>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</si>
  <si>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</si>
  <si>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</si>
  <si>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</si>
  <si>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</si>
  <si>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</si>
  <si>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</si>
  <si>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</si>
  <si>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</si>
  <si>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</si>
  <si>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</si>
  <si>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</si>
  <si>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</si>
  <si>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</si>
  <si>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</si>
  <si>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</si>
  <si>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</si>
  <si>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</si>
  <si>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</si>
  <si>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</si>
  <si>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</si>
  <si>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</si>
  <si>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</si>
  <si>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</si>
  <si>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</si>
  <si>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</si>
  <si>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</si>
  <si>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</si>
  <si>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</si>
  <si>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</si>
  <si>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</si>
  <si>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</si>
  <si>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</si>
  <si>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</si>
  <si>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</si>
  <si>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</si>
  <si>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</si>
  <si>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</si>
  <si>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</si>
  <si>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</si>
  <si>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</si>
  <si>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</si>
  <si>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</si>
  <si>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</si>
  <si>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</si>
  <si>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</si>
  <si>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</si>
  <si>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</si>
  <si>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</si>
  <si>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</si>
  <si>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</si>
  <si>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</si>
  <si>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</si>
  <si>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</si>
  <si>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</si>
  <si>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</si>
  <si>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</si>
  <si>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</si>
  <si>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</si>
  <si>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</si>
  <si>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</si>
  <si>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</si>
  <si>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</si>
  <si>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</si>
  <si>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</si>
  <si>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</si>
  <si>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</si>
  <si>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</si>
  <si>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</si>
  <si>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</si>
  <si>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</si>
  <si>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</si>
  <si>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</si>
  <si>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</si>
  <si>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</si>
  <si>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</si>
  <si>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</si>
  <si>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</si>
  <si>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</si>
  <si>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</si>
  <si>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</si>
  <si>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</si>
  <si>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</si>
  <si>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</si>
  <si>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</si>
  <si>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</si>
  <si>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</si>
  <si>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</si>
  <si>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</si>
  <si>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</si>
  <si>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</si>
  <si>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</si>
  <si>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</si>
  <si>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</si>
  <si>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</si>
  <si>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</si>
  <si>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</si>
  <si>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</si>
  <si>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</si>
  <si>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</si>
  <si>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</si>
  <si>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</si>
  <si>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</si>
  <si>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</si>
  <si>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</si>
  <si>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</si>
  <si>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</si>
  <si>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</si>
  <si>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</si>
  <si>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</si>
  <si>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</si>
  <si>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</si>
  <si>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</si>
  <si>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</si>
  <si>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</si>
  <si>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</si>
  <si>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</si>
  <si>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</si>
  <si>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</si>
  <si>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</si>
  <si>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</si>
  <si>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</si>
  <si>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</si>
  <si>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</si>
  <si>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</si>
  <si>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</si>
  <si>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</si>
  <si>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</si>
  <si>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</si>
  <si>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</si>
  <si>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</si>
  <si>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</si>
  <si>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</si>
  <si>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</si>
  <si>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</si>
  <si>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</si>
  <si>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</si>
  <si>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</si>
  <si>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</si>
  <si>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</si>
  <si>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</si>
  <si>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</si>
  <si>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</si>
  <si>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</si>
  <si>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</si>
  <si>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</si>
  <si>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</si>
  <si>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</si>
  <si>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</si>
  <si>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</si>
  <si>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</si>
  <si>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</si>
  <si>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</si>
  <si>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</si>
  <si>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</si>
  <si>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</si>
  <si>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</si>
  <si>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</si>
  <si>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</si>
  <si>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</si>
  <si>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</si>
  <si>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</si>
  <si>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</si>
  <si>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</si>
  <si>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</si>
  <si>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</si>
  <si>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</si>
  <si>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</si>
  <si>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</si>
  <si>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</si>
  <si>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</si>
  <si>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</si>
  <si>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</si>
  <si>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</si>
  <si>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</si>
  <si>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</si>
  <si>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</si>
  <si>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</si>
  <si>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</si>
  <si>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</si>
  <si>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</si>
  <si>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</si>
  <si>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</si>
  <si>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</si>
  <si>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</si>
  <si>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</si>
  <si>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</si>
  <si>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</si>
  <si>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</si>
  <si>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</si>
  <si>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</si>
  <si>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</si>
  <si>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</si>
  <si>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</si>
  <si>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</si>
  <si>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</si>
  <si>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</si>
  <si>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</si>
  <si>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</si>
  <si>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</si>
  <si>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</si>
  <si>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</si>
  <si>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</si>
  <si>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</si>
  <si>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</si>
  <si>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</si>
  <si>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</si>
  <si>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</si>
  <si>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</si>
  <si>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</si>
  <si>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</si>
  <si>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</si>
  <si>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</si>
  <si>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</si>
  <si>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</si>
  <si>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</si>
  <si>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</si>
  <si>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</si>
  <si>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</si>
  <si>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</si>
  <si>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</si>
  <si>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</si>
  <si>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</si>
  <si>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</si>
  <si>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</si>
  <si>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</si>
  <si>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</si>
  <si>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</si>
  <si>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</si>
  <si>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</si>
  <si>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</si>
  <si>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</si>
  <si>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</si>
  <si>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</si>
  <si>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</si>
  <si>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</si>
  <si>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</si>
  <si>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</si>
  <si>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</si>
  <si>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</si>
  <si>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</si>
  <si>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</si>
  <si>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</si>
  <si>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</si>
  <si>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</si>
  <si>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</si>
  <si>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</si>
  <si>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</si>
  <si>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</si>
  <si>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</si>
  <si>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</si>
  <si>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</si>
  <si>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</si>
  <si>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</si>
  <si>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</si>
  <si>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</si>
  <si>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</si>
  <si>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</si>
  <si>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</si>
  <si>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</si>
  <si>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</si>
  <si>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</si>
  <si>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</si>
  <si>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</si>
  <si>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</si>
  <si>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</si>
  <si>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</si>
  <si>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</si>
  <si>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</si>
  <si>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</si>
  <si>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</si>
  <si>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</si>
  <si>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</si>
  <si>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</si>
  <si>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</si>
  <si>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</si>
  <si>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</si>
  <si>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</si>
  <si>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</si>
  <si>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</si>
  <si>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</si>
  <si>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</si>
  <si>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</si>
  <si>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</si>
  <si>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</si>
  <si>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</si>
  <si>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</si>
  <si>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</si>
  <si>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</si>
  <si>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</si>
  <si>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</si>
  <si>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</si>
  <si>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</si>
  <si>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</si>
  <si>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</si>
  <si>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</si>
  <si>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</si>
  <si>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</si>
  <si>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</si>
  <si>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</si>
  <si>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</si>
  <si>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</si>
  <si>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DNK</t>
  </si>
  <si>
    <t>Baltic Sea, North Sea and Eastern Arctic, and North Atlantic</t>
  </si>
  <si>
    <t>Baltic Sea (ICES areas III b-d)</t>
  </si>
  <si>
    <t>Capacity</t>
  </si>
  <si>
    <t>Effort</t>
  </si>
  <si>
    <t>Landings</t>
  </si>
  <si>
    <t>North Sea (ICES areas IIIa and IV), Eastern Arctic (ICES areas I and II)</t>
  </si>
  <si>
    <t>all fleets</t>
  </si>
  <si>
    <t>all</t>
  </si>
  <si>
    <t>All metiers</t>
  </si>
  <si>
    <t>Y</t>
  </si>
  <si>
    <t>National fleet register</t>
  </si>
  <si>
    <t>100%</t>
  </si>
  <si>
    <t>Inactive vessels</t>
  </si>
  <si>
    <t>0-&lt; 8 m</t>
  </si>
  <si>
    <t>Sales notes</t>
  </si>
  <si>
    <t>8-&lt; 12 m</t>
  </si>
  <si>
    <t>Sales notes, logbooks</t>
  </si>
  <si>
    <t xml:space="preserve">12 m or larger </t>
  </si>
  <si>
    <t>Sales notes, logbooks, VMS data</t>
  </si>
  <si>
    <t xml:space="preserve">8 m or larger </t>
  </si>
  <si>
    <t>0-&lt; 10 m</t>
  </si>
  <si>
    <t>10-&lt; 12 m</t>
  </si>
  <si>
    <t xml:space="preserve">10 m or larger </t>
  </si>
  <si>
    <t>N</t>
  </si>
  <si>
    <t>None</t>
  </si>
  <si>
    <t>NA</t>
  </si>
  <si>
    <t>IO: ICES</t>
  </si>
  <si>
    <t>IIIa, 
SD 22-24</t>
  </si>
  <si>
    <t>at markets</t>
  </si>
  <si>
    <t>M DKBAG - Bagenkop</t>
  </si>
  <si>
    <t>port X day</t>
  </si>
  <si>
    <t>Only stocks in table 1A, 1B and 1C</t>
  </si>
  <si>
    <t>Quarterly</t>
  </si>
  <si>
    <t>Selection of harbours based on 2018 data where 80% of the landings of the sampled stocks occur. Will be updated based on the previous year.</t>
  </si>
  <si>
    <t>M DKBNP - Bønnerup</t>
  </si>
  <si>
    <t>SD 22-24</t>
  </si>
  <si>
    <t>M DKDRA - Dragør</t>
  </si>
  <si>
    <t>M DKFAB - Fåborg</t>
  </si>
  <si>
    <t>M DKGLE - Gilleleje</t>
  </si>
  <si>
    <t xml:space="preserve">North Sea (ICES areas IIIa and IV), Eastern Arctic (ICES areas I and II) </t>
  </si>
  <si>
    <t>M DKGRE - Grenå</t>
  </si>
  <si>
    <t>IV, VIId,
IIIa</t>
  </si>
  <si>
    <t>M DKHAN - Hanstholm</t>
  </si>
  <si>
    <t>M DKHIR - Hirtshals</t>
  </si>
  <si>
    <t>M DKHUN - Hundested</t>
  </si>
  <si>
    <t>M DKHVS - Hvide sande</t>
  </si>
  <si>
    <t>SD 22-24,
SD 25-32</t>
  </si>
  <si>
    <t>M DKKLH - Klintholm</t>
  </si>
  <si>
    <t>M DKKRR - Korsør</t>
  </si>
  <si>
    <t>M DKCPH - København</t>
  </si>
  <si>
    <t>M DKLNG - Langø</t>
  </si>
  <si>
    <t>M DKNEX - Nexø</t>
  </si>
  <si>
    <t>M DKRQG - Rødvig</t>
  </si>
  <si>
    <t>M DKRNN - Rønne</t>
  </si>
  <si>
    <t>M DKSKA - Skagen</t>
  </si>
  <si>
    <t>M DKSLT - Sletten</t>
  </si>
  <si>
    <t>M DKSTD Strandby</t>
  </si>
  <si>
    <t>M DKTEJ - Tejn</t>
  </si>
  <si>
    <t>M DKTMD - Thorsminde</t>
  </si>
  <si>
    <t>M DKTHN - Thyborøn</t>
  </si>
  <si>
    <t>M DKVBK - Vedbæk</t>
  </si>
  <si>
    <t xml:space="preserve">Baltic Sea (ICES areas III b-d), North Sea (ICES areas IIIa and IV), Eastern Arctic (ICES areas I and II) </t>
  </si>
  <si>
    <t>all area</t>
  </si>
  <si>
    <t>M Excluded</t>
  </si>
  <si>
    <t>The landings in these harbours represents under 20% of the sampled stocks.</t>
  </si>
  <si>
    <t>IV, VIId, IIIa,
SD 22-24, SD 35-32</t>
  </si>
  <si>
    <t>IIIa, 
SD 22-24, SD 25-32</t>
  </si>
  <si>
    <t>IV, VIId, IIIa,
SD 22-24</t>
  </si>
  <si>
    <t>at market - Bagenkop</t>
  </si>
  <si>
    <t>Ports covering 80% of landings from stocks to be sampled</t>
  </si>
  <si>
    <t>random weekday from systematic 2-week coverage</t>
  </si>
  <si>
    <t>These are ports selected to cover 80 % of landings, trips and economy of stocks sampled at market</t>
  </si>
  <si>
    <t>at market - Bønnerup</t>
  </si>
  <si>
    <t>at market - Dragør</t>
  </si>
  <si>
    <t>at market - Fåborg</t>
  </si>
  <si>
    <t>at market - Gilleleje</t>
  </si>
  <si>
    <t>at market - Grenå</t>
  </si>
  <si>
    <t>at market - Hanstholm</t>
  </si>
  <si>
    <t>at market - Hirtshals</t>
  </si>
  <si>
    <t>at market - Hundested</t>
  </si>
  <si>
    <t>at market - Hvide Sande</t>
  </si>
  <si>
    <t>at market - Klintholm</t>
  </si>
  <si>
    <t>at market - Korsør</t>
  </si>
  <si>
    <t>at market - København</t>
  </si>
  <si>
    <t>at market - Langø</t>
  </si>
  <si>
    <t>at market - Nexø</t>
  </si>
  <si>
    <t>at market - Rødvig</t>
  </si>
  <si>
    <t>at market - Rønne</t>
  </si>
  <si>
    <t>at market - Skagen</t>
  </si>
  <si>
    <t>at market - Sletten</t>
  </si>
  <si>
    <t>at market - Strandby</t>
  </si>
  <si>
    <t>at market - Tejn</t>
  </si>
  <si>
    <t>at market - Thorsminde</t>
  </si>
  <si>
    <t>at market - Thyborøn</t>
  </si>
  <si>
    <t>at market - Vedbæk</t>
  </si>
  <si>
    <t>27.3.b</t>
  </si>
  <si>
    <t>2016-2018</t>
  </si>
  <si>
    <t>FPN_ANA_&gt;0_0_0</t>
  </si>
  <si>
    <t>Anadromous species</t>
  </si>
  <si>
    <t>NA*</t>
  </si>
  <si>
    <t>* Confidential data (less than 3 vessels)</t>
  </si>
  <si>
    <t>FPN_CAT_&gt;0_0_0</t>
  </si>
  <si>
    <t>Catadromous specie</t>
  </si>
  <si>
    <t>FPN_CRU_&gt;0_0_0</t>
  </si>
  <si>
    <t>Crustaceans</t>
  </si>
  <si>
    <t>FPN_DEF_&gt;0_0_0</t>
  </si>
  <si>
    <t>Demersal fish</t>
  </si>
  <si>
    <t>FPN_FWS_&gt;0_0_0</t>
  </si>
  <si>
    <t>Freshwater species</t>
  </si>
  <si>
    <t>FPN_SPF_&gt;0_0_0</t>
  </si>
  <si>
    <t>Small pelagic fish</t>
  </si>
  <si>
    <t>FPO_MOL_&gt;0_0_0</t>
  </si>
  <si>
    <t>Molluscs</t>
  </si>
  <si>
    <t>GNS_ANA_110-156_0_0</t>
  </si>
  <si>
    <t>GNS_ANA_&gt;=157_0_0</t>
  </si>
  <si>
    <t>GNS_CAT_&gt;0_0_0</t>
  </si>
  <si>
    <t>GNS_CRU_&gt;0_0_0</t>
  </si>
  <si>
    <t>GNS_DEF_110-156_0_0</t>
  </si>
  <si>
    <t>GNS_DEF_90-109_0_0</t>
  </si>
  <si>
    <t>GNS_DEF_&gt;=157_0_0</t>
  </si>
  <si>
    <t>GNS_SPF_110-156_0_0</t>
  </si>
  <si>
    <t>GNS_SPF_32-109_0_0</t>
  </si>
  <si>
    <t>GNS_SPF_&gt;=157_0_0</t>
  </si>
  <si>
    <t>LLS_CAT_0_0_0</t>
  </si>
  <si>
    <t>LLS_DEF_0_0_0</t>
  </si>
  <si>
    <t>MIS_MIS_0_0_0</t>
  </si>
  <si>
    <t>OTB_CRU_&gt;0_0_0</t>
  </si>
  <si>
    <t>OTB_DEF_90-104_0_0</t>
  </si>
  <si>
    <t>OTB_DEF_&gt;=105_1_120</t>
  </si>
  <si>
    <t>OTM_SPF_16-31_0_0</t>
  </si>
  <si>
    <t>OTM_SPF_32-89_0_0</t>
  </si>
  <si>
    <t>PTB_DEF_&gt;=105_1_120</t>
  </si>
  <si>
    <t>PTB_SPF_32-89_0_0</t>
  </si>
  <si>
    <t>PTM_SPF_32-89_0_0</t>
  </si>
  <si>
    <t>27.3.c</t>
  </si>
  <si>
    <t>DRB_MOL_&gt;=0_0_0</t>
  </si>
  <si>
    <t>FPO_CAT_&gt;0_0_0</t>
  </si>
  <si>
    <t>GNS_FWS_&gt;0_0_0</t>
  </si>
  <si>
    <t>LLD_ANA_0_0_0</t>
  </si>
  <si>
    <t>OTB_DEF_&lt;16_0_0</t>
  </si>
  <si>
    <t>OTB_SPF_16-31_0_0</t>
  </si>
  <si>
    <t>OTM_DEF_&gt;=105_1_120</t>
  </si>
  <si>
    <t>PTB_DEF_90-104_0_0</t>
  </si>
  <si>
    <t>PTB_SPF_16-31_0_0</t>
  </si>
  <si>
    <t>PTB_SPF_&gt;=105_1_120</t>
  </si>
  <si>
    <t>PTM_DEF_&lt;16_0_0</t>
  </si>
  <si>
    <t>PTM_DEF_&gt;=105_1_120</t>
  </si>
  <si>
    <t>PTM_SPF_16-31_0_0</t>
  </si>
  <si>
    <t>SDN_DEF_90-104_0_0</t>
  </si>
  <si>
    <t>SDN_DEF_&gt;=105_1_120</t>
  </si>
  <si>
    <t>SSC_DEF_90-104_0_0</t>
  </si>
  <si>
    <t>SSC_DEF_&lt;16_0_0</t>
  </si>
  <si>
    <t>SSC_DEF_&gt;=105_1_120</t>
  </si>
  <si>
    <t>27.3.d</t>
  </si>
  <si>
    <t>FPO_SPF_&gt;0_0_0</t>
  </si>
  <si>
    <t>LHP_FIF_0_0_0</t>
  </si>
  <si>
    <t>Finfish</t>
  </si>
  <si>
    <t>LLS_ANA_0_0_0</t>
  </si>
  <si>
    <t>LLS_FWS_0_0_0</t>
  </si>
  <si>
    <t>OTB_SPF_32-104_0_0</t>
  </si>
  <si>
    <t>OTM_SPF_16-104_0_0</t>
  </si>
  <si>
    <t>OTM_SPF_32-104_0_0</t>
  </si>
  <si>
    <t>PTB_DEF_&lt;16_0_0</t>
  </si>
  <si>
    <t>PTM_SPF_16-104_0_0</t>
  </si>
  <si>
    <t>PTM_SPF_32-104_0_0</t>
  </si>
  <si>
    <t>NAFO (FAO area 21)</t>
  </si>
  <si>
    <t>OTB_CRU_40-59_0_0</t>
  </si>
  <si>
    <t>RFMO: NAFO</t>
  </si>
  <si>
    <t>Non Union North Western waters (ICES areas Va and Vb (only non-Union waters))</t>
  </si>
  <si>
    <t>27.5.b</t>
  </si>
  <si>
    <t>OTM_SPF_32-69_0_0</t>
  </si>
  <si>
    <t>OTB_CRU_32-69_0_0</t>
  </si>
  <si>
    <t>OTB_DEF_&gt;=120_0_0</t>
  </si>
  <si>
    <t>27.3.a</t>
  </si>
  <si>
    <t>FPN_MOL_&gt;0_0_0</t>
  </si>
  <si>
    <t>FPO_CRU_&gt;0_0_0</t>
  </si>
  <si>
    <t>FYK_CAT_&gt;0_0_0</t>
  </si>
  <si>
    <t>GND_SPF_50-70_0_0</t>
  </si>
  <si>
    <t>GNS_DEF_100-119_0_0</t>
  </si>
  <si>
    <t>GNS_DEF_120-219_0_0</t>
  </si>
  <si>
    <t>GNS_DEF_90-99_0_0</t>
  </si>
  <si>
    <t>GNS_DEF_&gt;=220_0_0</t>
  </si>
  <si>
    <t>GNS_SPF_120-219_0_0</t>
  </si>
  <si>
    <t>GNS_SPF_50-70_0_0</t>
  </si>
  <si>
    <t>OTB_CRU_16-31_0_0</t>
  </si>
  <si>
    <t>OTB_CRU_70-89_2_35</t>
  </si>
  <si>
    <t>OTB_CRU_90-119_0_0</t>
  </si>
  <si>
    <t>OTB_CRU_&gt;=120_0_0</t>
  </si>
  <si>
    <t>OTB_DEF_16-31_0_0</t>
  </si>
  <si>
    <t>OTB_DEF_32-69_0_0</t>
  </si>
  <si>
    <t>OTB_DEF_70-89_0_0</t>
  </si>
  <si>
    <t>OTB_DEF_90-119_0_0</t>
  </si>
  <si>
    <t>OTB_SPF_90-119_0_0</t>
  </si>
  <si>
    <t>OTM_DEF_16-31_0_0</t>
  </si>
  <si>
    <t>OTM_DEF_90-119_0_0</t>
  </si>
  <si>
    <t>OTM_DEF_&lt;16_0_0</t>
  </si>
  <si>
    <t>OTM_DEF_&gt;=120_0_0</t>
  </si>
  <si>
    <t>OTM_SPF_90-119_0_0</t>
  </si>
  <si>
    <t>PTB_CRU_90-119_0_0</t>
  </si>
  <si>
    <t>PTB_CRU_&gt;=120_0_0</t>
  </si>
  <si>
    <t>PTB_DEF_90-119_0_0</t>
  </si>
  <si>
    <t>PTB_DEF_&gt;=120_0_0</t>
  </si>
  <si>
    <t>PTM_DEF_&gt;=120_0_0</t>
  </si>
  <si>
    <t>PTM_SPF_32-69_0_0</t>
  </si>
  <si>
    <t>SDN_DEF_90-119_0_0</t>
  </si>
  <si>
    <t>SDN_DEF_&gt;=120_0_0</t>
  </si>
  <si>
    <t>SSC_DEF_&gt;=120_0_0</t>
  </si>
  <si>
    <t>TBB_DEF_90-119_0_0</t>
  </si>
  <si>
    <t>TBB_DEF_&gt;=120_0_0</t>
  </si>
  <si>
    <t>GNS_SPF_90-99_0_0</t>
  </si>
  <si>
    <t>OTB_CRU_100-119_0_0</t>
  </si>
  <si>
    <t>OTB_CRU_70-99_0_0</t>
  </si>
  <si>
    <t>OTB_DEF_100-119_0_0</t>
  </si>
  <si>
    <t>OTB_DEF_70-99_0_0</t>
  </si>
  <si>
    <t>OTB_SPF_32-69_0_0</t>
  </si>
  <si>
    <t>OTB_SPF_&gt;=120_0_0</t>
  </si>
  <si>
    <t>OTM_DEF_100-119_0_0</t>
  </si>
  <si>
    <t>OTM_DEF_32-69_0_0</t>
  </si>
  <si>
    <t>PS_SPF_32-69_0_0</t>
  </si>
  <si>
    <t>PTB_DEF_16-31_0_0</t>
  </si>
  <si>
    <t>PTM_DEF_16-31_0_0</t>
  </si>
  <si>
    <t>SDN_DEF_100-119_0_0</t>
  </si>
  <si>
    <t>TBB_CRU_16-31_0_0</t>
  </si>
  <si>
    <t>TBB_CRU_&gt;=120_0_0</t>
  </si>
  <si>
    <t>TBB_DEF_100-119_0_0</t>
  </si>
  <si>
    <t>TBB_DEF_16-31_0_0</t>
  </si>
  <si>
    <t>TBB_DEF_70-99_0_0</t>
  </si>
  <si>
    <t>North Western waters (ICES areas Vb (only Union waters), VI and VII)</t>
  </si>
  <si>
    <t>27.7.d</t>
  </si>
  <si>
    <t>Southern Western waters (ICES zones VIII, IX and X (waters around Azores)), CECAF areas 34.1.1, 34.1.2 and 34.2.0 (waters around Madeira and the Canary Islands)</t>
  </si>
  <si>
    <t>OTM_SPF_32-54_0_0</t>
  </si>
  <si>
    <t>34.1.3</t>
  </si>
  <si>
    <t>All regions</t>
  </si>
  <si>
    <t>All areas</t>
  </si>
  <si>
    <t>ports</t>
  </si>
  <si>
    <t xml:space="preserve">The present Danish harbor sampling design, samples small and large harbors by quarters with different effort. However, in this design it is possible to change between being a large and a small harbor depending on the quarter and therefore the effort will change over the quarters. </t>
  </si>
  <si>
    <t>Fishing Activity Variable</t>
  </si>
  <si>
    <t>capacity</t>
  </si>
  <si>
    <t>Data are immediately available</t>
  </si>
  <si>
    <t>effort</t>
  </si>
  <si>
    <t>landings</t>
  </si>
  <si>
    <t>Fleet economic</t>
  </si>
  <si>
    <t>capacity, revenue, costs</t>
  </si>
  <si>
    <t>Fleet economic data call</t>
  </si>
  <si>
    <t>Aquaculture economic</t>
  </si>
  <si>
    <t>Aquaculture data call</t>
  </si>
  <si>
    <t>Environmental data on aqua-culture</t>
  </si>
  <si>
    <t>N+1, January 31</t>
  </si>
  <si>
    <t>For economic data use</t>
  </si>
  <si>
    <t>N+1, March 31</t>
  </si>
  <si>
    <t>Fish processing economic</t>
  </si>
  <si>
    <t>N-2</t>
  </si>
  <si>
    <t>N+1, November 1</t>
  </si>
  <si>
    <t>Number of vessels
GT, kW, Vessel Age</t>
  </si>
  <si>
    <t>Days at sea
Fishing days
kW * Fishing Days
GT * Fishing days
Number of trips
Number of fishing operations</t>
  </si>
  <si>
    <t>Days at sea
Hours fished
Fishing days
kW * Fishing Days
GT * Fishing days
Number of trips
Number of fishing operations</t>
  </si>
  <si>
    <t>Value of landings total and per commercial species
Live Weight of landings total and per species
Prices by commercial species</t>
  </si>
  <si>
    <t xml:space="preserve">Number of nets, hooks, lines, pots and traps is not reported standardized in the Danish logbooks presently. These information has since 2020 been sampled in a telephone interview. </t>
  </si>
  <si>
    <t>Number of nets, hooks, lines, pots and traps is not reported standardized in the Danish logbooks presently. These information has since 2020 been sampled in a telephone interview.</t>
  </si>
  <si>
    <t>PSU
Spodsbjerg 3
Stubbekøbing 1
Sønderborg 1</t>
  </si>
  <si>
    <t>Vessels
Spodsbjerg 1
Stubbekøbing 1
Sønderborg 1</t>
  </si>
  <si>
    <t>Trips
Spodsbjerg 1
Stubbekøbing 1
Sønderborg 1</t>
  </si>
  <si>
    <t>Species
Spodsbjerg 3
Stubbekøbing 2
Sønderborg 3</t>
  </si>
  <si>
    <t>Length measures
Spodsbjerg 517
Stubbekøbing 215
Sønderborg 314</t>
  </si>
  <si>
    <t>Planned number of PSU's in 2021 based on 2020 data: 13</t>
  </si>
  <si>
    <t>Planned number of PSU's in 2021 based on 2020 data: 1</t>
  </si>
  <si>
    <t>Planned number of PSU's in 2021 based on 2020 data: 4</t>
  </si>
  <si>
    <t>Planned number of PSU's in 2021 based on 2020 data: 10</t>
  </si>
  <si>
    <t>Planned number of PSU's in 2021 based on 2020 data: 16</t>
  </si>
  <si>
    <t>Planned number of PSU's in 2021 based on 2020 data: 3</t>
  </si>
  <si>
    <t>Planned number of PSU's in 2021 based on 2020 data: 0</t>
  </si>
  <si>
    <t>Planned number of PSU's in 2021 based on 2020 data: 5</t>
  </si>
  <si>
    <t>Planned number of PSU's in 2021 based on 2020 data: 7</t>
  </si>
  <si>
    <t>Planned number of PSU's in 2021 based on 2020 data: 2</t>
  </si>
  <si>
    <t>Planned PSU's
Spodsbjerg 4
Stubbekøbing 2
Sønderborg 2</t>
  </si>
  <si>
    <t>The landings in these harbours represents under 20% of the sampled stocks</t>
  </si>
  <si>
    <t>DNK - NLD</t>
  </si>
  <si>
    <t>Sieto Verver (NLD, sieto.verver@wur.nl), Jørgen Dalskov (DNK, jd@aqua.dtu.dk)</t>
  </si>
  <si>
    <t>a) NLD obliged to sample plaice from IIIa for biological parameters. DNK to take over this obligation by extra sampling which is added to the normal DNK sampling schedule.
b) DNK obliged to sample plaice and sole from IV for biological parameters. NLD to take over this obligation by extra sampling which is added to the normal NLD sampling schedule.</t>
  </si>
  <si>
    <t>a) Sampling of biological variables to be carried out in accordance with DNK WP. DNK to describe the additional samples in its WP and AR. Sampling intensity and strategy in full complience with DNK sampling schedule and samples treated as normal DNK samples.
b) Sampling of biological variables to be carried out in accordance with NLD WP. NLD to describe the additional samples in its WP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</si>
  <si>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</si>
  <si>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No</t>
  </si>
  <si>
    <t>on-going</t>
  </si>
  <si>
    <t>Continuation as agreed by RCM NS&amp;EA 2016 and RCM NA 2016</t>
  </si>
  <si>
    <t>DNK - BEL</t>
  </si>
  <si>
    <t>Els Torreele (NLD, sieto.verver@wur.nl), Jørgen Dalskov (DNK, jd@aqua.dtu.dk)</t>
  </si>
  <si>
    <t>This agreement has been establish to optimize and exchange the age reading expertise for species collected in the IBTS survey. A list of species are collected during the survey according to the Manual for the International Bottom Trawl Surveys but for some species only a small amount are caught and there is a need for collaboration and task sharing. No additional sampling costs are involved and costs for analysis will be covered in the WP 2020-2021.</t>
  </si>
  <si>
    <t>Age samples will be collected during the IBTS survey according to the manua. Denmark will sample otoliths of Turbot and brill which will be stored in paperbags (with relevant data as agreed between the responsible readers and needed for the reading) and sent to Belgium for age reading.</t>
  </si>
  <si>
    <t>Denmark is responsible for submitting the data to the relevant ICES Expert Groups, and to the EC under the requirements of its Data Collection Framework.</t>
  </si>
  <si>
    <t>On-going</t>
  </si>
  <si>
    <t>Continuation of an agreement</t>
  </si>
  <si>
    <t>DNK - SWE</t>
  </si>
  <si>
    <t>DNK: Jørgen Dalskov, jd@aqua.dtu.dk and SWE: Anna Hasslow, anna.hasslow@havochvatten.se</t>
  </si>
  <si>
    <t>a) Sampling of the following species has been discussed and agreed: plaice in Skagerrak and Kattegat, cod in the Baltic, haddock in div.IIIa, saithe in div.IIIa, sole in div.IIIa, whiting in div.IIIa, norway lobster in Kattegat and Skagerrak, hake in div.IIIa, salmon in Baltic Sea.
b) Special agreements for: herring in div.IIIa and div.IIIb-d, and sprat div.IIIb-d, witch flounder in div.IIIa.</t>
  </si>
  <si>
    <t>described in next column</t>
  </si>
  <si>
    <t>a) plaice: only DNK to sample, age reading calibration between DNK and SWE to be carried out on routine basis. cod: only DNK to sample. haddock: only DNK to sample. saithe: only DNK to sample. sole: only DNK to sample. whiting: discard rates will continue to be obtained. norway lobster: DNK &amp; SWE to sample. hake: DNK to sample. 
b) 
herring IIIa: DNK to sample from trawl fisheries targeting small pelagic fish, si: 5 samples, 50 age readings/sample, 50 length measurements/sample, 50 individual weight/sample.
herring IIIb-d: DNK to sample from trawl fisheries targeting small pelagic fish, si: 14 samples, 50 age readings/sample, 50 length measurements/sample, 50 individual weight/sample.
sprat IIIb-d: DNK to sample from trawl fisheries targeting small pelagic fish, si: 28 samples, 50 age readings/sample, 50 length measurements/sample, 50 individual weight/sample.
witch flounder IIIa: app 600 individuals will be collected in DNK and sent to SWE for age reading.</t>
  </si>
  <si>
    <t xml:space="preserve"> 
herring IIIa: DNK obtains samples by market sampling from unsorted catches stratified by fishery. Samples to be delivered to SWE regularly on a quartely basis during the year of sampling. SWE responsible for submitting data to the respective end-users.
herring IIIb-d: DNK obtains samples by market sampling from unsorted catches stratified by fishery.  Samples to be delivered to SWE regularly on a quartely basis during the year of sampling. SWE responsible for submitting data to the respective end-users.
sprat IIIb-d: DNK obtains samples by market sampling from unsorted catches stratified by fishery. DNK to send frozen samples to SWE every quarter. SWE to measure length and weight, age reading. SWE responsible for submitting data to the respective end-users.
witch flounder IIIa: DNK collect data from market sampling and sea sampling, and sends otoliths to SWE for age reading, otoliths delivered to SWE regularly at latest 1 of February the year after sampling and SWE to return with age reading latest 1st of March the year after. DNK responsible for submitting data to the respective end-users.</t>
  </si>
  <si>
    <t>On-goind</t>
  </si>
  <si>
    <t xml:space="preserve">To optimize and exchange the age reading expertise for species collected in the IBTS survey. Both SWE and DNK are involved in the survey which is conducted in IIIa twice a year. A list of species are collected during the survey according to the Manual for the International Bottom Trawl Surveys but for some species only a small amount are caught and there is a need for collaboration and task sharing. </t>
  </si>
  <si>
    <r>
      <t xml:space="preserve">Norway pout </t>
    </r>
    <r>
      <rPr>
        <sz val="11"/>
        <color theme="1"/>
        <rFont val="Calibri"/>
        <family val="2"/>
        <scheme val="minor"/>
      </rPr>
      <t>(</t>
    </r>
    <r>
      <rPr>
        <i/>
        <sz val="10"/>
        <rFont val="Arial"/>
        <family val="2"/>
      </rPr>
      <t>Trisopterus esmarki</t>
    </r>
    <r>
      <rPr>
        <sz val="11"/>
        <color theme="1"/>
        <rFont val="Calibri"/>
        <family val="2"/>
        <scheme val="minor"/>
      </rPr>
      <t>) – SWE sends the collected otoliths to DNK for age reading. App 200-300 individuals per year.  
Whiting (Merlangius merlangius) – SWE sends the collected otoliths to DNK for age reading. App 800-1 000 individuals per year.</t>
    </r>
  </si>
  <si>
    <t>SWE is responsible for submitting the data to the relevant ICES Expert Groups, and to the EC under the requirements of its Data Collection Framework.</t>
  </si>
  <si>
    <t>Eastern Arctic</t>
  </si>
  <si>
    <t>ICES</t>
  </si>
  <si>
    <t>LM 2019</t>
  </si>
  <si>
    <t>1G</t>
  </si>
  <si>
    <t>Cost sharing of surveys</t>
  </si>
  <si>
    <t>N/A</t>
  </si>
  <si>
    <t>Continuation of cost-sharing International Ecosystem Survey in the Nordic</t>
  </si>
  <si>
    <t>none, except contributing as done over the last years</t>
  </si>
  <si>
    <t>Agreement made between relevant MS at September 5th 2019</t>
  </si>
  <si>
    <t>North Western Waters</t>
  </si>
  <si>
    <t>Continuation of cost-sharing International Blue Whiting Survey</t>
  </si>
  <si>
    <t>North Atlantic</t>
  </si>
  <si>
    <t>X</t>
  </si>
  <si>
    <t>WGIPS</t>
  </si>
  <si>
    <t>WGCHAIRS</t>
  </si>
  <si>
    <t>Working Group on Improving use of Survey Data for Assessment and Advice</t>
  </si>
  <si>
    <t>WGISUR</t>
  </si>
  <si>
    <t>WGBYC</t>
  </si>
  <si>
    <t>WGIAB</t>
  </si>
  <si>
    <t>ICES/HELCOM Working Group on Integrated Assessments of the Baltic Sea</t>
  </si>
  <si>
    <t>HAWG</t>
  </si>
  <si>
    <t>WGNAS</t>
  </si>
  <si>
    <t>WGBIFS</t>
  </si>
  <si>
    <t>IBTSWG</t>
  </si>
  <si>
    <t>WGBAST</t>
  </si>
  <si>
    <t>WGBFAS</t>
  </si>
  <si>
    <t>WGNSSK</t>
  </si>
  <si>
    <t>WGFTFB</t>
  </si>
  <si>
    <t>WGFAST</t>
  </si>
  <si>
    <t>WGRFS</t>
  </si>
  <si>
    <t>WGSFD</t>
  </si>
  <si>
    <t>WGEF</t>
  </si>
  <si>
    <t>WGWIDE</t>
  </si>
  <si>
    <t>WGBIOP</t>
  </si>
  <si>
    <t>WGCATCH</t>
  </si>
  <si>
    <t>WGECO</t>
  </si>
  <si>
    <t>WGFBIT</t>
  </si>
  <si>
    <t>WGEEL</t>
  </si>
  <si>
    <t>WGTRUTTA</t>
  </si>
  <si>
    <t>Dredges</t>
  </si>
  <si>
    <t>10-&lt;12 m</t>
  </si>
  <si>
    <t>E</t>
  </si>
  <si>
    <t>Average price per species</t>
  </si>
  <si>
    <t>Sales note register</t>
  </si>
  <si>
    <t>A - Census</t>
  </si>
  <si>
    <t>Annual</t>
  </si>
  <si>
    <t>Refferenceyear 2020</t>
  </si>
  <si>
    <t>Days at sea</t>
  </si>
  <si>
    <t>Logbook register</t>
  </si>
  <si>
    <t>Mean age of vessels</t>
  </si>
  <si>
    <t>Danish Fishing Fleet Register</t>
  </si>
  <si>
    <t>Mean LOA of vessels</t>
  </si>
  <si>
    <t>Number of fishing enterprises/units</t>
  </si>
  <si>
    <t>Total vessel's power</t>
  </si>
  <si>
    <t>Total vessel's tonnage</t>
  </si>
  <si>
    <t>Value of landings per species</t>
  </si>
  <si>
    <t>Consumption of fixed capital</t>
  </si>
  <si>
    <t>Harmonized accounting form</t>
  </si>
  <si>
    <t>C - Non-Probability Sample Survey</t>
  </si>
  <si>
    <t>Energy consumption</t>
  </si>
  <si>
    <t>Energy costs</t>
  </si>
  <si>
    <t>Engaged crew</t>
  </si>
  <si>
    <t>FTE national</t>
  </si>
  <si>
    <t>Gross value of landings</t>
  </si>
  <si>
    <t>Income from leasing out quota or other fishing rights</t>
  </si>
  <si>
    <t>Investments in tangible assets, net</t>
  </si>
  <si>
    <t>Lease/rental payments for quota or other fishing rights</t>
  </si>
  <si>
    <t>Long/short Debt</t>
  </si>
  <si>
    <t>Non-variable costs</t>
  </si>
  <si>
    <t>Operating subsidies</t>
  </si>
  <si>
    <t>Other income</t>
  </si>
  <si>
    <t>Personnel costs</t>
  </si>
  <si>
    <t>Repair and maintenance costs</t>
  </si>
  <si>
    <t>Subsidies on investments</t>
  </si>
  <si>
    <t>Total assets</t>
  </si>
  <si>
    <t>Total hours worked per year</t>
  </si>
  <si>
    <t>Unpaid labour</t>
  </si>
  <si>
    <t>Value of physical capital</t>
  </si>
  <si>
    <t>Value of quota and other fishing rights</t>
  </si>
  <si>
    <t>Value of unpaid labour</t>
  </si>
  <si>
    <t>Variable costs</t>
  </si>
  <si>
    <t>12-&lt;18 m</t>
  </si>
  <si>
    <t>Dermersal trawlers and/or dermersal seiners</t>
  </si>
  <si>
    <t>0-&lt;10 m</t>
  </si>
  <si>
    <t>18-&lt;24 m</t>
  </si>
  <si>
    <t>24-&lt;40 m</t>
  </si>
  <si>
    <t>40 m or longer</t>
  </si>
  <si>
    <t>Vessels using polyvalent passive gears only</t>
  </si>
  <si>
    <t>Vessels using active and passive gears</t>
  </si>
  <si>
    <t>Beam Trawlers</t>
  </si>
  <si>
    <t>Pelagic trawlers</t>
  </si>
  <si>
    <t>Non Active Vessels</t>
  </si>
  <si>
    <t>Mean age of vessel</t>
  </si>
  <si>
    <t>LSF</t>
  </si>
  <si>
    <t>All</t>
  </si>
  <si>
    <t>S</t>
  </si>
  <si>
    <t>Employment by age</t>
  </si>
  <si>
    <t>Labour Market Account (register data)</t>
  </si>
  <si>
    <t>Triannual</t>
  </si>
  <si>
    <t>Employment by education level</t>
  </si>
  <si>
    <t>Employment by employment status</t>
  </si>
  <si>
    <t>Employment by gender</t>
  </si>
  <si>
    <t>Employment by nationality</t>
  </si>
  <si>
    <t>FTE by gender</t>
  </si>
  <si>
    <t>Unpaid labour by gender</t>
  </si>
  <si>
    <t>FTE National</t>
  </si>
  <si>
    <t>SCF</t>
  </si>
  <si>
    <t>Ponds</t>
  </si>
  <si>
    <t>Trout</t>
  </si>
  <si>
    <t>Gross sales</t>
  </si>
  <si>
    <t>Register data</t>
  </si>
  <si>
    <t>A</t>
  </si>
  <si>
    <t>Reference year 2020</t>
  </si>
  <si>
    <t>Financial accounts</t>
  </si>
  <si>
    <t>C</t>
  </si>
  <si>
    <t>Estimation</t>
  </si>
  <si>
    <t>Livestock costs</t>
  </si>
  <si>
    <t>Feed costs</t>
  </si>
  <si>
    <t>Repair and maintenance</t>
  </si>
  <si>
    <t>Other operating costs</t>
  </si>
  <si>
    <t>Total value of assets</t>
  </si>
  <si>
    <t>Financial income</t>
  </si>
  <si>
    <t>Financial expenditure</t>
  </si>
  <si>
    <t>Net investments</t>
  </si>
  <si>
    <t>Debt</t>
  </si>
  <si>
    <t>Livestock used</t>
  </si>
  <si>
    <t>Fish feed used</t>
  </si>
  <si>
    <t>Weight of sales</t>
  </si>
  <si>
    <t>Persons employed</t>
  </si>
  <si>
    <t>Number of hours worked by employees and unpaid workers</t>
  </si>
  <si>
    <t>Number of enterprises &lt;=5 employees</t>
  </si>
  <si>
    <t>Number of enterprises 6-10 employees</t>
  </si>
  <si>
    <t>Number of enterprises &gt;10 employees</t>
  </si>
  <si>
    <t>Triennial</t>
  </si>
  <si>
    <t xml:space="preserve">Unpaid labour by gender </t>
  </si>
  <si>
    <t>Employmnet by age</t>
  </si>
  <si>
    <t>Recirculation systems</t>
  </si>
  <si>
    <t>Cages</t>
  </si>
  <si>
    <t>Eel</t>
  </si>
  <si>
    <t>Other</t>
  </si>
  <si>
    <t>Other freshwater fish</t>
  </si>
  <si>
    <t>Long line</t>
  </si>
  <si>
    <t>Mussel</t>
  </si>
  <si>
    <t>Fishery</t>
  </si>
  <si>
    <t>Account Statistics for Fishery</t>
  </si>
  <si>
    <t>https://www.dst.dk/en/Statistik/dokumentation/documentationofstatistics/account-statistics-for-fishery</t>
  </si>
  <si>
    <t>Aqua-culture</t>
  </si>
  <si>
    <t>Aqua-culture economic</t>
  </si>
  <si>
    <t>Account Statistics for Aqua-culture</t>
  </si>
  <si>
    <t>https://www.dst.dk/en/Statistik/dokumentation/documentationofstatistics/accounts-statistics-for-aquaculture</t>
  </si>
  <si>
    <t>2022, April</t>
  </si>
  <si>
    <t>2022, June</t>
  </si>
  <si>
    <t>Datacall expected in 2022</t>
  </si>
  <si>
    <t>Employment by edication level and nationality</t>
  </si>
  <si>
    <t>Compilation not done in 2020</t>
  </si>
  <si>
    <t>Companies &lt;= 10</t>
  </si>
  <si>
    <t>financial accounts</t>
  </si>
  <si>
    <t>Yearly</t>
  </si>
  <si>
    <t>Payment for external agency workers (optional)</t>
  </si>
  <si>
    <t>Purchase of fish and other raw material for production</t>
  </si>
  <si>
    <t>Other operational costs</t>
  </si>
  <si>
    <t>Subsidies on investment</t>
  </si>
  <si>
    <t>Consumption of fixed capital (Depreciation)</t>
  </si>
  <si>
    <t>Number of persons employed</t>
  </si>
  <si>
    <t>Numbers of hours worked by employees and unpaid workers</t>
  </si>
  <si>
    <t>Number of enterprises</t>
  </si>
  <si>
    <t>Weight of raw material per species and origin (optional)</t>
  </si>
  <si>
    <t>not collected</t>
  </si>
  <si>
    <t xml:space="preserve">Employment by age </t>
  </si>
  <si>
    <t>Companies 11-49</t>
  </si>
  <si>
    <t>Companies 50-250</t>
  </si>
  <si>
    <t xml:space="preserve">Companies &gt; 250 </t>
  </si>
  <si>
    <t>No enterprises in this size category</t>
  </si>
  <si>
    <t>Fish Processing</t>
  </si>
  <si>
    <t>Account Statistics for Fish proces-sing</t>
  </si>
  <si>
    <t xml:space="preserve">Statistics Denmarks webpage and Department of Food and Resource Economics (IFRO) webpage: </t>
  </si>
  <si>
    <t xml:space="preserve">Statistics Denmark: Account and Commodity Statistics – Data collection and validation. Department of Food and Resource Economics – Segmentation and analysis of the industry. Statistics Denmark, Industrial Commodity statistics: https://www.dst.dk/da/Statistik/dokumentation/statistikdokumentation/industriens-salg-af-varer--kvt--. Statistics Denmark, Account Statistics: https://www.dst.dk/da/Statistik/dokumentation/statistikdokumentation/regnskabsstatistik-for-private-byerhverv. Statistics Denmark: Labour Market Account (register data): https://www.dst.dk/en/Statistik/dokumentation/documentationofstatistics/labour-market-account.                                                                                       Department of Food and Resource Economics (IFRO): http://ifro.ku.dk/publikationer/ifro_serier/fiskeriets_okonomi/ . For a presentation of the basic data collection and analysis of the processing industry - Economic Situation of the Danish Fishery 2005: </t>
  </si>
  <si>
    <t>WGECON</t>
  </si>
  <si>
    <t>Not invited</t>
  </si>
  <si>
    <t>North sea and Eastern Arctic</t>
  </si>
  <si>
    <t>IIIaN</t>
  </si>
  <si>
    <t>CCTV - GNS - PETS</t>
  </si>
  <si>
    <t>CCTV-GNS-27.3.a.20</t>
  </si>
  <si>
    <t>Reptiles</t>
  </si>
  <si>
    <t>(+)</t>
  </si>
  <si>
    <t>The scheme is designed for observing by-catch of mainly mammals and birds, but reptiles are quasi-absent from the sampling area, so no observations expected</t>
  </si>
  <si>
    <t>N (The question more relates to specific observations of trips/ hauls and not overall sampling protocol)</t>
  </si>
  <si>
    <t xml:space="preserve">For each PSU, each haul recorded on video is analysed for bycatch of mammals, birds, elasmobranchs, and reptiles. </t>
  </si>
  <si>
    <t>Mammals</t>
  </si>
  <si>
    <t>The scheme is designed for observing by-catch of mainly mammals and birds, so observations expected</t>
  </si>
  <si>
    <t>Y (The video analysts record the presence of pingers or other mitigation devices when present on the gear at haul level), so the question more relates to specific observations of trips</t>
  </si>
  <si>
    <t>Cartilagenous fish</t>
  </si>
  <si>
    <t>Bony fish</t>
  </si>
  <si>
    <t>birds</t>
  </si>
  <si>
    <t>Y (The video analysts record the presence of mitigation devices when present on the gear at haul level), so the question more relates to specific observations of trips</t>
  </si>
  <si>
    <t>IV</t>
  </si>
  <si>
    <t>CCTV-GNS-27.4</t>
  </si>
  <si>
    <t xml:space="preserve">Additional sampling. For each PSU, each haul recorded on video is analysed for bycatch of mammals, birds, and reptiles. </t>
  </si>
  <si>
    <t>Baltic Sea</t>
  </si>
  <si>
    <t>21, 22, 23</t>
  </si>
  <si>
    <t>CCTV-GNS-Baltic</t>
  </si>
  <si>
    <t xml:space="preserve">For each PSU, each haul recorded on video is analysed for bycatch of mammals, birds, and reptiles. </t>
  </si>
  <si>
    <t>Vessels</t>
  </si>
  <si>
    <t>Discard</t>
  </si>
  <si>
    <t>Mammals, birds, elasmobranchs, and reptiles</t>
  </si>
  <si>
    <t>The reference year for 2020 will be 2019 - and planned number of PSU is based on the distribution of trips in the previous year. The figures for 2020 will be updated in the end of 2019.</t>
  </si>
  <si>
    <t>Mammals, birds and reptiles</t>
  </si>
  <si>
    <t>Reference fleet</t>
  </si>
  <si>
    <t>non-probabilistic/ reference fleet</t>
  </si>
  <si>
    <t>The vessels selected in the reference fleet are volonteers and receive a compensation in the form of additional fishing quota</t>
  </si>
  <si>
    <t>North Sea and Eastern Arctic</t>
  </si>
  <si>
    <t>yes</t>
  </si>
  <si>
    <t xml:space="preserve"> http://www.dcf-denmark.dk/</t>
  </si>
  <si>
    <t>no</t>
  </si>
  <si>
    <t>yes (partly)</t>
  </si>
  <si>
    <t>coded in the databse and in the guidelines</t>
  </si>
  <si>
    <t>Data only available in national database</t>
  </si>
  <si>
    <t>not relevant</t>
  </si>
  <si>
    <t>2020-21</t>
  </si>
  <si>
    <t>Atlantic</t>
  </si>
  <si>
    <t>Salmo salar</t>
  </si>
  <si>
    <t>RIVER Varde</t>
  </si>
  <si>
    <t>½ y , 1+</t>
  </si>
  <si>
    <t>I</t>
  </si>
  <si>
    <t>electrofishing</t>
  </si>
  <si>
    <t>density/site</t>
  </si>
  <si>
    <t>4 years</t>
  </si>
  <si>
    <t>Done 2021</t>
  </si>
  <si>
    <t>RIVER Skjern</t>
  </si>
  <si>
    <t>Not planned for 2021</t>
  </si>
  <si>
    <t>RIVER Storaa</t>
  </si>
  <si>
    <t>RIVER Ribe</t>
  </si>
  <si>
    <t>smolt</t>
  </si>
  <si>
    <t>trap</t>
  </si>
  <si>
    <t>n. smolts</t>
  </si>
  <si>
    <t>2016, 2017</t>
  </si>
  <si>
    <t>Done 2016, 2017 (in WP planned numbers was set to 4-20000, however due to the formula in cell Q and feed back from last years review the average was used in column N (planned no)). Not planned in 2021</t>
  </si>
  <si>
    <t>adult</t>
  </si>
  <si>
    <t>n. adults</t>
  </si>
  <si>
    <t>2 years</t>
  </si>
  <si>
    <t>Done 2016, 2017, 2018, 2019  (in WP planned numbers was set to 400-600, however due to the formula in cell Q and feed back from last years review the average was used in column M (planned no). Not planned in 2021</t>
  </si>
  <si>
    <t xml:space="preserve">Done 2017 (in WP planned numbers was set to 200-500, however due to the formula in cell Q and feed back from last years review the average was used in column M (planned no). The aim of the investigation was achieved, even if % achievement was below 100. </t>
  </si>
  <si>
    <t>Done 2016, 2019 (in WP planned numbers was set to 200-600, however due to the formula in cell Q and feed back from last years review the average was used in column M (planned no). Not planned in 2021</t>
  </si>
  <si>
    <t>Done 2015, 2018 (in WP planned numbers was set to 400-600, however due to the formula in cell Q and feed back from last years review the average was used in column M (planned no). Not planned in 2021</t>
  </si>
  <si>
    <t>Anguilla anguilla</t>
  </si>
  <si>
    <t>The trap was not in operation.</t>
  </si>
  <si>
    <t>River Gudenaa</t>
  </si>
  <si>
    <t>silver</t>
  </si>
  <si>
    <t>100 - 300</t>
  </si>
  <si>
    <t>Annually</t>
  </si>
  <si>
    <t xml:space="preserve">Eel-MP-escapement monitoring </t>
  </si>
  <si>
    <t>F</t>
  </si>
  <si>
    <t>Fyke/Pound nets</t>
  </si>
  <si>
    <t xml:space="preserve">PIT tagged eel </t>
  </si>
  <si>
    <t>Inefficient fishery due to heavy water discharge</t>
  </si>
  <si>
    <t>Klitmøller Å</t>
  </si>
  <si>
    <t>100-300</t>
  </si>
  <si>
    <t>Eel-MP-escapement monitoring</t>
  </si>
  <si>
    <t>Hellebækken</t>
  </si>
  <si>
    <t>elvers</t>
  </si>
  <si>
    <t>n.elvers</t>
  </si>
  <si>
    <t>Eel-MP-recruitnement monitoring</t>
  </si>
  <si>
    <t>kg ascending elvers</t>
  </si>
  <si>
    <t>Vester Vedsted</t>
  </si>
  <si>
    <t>3 sites</t>
  </si>
  <si>
    <t>Baltic International Trawl Survey</t>
  </si>
  <si>
    <t>BITS Q1</t>
  </si>
  <si>
    <t>3aS</t>
  </si>
  <si>
    <t>1st quarter</t>
  </si>
  <si>
    <t>Fish Hauls</t>
  </si>
  <si>
    <t>Fig. 1G.1a</t>
  </si>
  <si>
    <t>ICES WGBIFS</t>
  </si>
  <si>
    <t>DATRAS</t>
  </si>
  <si>
    <t>Havfisken</t>
  </si>
  <si>
    <t>Physical</t>
  </si>
  <si>
    <t>3b-d</t>
  </si>
  <si>
    <t>Fig. 1G.1b</t>
  </si>
  <si>
    <t>Dana</t>
  </si>
  <si>
    <t>Plankton Hauls</t>
  </si>
  <si>
    <t>BITS Q4</t>
  </si>
  <si>
    <t xml:space="preserve"> 4th quarter</t>
  </si>
  <si>
    <t xml:space="preserve"> Fig. 1G.2a</t>
  </si>
  <si>
    <t xml:space="preserve"> Fig. 1G.2b</t>
  </si>
  <si>
    <t>Baltic International Acoustic Survey</t>
  </si>
  <si>
    <t>BIAS</t>
  </si>
  <si>
    <t>DNK participates on other MS research vessel</t>
  </si>
  <si>
    <t>Sep-Oct</t>
  </si>
  <si>
    <t>-</t>
  </si>
  <si>
    <t>ICES WGIPS</t>
  </si>
  <si>
    <t>for further information see other MS (Germany)</t>
  </si>
  <si>
    <t>International Bottom Trawl Survey</t>
  </si>
  <si>
    <t>IBTS Q1</t>
  </si>
  <si>
    <t>3a, 4</t>
  </si>
  <si>
    <t>Fig. 1G.3</t>
  </si>
  <si>
    <t>ICES IBTSWG</t>
  </si>
  <si>
    <t>IBTS Q3</t>
  </si>
  <si>
    <t>3rd quarter</t>
  </si>
  <si>
    <t xml:space="preserve"> Fig. 1G.4</t>
  </si>
  <si>
    <t>North Sea Sandeel Survey</t>
  </si>
  <si>
    <t>NSSS</t>
  </si>
  <si>
    <t>4a, 4b</t>
  </si>
  <si>
    <t>4th quarter</t>
  </si>
  <si>
    <t>Dredge Stations</t>
  </si>
  <si>
    <t>Fig. 1G.5</t>
  </si>
  <si>
    <t>ICES WGNSSK</t>
  </si>
  <si>
    <t>National database</t>
  </si>
  <si>
    <t>Chartered commercial vessel(s)</t>
  </si>
  <si>
    <t>Sediment samples</t>
  </si>
  <si>
    <t>International Ecosystem Survey in the Nordic Seas</t>
  </si>
  <si>
    <t>ASH (IESNS)</t>
  </si>
  <si>
    <t>2a</t>
  </si>
  <si>
    <t>May</t>
  </si>
  <si>
    <t>Echo Nm</t>
  </si>
  <si>
    <t>Fig. 1G.6</t>
  </si>
  <si>
    <t>PGNAPES database</t>
  </si>
  <si>
    <t>NS Herring Acoustic Survey</t>
  </si>
  <si>
    <t>NHAS</t>
  </si>
  <si>
    <t>2a, 4a, 4b</t>
  </si>
  <si>
    <t>June - July</t>
  </si>
  <si>
    <t>Fig. 1G.7</t>
  </si>
  <si>
    <t>ICES Acoustic Trawl Surveys</t>
  </si>
  <si>
    <t>Nephrops TVsurvey (FU 3&amp;4)</t>
  </si>
  <si>
    <t>NTV3&amp;4</t>
  </si>
  <si>
    <t>3a</t>
  </si>
  <si>
    <t>2nd or 3rd quarter</t>
  </si>
  <si>
    <t>Video sledge tracks</t>
  </si>
  <si>
    <t>Fig. 1G.8</t>
  </si>
  <si>
    <t>ICES WGNEPS</t>
  </si>
  <si>
    <t>no existing database</t>
  </si>
  <si>
    <t>Blue whiting survey</t>
  </si>
  <si>
    <t>IBWSS</t>
  </si>
  <si>
    <t>6, 7</t>
  </si>
  <si>
    <t>1st and 2nd quarter</t>
  </si>
  <si>
    <t>no participation due to the Corona pandemic</t>
  </si>
  <si>
    <t>Flatfish survey in the Kattegat/Skagerrak</t>
  </si>
  <si>
    <t>FFS</t>
  </si>
  <si>
    <t>Fig. 1G.9</t>
  </si>
  <si>
    <t>Chartered commercial vessel</t>
  </si>
  <si>
    <t>Nephrops TVsurvey (FU 33)</t>
  </si>
  <si>
    <t>NTV33</t>
  </si>
  <si>
    <t>4b</t>
  </si>
  <si>
    <t>Bi-Annual</t>
  </si>
  <si>
    <t>Fig. 1G.10</t>
  </si>
  <si>
    <t>Cod survey in the Kattegat</t>
  </si>
  <si>
    <t>CODS_Q4</t>
  </si>
  <si>
    <r>
      <t>Fig. 1G.1</t>
    </r>
    <r>
      <rPr>
        <sz val="11"/>
        <color theme="1"/>
        <rFont val="Calibri"/>
        <family val="2"/>
        <scheme val="minor"/>
      </rPr>
      <t>1</t>
    </r>
  </si>
  <si>
    <t>International Ecosystem Summer Survey in the Nordic Seas</t>
  </si>
  <si>
    <t>IESSNS</t>
  </si>
  <si>
    <t>4a, 4b, 3aN</t>
  </si>
  <si>
    <t>July</t>
  </si>
  <si>
    <r>
      <t>Fig. 1G.1</t>
    </r>
    <r>
      <rPr>
        <sz val="11"/>
        <color theme="1"/>
        <rFont val="Calibri"/>
        <family val="2"/>
        <scheme val="minor"/>
      </rPr>
      <t>2</t>
    </r>
  </si>
  <si>
    <t>see comment in text box 1G</t>
  </si>
  <si>
    <t>Mackerel EGG production Survey in the North Sea</t>
  </si>
  <si>
    <t>NS MEGS</t>
  </si>
  <si>
    <t>June</t>
  </si>
  <si>
    <t>Tri-Annual</t>
  </si>
  <si>
    <t>95</t>
  </si>
  <si>
    <r>
      <t>Fig. 1G.1</t>
    </r>
    <r>
      <rPr>
        <sz val="11"/>
        <color theme="1"/>
        <rFont val="Calibri"/>
        <family val="2"/>
        <scheme val="minor"/>
      </rPr>
      <t>3</t>
    </r>
  </si>
  <si>
    <t>ICES WGMEGGS, WGIPS</t>
  </si>
  <si>
    <t>survey conducted in 2021 instead in 2020 due to the Corona pandemic</t>
  </si>
  <si>
    <t>6</t>
  </si>
  <si>
    <t>BITS Q1     BITS Q4</t>
  </si>
  <si>
    <t>Biological data for cod and other demersal species</t>
  </si>
  <si>
    <t>CTD by trawl station</t>
  </si>
  <si>
    <t>ICES Oceanographic database</t>
  </si>
  <si>
    <t>Litter items in the trawl</t>
  </si>
  <si>
    <t>IBTS Q1     IBTS Q3</t>
  </si>
  <si>
    <t xml:space="preserve">Biological data for fish species (haddock, cod, saithe, herring, sprat, whiting, mackerel, Norway pout and plaice) </t>
  </si>
  <si>
    <t>Herring larvae (only in Q1)</t>
  </si>
  <si>
    <t>ICES Ichthyoplankton</t>
  </si>
  <si>
    <t>North Sea Sandeels Survey</t>
  </si>
  <si>
    <t>Biological data for sandeels</t>
  </si>
  <si>
    <t>Data uploaded to national database and provided to assessment group (WGNSSK)</t>
  </si>
  <si>
    <t>ASH</t>
  </si>
  <si>
    <t>Biological data for Herring and Blue whiting</t>
  </si>
  <si>
    <t>CTD and Zooplankton by trawl station</t>
  </si>
  <si>
    <t>ICES Oceanograhic database</t>
  </si>
  <si>
    <t>Biological data for Herring and Sprat</t>
  </si>
  <si>
    <t>Abundance of Nephrops burrows</t>
  </si>
  <si>
    <t>CTD by video sledge track</t>
  </si>
  <si>
    <t>Biological data for sole and plaice</t>
  </si>
  <si>
    <t>Data uploaded to national database and provided to assessment group (WGBFAS)</t>
  </si>
  <si>
    <t>Biological data for mackerel</t>
  </si>
  <si>
    <t>IIIa, IV</t>
  </si>
  <si>
    <t>At market - small pelagic</t>
  </si>
  <si>
    <t>Ammodytes</t>
  </si>
  <si>
    <t>Trip</t>
  </si>
  <si>
    <t>All species</t>
  </si>
  <si>
    <t>Number of PSU: Trips by Danish vessels landing into Denmark. Planned number of PSU: Number of Danish vessel landing into Denmark sampled - Denmark has always sampled other MS's landings into Denmark as well. This scheme is still not proper designed and follows the old way of qouta sampling.</t>
  </si>
  <si>
    <t>The method for counting number of PSU's in the population has changed a bit, since the submission of the the WP for 2019. Before this was counted as PSU's with the species, now this is counted as PSU's targeting the species. Therefore 'Average_Number_of_PSU_during_the_reference_years' and 'Total_number_of_PSU_in_the_sampling_year' are not direcly comparable</t>
  </si>
  <si>
    <t>At sea - self-sampling, small pelagic</t>
  </si>
  <si>
    <t>North sea and Eastern Arctic &amp; Baltic Sea</t>
  </si>
  <si>
    <t>III, IV</t>
  </si>
  <si>
    <t>At sea - Observer</t>
  </si>
  <si>
    <t>Bornholm - trawler / seiner</t>
  </si>
  <si>
    <t>Trip (vessel*time)</t>
  </si>
  <si>
    <t>Landings and discard</t>
  </si>
  <si>
    <t/>
  </si>
  <si>
    <t>All region</t>
  </si>
  <si>
    <t>Clupea harengus</t>
  </si>
  <si>
    <t>all areas</t>
  </si>
  <si>
    <t>Additional sampling</t>
  </si>
  <si>
    <t>Gillnetters - Western Baltic</t>
  </si>
  <si>
    <t>Additional sampling. In 2020, Denmark began a trial with sampling of gillnetters in the Western Baltic under the 'At sea - Observer' Scheme. The implemtentation was heavely affected by covid-19.</t>
  </si>
  <si>
    <t>Hirtshals - OTB_CRU_32-69_0_0</t>
  </si>
  <si>
    <t>Hirtshals - trawler / seiner - North Sea</t>
  </si>
  <si>
    <t>Hirtshals - trawler / seiner - Skagerrak</t>
  </si>
  <si>
    <t>Lyngby - TBB- North Sea</t>
  </si>
  <si>
    <t>Lyngby - trawler / seiner</t>
  </si>
  <si>
    <t>Micromesistius poutassou</t>
  </si>
  <si>
    <t>Observer Excluded</t>
  </si>
  <si>
    <t>All the trips excluded in the observer program, vessels below 9.5 meter, vessels fishing less than 50 days/ year, industrial fishing trips, pelagic fishing trips, gilnetters.</t>
  </si>
  <si>
    <t>In 2020, Denmark began a trial with sampling of gillnetters in the Western Baltic under the 'At sea - Observer' Scheme, see Stratum ID code 'Gillnetters - Western Baltic'. Therefore, the Scheme now includes vessels predominantly fishing with gillnets in the Western Baltic. Within the new scheme vessels below 8 meters and are excluded.</t>
  </si>
  <si>
    <t>Scomber scombrus</t>
  </si>
  <si>
    <t>Denmark only sample landings directly to the factories and not smallere landings sold at the auctions. The numbers (PSU, trip, vessel) includes by a mistake these trips, but no trip targeting mackerel and landing into factories in Denmark happen in 2021. The specis was sampled in the self-sampling program</t>
  </si>
  <si>
    <t>Sprattus sprattus</t>
  </si>
  <si>
    <t>Trachurus trachurus</t>
  </si>
  <si>
    <t>Trisopterus esmarkii</t>
  </si>
  <si>
    <t>List of vessels with homeport on Bornholm and fishing mainly with trawler or seiner</t>
  </si>
  <si>
    <t>Random selection of trip from draw list</t>
  </si>
  <si>
    <t>Only including vessels &gt;9.5 meter. Excluding vessels predominantly targeting small pelagic and sand eel. Excluding vessels predominantly fishing with passive gear. Excluding inactive vessels – fishing less than 50 Days at Sea a year and earning less than 200.000 DKr. a year.</t>
  </si>
  <si>
    <t>List of vessels fishing mainly for Pandalus borealis (OTB_CRU_32-69)</t>
  </si>
  <si>
    <t>List of vessels with homeport in the vicinity of Hirtshals and fishing mainly with trawler or seiner in the North sea</t>
  </si>
  <si>
    <t>List of vessels with homeport in the vicinity of Hirtshals and fishing mainly with trawler or seiner in Skaggerak</t>
  </si>
  <si>
    <t>List of vessels fishing mainly for Crangon crangon (TBB_CRU_16-31)</t>
  </si>
  <si>
    <t>List of vessels with homeport in the vicinity of Charlottenlund and fishing mainly with trawler or seiner</t>
  </si>
  <si>
    <t>List of vessels with homeport in the vicinity of Lyngby and fishing mainly with gillnets</t>
  </si>
  <si>
    <t>All trips targeting sand eel - and landing unsorted cathes in Denmark</t>
  </si>
  <si>
    <t>Nonprobability</t>
  </si>
  <si>
    <t>All trips targeting herring - and landing unsorted cathes in Denmark</t>
  </si>
  <si>
    <r>
      <t>Until April 2020 the sampling protocol was a n</t>
    </r>
    <r>
      <rPr>
        <sz val="10"/>
        <color rgb="FF000000"/>
        <rFont val="Arial"/>
        <family val="2"/>
      </rPr>
      <t xml:space="preserve">onprobability quota sampling were the Danish control agency conducted the sampling. In 2020 this system was changed towards a much more comprehensive sampling system with census samples from all industrial landing in Denmark. However, the program is still under developing </t>
    </r>
  </si>
  <si>
    <t>All trips targeting blue whiting - and landing unsorted cathes in Denmark</t>
  </si>
  <si>
    <t>All trips targeting mackerel - and landing unsorted cathes in Denmark</t>
  </si>
  <si>
    <t>All trips targeting sprat - and landing unsorted cathes in Denmark</t>
  </si>
  <si>
    <t>All trips targeting horse mackerel - and landing unsorted cathes in Denmark</t>
  </si>
  <si>
    <t>All trips targeting norway pout - and landing unsorted cathes in Denmark</t>
  </si>
  <si>
    <t>Census and the stratified random seletion of hauls</t>
  </si>
  <si>
    <t>All the trips excluded in the observer program; vessels &lt;9.5 meter, vessels fishing less than 50 Days at Sea a year and earning less than 200.000 DKr. a year. industrial fishing trips, pelagic fishing trips, pasive gears</t>
  </si>
  <si>
    <t>Gadus morhua</t>
  </si>
  <si>
    <t>Off-site internet based quesionnaire recall survey</t>
  </si>
  <si>
    <t>established programme</t>
  </si>
  <si>
    <t xml:space="preserve">bi-annually </t>
  </si>
  <si>
    <t>Evaluated by WGRFS</t>
  </si>
  <si>
    <t>North Sea and Eastern Arctic including freshwater</t>
  </si>
  <si>
    <t>Elasmobranchs</t>
  </si>
  <si>
    <t>Pollachius pollachius</t>
  </si>
  <si>
    <t>Dicentrarchus labrax</t>
  </si>
  <si>
    <t>Excluding freshwaters (No salmon producing rivers feeding into the Baltic Sea)</t>
  </si>
  <si>
    <t>Off-site internet based quesionnaire recall survey. On-site access-point survey</t>
  </si>
  <si>
    <t>Off-site internet based quesionnaire recall survey. On-site access-point study</t>
  </si>
  <si>
    <t xml:space="preserve">bi-annually and weekly </t>
  </si>
  <si>
    <t>Salmo trutta</t>
  </si>
  <si>
    <t xml:space="preserve">Off-site internet based quesionnaire recall survey </t>
  </si>
  <si>
    <t>Off-site internet based quesionnaire recall survey. On-site access-point and on-board survey</t>
  </si>
  <si>
    <t>Off-site internet based quesionnaire recall survey. On-site access-point and on-board study</t>
  </si>
  <si>
    <t xml:space="preserve">Off-site internet based quesionnaire recall survey. </t>
  </si>
  <si>
    <t xml:space="preserve">coded in the database and avalible as an add on program to the data base </t>
  </si>
  <si>
    <t>FishLine</t>
  </si>
  <si>
    <t>RDB</t>
  </si>
  <si>
    <t>North Sea and Eastern Arctic &amp; Baltic Sea</t>
  </si>
  <si>
    <t>At sea - Observer- Hirtshals - trawler / seiner - Skagerrak</t>
  </si>
  <si>
    <t>At sea - Observer- Hirtshals - trawler / seiner - North Sea</t>
  </si>
  <si>
    <t>At sea - Observer- Lyngby - TBB- North Sea</t>
  </si>
  <si>
    <t xml:space="preserve">At sea - Observer-Lyngby - trawler / seiner </t>
  </si>
  <si>
    <t>List of vessels with homeport in the vicinity of Lyngby and fishing mainly with trawler or seiner</t>
  </si>
  <si>
    <t xml:space="preserve">At sea - Observer-Bornholm - trawler / seiner </t>
  </si>
  <si>
    <t xml:space="preserve">At sea - Observer-Hirtshals - OTB_CRU_32-69_0_0  </t>
  </si>
  <si>
    <t xml:space="preserve">coded in the database </t>
  </si>
  <si>
    <t>All trips targeting sand eel</t>
  </si>
  <si>
    <t>The documentation is only avalibe in Danish and is now public avalible on the homepage http://www.dcf-denmark.dk/</t>
  </si>
  <si>
    <t>all Danish annual  license holders</t>
  </si>
  <si>
    <t>http://orbit.dtu.dk/files/107393688/Publishers_version.pdf</t>
  </si>
  <si>
    <t>Data only avalible in national database</t>
  </si>
  <si>
    <t>yes (parlty)</t>
  </si>
  <si>
    <t>Off-site internet based quesionnaire recall survey. On-site access-point pilot study</t>
  </si>
  <si>
    <t xml:space="preserve">List of access points and all Danish annual  license holders </t>
  </si>
  <si>
    <t>http://www.fiskepleje.dk/Nyheder/2014/12/Laks-varde-aa-2014?id=681d111b-e888-41ab-a574-2c822d2c7406</t>
  </si>
  <si>
    <t>http://www.aqua.dtu.dk/Publikationer/Forskningsrapporter/Forskningsrapporter_1996_2007</t>
  </si>
  <si>
    <t>the documentation is only avalibe in Danish and it presently not public</t>
  </si>
  <si>
    <t xml:space="preserve">At sea - Observer- Gilnetters -Western Baltic </t>
  </si>
  <si>
    <t>List of vessels with homeport in the vicinity of Lyngby and fishing gilnetters</t>
  </si>
  <si>
    <t>All trips &gt;25 m vessel targeting Ammodytes - and landing unsorted catches in Denmark</t>
  </si>
  <si>
    <t>All trips  &gt;25 m vessel targeting Sprattus sprattus - and landing unsorted catches in Denmark</t>
  </si>
  <si>
    <t>All trips  &gt;25 m vessel targeting Clupea harengus - and landing unsorted catches in Denmark</t>
  </si>
  <si>
    <t>All trips  &gt;25 m vessel  targeting Micromesistius poutassou - and landing unsorted catches in Denmark</t>
  </si>
  <si>
    <t>All trips  &gt;25 m vessel targeting Scomber scombrus - and landing unsorted catches in Denmark</t>
  </si>
  <si>
    <t>All trips  &gt;25 m vessel targeting Trachurus trachurus - and landing unsorted catches in Denmark</t>
  </si>
  <si>
    <t>All trips  &gt;25 m vessel targeting Trisopterus esmarkii - and landing unsorted catches in Denmark</t>
  </si>
  <si>
    <t>Additional sampling. Has been added to the sampling program since the WP application.</t>
  </si>
  <si>
    <t>Additional sampling. Has been added to the sampling program since the WP application. The vessels selected in the reference fleet are volonteers and receive a compensation in the form of additional fishing quota</t>
  </si>
  <si>
    <t>at market - not sampled</t>
  </si>
  <si>
    <t>Ports covering less than 20% of landings from stocks to be sampled</t>
  </si>
  <si>
    <t>These are ports that cover less than 20% of landings of stocks sampled at market</t>
  </si>
  <si>
    <t xml:space="preserve">Baltic Sea </t>
  </si>
  <si>
    <t>including freshwater</t>
  </si>
  <si>
    <t xml:space="preserve">Nors Å </t>
  </si>
  <si>
    <t xml:space="preserve">Slette Å </t>
  </si>
  <si>
    <t>In Q1 and Q4 the sampling scheme was very effected by covid-19 with very limited sampling on sea</t>
  </si>
  <si>
    <t>Target species; Gadus morhua, Anguilla anguilla, Elasmobranchs, Salmo salar, Pollachius pollachius, Dicentrarchus labrax, Salmo trutta</t>
  </si>
  <si>
    <t>target species; Gadus morhua</t>
  </si>
  <si>
    <t xml:space="preserve">All Danish annual  license holders and list of the most popular harbours/ boat ramps   </t>
  </si>
  <si>
    <t>Yes (off-site)/ no (On-site)</t>
  </si>
  <si>
    <t>target species; salmon</t>
  </si>
  <si>
    <t xml:space="preserve"> Rajidae</t>
  </si>
  <si>
    <t>Other regions</t>
  </si>
  <si>
    <t>WECAFC</t>
  </si>
  <si>
    <t>West Central Atlantic</t>
  </si>
  <si>
    <t>Acanthocybium solandri</t>
  </si>
  <si>
    <t>WCPFC</t>
  </si>
  <si>
    <t>West Central Pacific Ocean</t>
  </si>
  <si>
    <t>ICCAT</t>
  </si>
  <si>
    <t>Atlantic Ocean and adjacent seas</t>
  </si>
  <si>
    <t>Aequipecten opercularis</t>
  </si>
  <si>
    <t>VII</t>
  </si>
  <si>
    <t>( Kammusl./jomfruøst. )</t>
  </si>
  <si>
    <t>Alepocephalus bairdii</t>
  </si>
  <si>
    <t>VI,XII</t>
  </si>
  <si>
    <t>Allocyttus guineensis</t>
  </si>
  <si>
    <t>SEAFO</t>
  </si>
  <si>
    <t>South-East Atlantic</t>
  </si>
  <si>
    <t>Allocyttus verucossus</t>
  </si>
  <si>
    <t>Alopias pelagicus</t>
  </si>
  <si>
    <t>IOTC</t>
  </si>
  <si>
    <t>Indian Ocean Western and Eastern</t>
  </si>
  <si>
    <t>Alopias superciliosus</t>
  </si>
  <si>
    <t>Alopias vulpinus</t>
  </si>
  <si>
    <t>( Rævehaj )</t>
  </si>
  <si>
    <t>Amblyraja radiata</t>
  </si>
  <si>
    <t>NAFO 3LNOPs</t>
  </si>
  <si>
    <t>Ammodytes spp</t>
  </si>
  <si>
    <t>( Tobis ) | FIDES Initial.Quantity = 195875</t>
  </si>
  <si>
    <t>IIIa</t>
  </si>
  <si>
    <t>VIa</t>
  </si>
  <si>
    <t>( Tobis )</t>
  </si>
  <si>
    <t>Anarhichas spp</t>
  </si>
  <si>
    <t>( Havkat )</t>
  </si>
  <si>
    <t>I-II</t>
  </si>
  <si>
    <t>( Gule Ål )</t>
  </si>
  <si>
    <t>( Gule Ål ) | is sampled in rivers</t>
  </si>
  <si>
    <t>22-32</t>
  </si>
  <si>
    <t>IV, VIId</t>
  </si>
  <si>
    <t>Antimora rostrata</t>
  </si>
  <si>
    <t>Aphanopus spp</t>
  </si>
  <si>
    <t>Argentina spp</t>
  </si>
  <si>
    <t>( Strømsildarter )</t>
  </si>
  <si>
    <t>( Strømsildarter ) | FIDES Initial.Quantity = 1093</t>
  </si>
  <si>
    <t>Argyrosomus regius</t>
  </si>
  <si>
    <t>Ariidae</t>
  </si>
  <si>
    <t>French Guyana</t>
  </si>
  <si>
    <t>Aspitrigla cuculus</t>
  </si>
  <si>
    <t>( Tværstribet knurhane )</t>
  </si>
  <si>
    <t>Auxis rochei</t>
  </si>
  <si>
    <t>Auxis thazard</t>
  </si>
  <si>
    <t>( Auxide )</t>
  </si>
  <si>
    <t>Bathyraja richardsoni</t>
  </si>
  <si>
    <t>Bathyraja spinicauda</t>
  </si>
  <si>
    <t>Beryx sp.</t>
  </si>
  <si>
    <t>NAFO 6G</t>
  </si>
  <si>
    <t>Beryx spp</t>
  </si>
  <si>
    <t>( Beryxarter )</t>
  </si>
  <si>
    <t>IXa and X</t>
  </si>
  <si>
    <t>all areas excluding X and IXa</t>
  </si>
  <si>
    <t>Brachydeuterus spp</t>
  </si>
  <si>
    <t>CECAF</t>
  </si>
  <si>
    <t>34.1.3,34.3.1,34.3.3-6</t>
  </si>
  <si>
    <t>Brosme brosme</t>
  </si>
  <si>
    <t>( Brosme ) | FIDES Initial.Quantity = 233</t>
  </si>
  <si>
    <t>( Brosme )</t>
  </si>
  <si>
    <t>Cancer pagurus</t>
  </si>
  <si>
    <t>( Taskekrabbe )</t>
  </si>
  <si>
    <t>Capros aper</t>
  </si>
  <si>
    <t>V, VI, VII</t>
  </si>
  <si>
    <t>FIDES Initial.Quantity = 5001</t>
  </si>
  <si>
    <t>Caranx spp</t>
  </si>
  <si>
    <t>34.3.1,34.3.3-6</t>
  </si>
  <si>
    <t>Carcharhinus falciformes</t>
  </si>
  <si>
    <t>Carcharhinus falciformis</t>
  </si>
  <si>
    <t>Carcharhinus longimanus</t>
  </si>
  <si>
    <t>Centrophorus squamosus</t>
  </si>
  <si>
    <t>Centropomus spp</t>
  </si>
  <si>
    <t>Centroscymnus coelolepis</t>
  </si>
  <si>
    <t>Chaceon spp</t>
  </si>
  <si>
    <t>Champsocephalus gunnari</t>
  </si>
  <si>
    <t>CCAMLR</t>
  </si>
  <si>
    <t>CCAMLR Convention Area</t>
  </si>
  <si>
    <t>Chelidonichthys lucerna</t>
  </si>
  <si>
    <t>( Rød Knurhane )</t>
  </si>
  <si>
    <t>Chimaera monstrosa</t>
  </si>
  <si>
    <t>( Havmus )</t>
  </si>
  <si>
    <t>Chimaera opalescens</t>
  </si>
  <si>
    <t>Gulf of Riga</t>
  </si>
  <si>
    <t>( Sild )</t>
  </si>
  <si>
    <t>( Sild ) | FIDES Initial.Quantity = 9704</t>
  </si>
  <si>
    <t>VIIj</t>
  </si>
  <si>
    <t>VIIa</t>
  </si>
  <si>
    <t>( Sild ) | FIDES Initial.Quantity = 113017</t>
  </si>
  <si>
    <t>22-24</t>
  </si>
  <si>
    <t>( Sild ) | FIDES Initial.Quantity = 2426</t>
  </si>
  <si>
    <t>VIaS,VIIbc</t>
  </si>
  <si>
    <t>25-29,32</t>
  </si>
  <si>
    <t>( Sild ) | Sum of MS shares &lt;10% = 8% | FIDES Initial.Quantity = 5045</t>
  </si>
  <si>
    <t>22-24,IIIa</t>
  </si>
  <si>
    <t>( Sild ) | FIDES Initial.Quantity = 25947</t>
  </si>
  <si>
    <t>Conger conger</t>
  </si>
  <si>
    <t>all areas excluding X</t>
  </si>
  <si>
    <t>( Almindelig Havål )</t>
  </si>
  <si>
    <t>Coregonus albula</t>
  </si>
  <si>
    <t>Coregonus lavaretus</t>
  </si>
  <si>
    <t>IIId</t>
  </si>
  <si>
    <t>( Helt )</t>
  </si>
  <si>
    <t>Coryphaena hippurus</t>
  </si>
  <si>
    <t>Runion et Mayotte</t>
  </si>
  <si>
    <t>Coryphaenoides rupestris</t>
  </si>
  <si>
    <t>NAFO SA0 + 1</t>
  </si>
  <si>
    <t>( Skolæst )</t>
  </si>
  <si>
    <t>( Skolæst ) | FIDES Initial.Quantity = 211</t>
  </si>
  <si>
    <t>Crangon crangon</t>
  </si>
  <si>
    <t>( Hestereje ) | Selected due to high discard of flatfishes</t>
  </si>
  <si>
    <t>Cynoglossus spp</t>
  </si>
  <si>
    <t>34.1.1,34.1.3,34.3.1,34.3.3-6</t>
  </si>
  <si>
    <t>Cynoscion acoupa</t>
  </si>
  <si>
    <t>Cynoscion steindachneri</t>
  </si>
  <si>
    <t>Cynoscion virescens</t>
  </si>
  <si>
    <t>Dalatias licha</t>
  </si>
  <si>
    <t>Dasyatis centroura</t>
  </si>
  <si>
    <t>Dasyatis pastinaca</t>
  </si>
  <si>
    <t>VII, VIII</t>
  </si>
  <si>
    <t>Dasyatis tortonesei</t>
  </si>
  <si>
    <t>Dasyatis violacea</t>
  </si>
  <si>
    <t>Deania calcea</t>
  </si>
  <si>
    <t>V, VI, VII, IX, X, XII</t>
  </si>
  <si>
    <t>Decapterus spp</t>
  </si>
  <si>
    <t>Dentex canariensis</t>
  </si>
  <si>
    <t>Dentex congoensis</t>
  </si>
  <si>
    <t>Dentex macrophthalmus</t>
  </si>
  <si>
    <t>Dentex maroccanus</t>
  </si>
  <si>
    <t>Dentex spp</t>
  </si>
  <si>
    <t>34.1.1</t>
  </si>
  <si>
    <t>( Dentexarter )</t>
  </si>
  <si>
    <t>all areas excluding IX</t>
  </si>
  <si>
    <t>( Bars )</t>
  </si>
  <si>
    <t>IX</t>
  </si>
  <si>
    <t>Dicologlossa cuneata</t>
  </si>
  <si>
    <t>VIIIc, IX</t>
  </si>
  <si>
    <t>Dipturus intermedius</t>
  </si>
  <si>
    <t>IIa, V, VI, VII, VIII, IXa</t>
  </si>
  <si>
    <t>Dissostichus eleginoides</t>
  </si>
  <si>
    <t>Dissostichus spp Dissostichus eleginoides and Dissostichus mawsoni)</t>
  </si>
  <si>
    <t>Elagatis bipinnulata</t>
  </si>
  <si>
    <t>Emmelichthys nitidus</t>
  </si>
  <si>
    <t>Engraulis encrasicolus</t>
  </si>
  <si>
    <t>( Ansjos )</t>
  </si>
  <si>
    <t>IXa (only Cadiz)</t>
  </si>
  <si>
    <t>VIII</t>
  </si>
  <si>
    <t>Epigonus spp</t>
  </si>
  <si>
    <t>Epinephelus aeneus</t>
  </si>
  <si>
    <t>Epinephelus guttatus</t>
  </si>
  <si>
    <t>Ethmalosa fimbriata</t>
  </si>
  <si>
    <t>Etmopterus spinax</t>
  </si>
  <si>
    <t>VI, VII, VIII</t>
  </si>
  <si>
    <t>( Sorthaj )</t>
  </si>
  <si>
    <t>Euphausia superba</t>
  </si>
  <si>
    <t>Euthynnus affinis</t>
  </si>
  <si>
    <t>Euthynnus alleteratus</t>
  </si>
  <si>
    <t>Eutrigla gurnardus</t>
  </si>
  <si>
    <t>VIIde</t>
  </si>
  <si>
    <t>( Knurhane )</t>
  </si>
  <si>
    <t>61</t>
  </si>
  <si>
    <t>91</t>
  </si>
  <si>
    <t>Farfantepenaeus notialis</t>
  </si>
  <si>
    <t>NAFO SA1</t>
  </si>
  <si>
    <t>( Torsk )</t>
  </si>
  <si>
    <t>NAFO 2J 3KL</t>
  </si>
  <si>
    <t>25-32</t>
  </si>
  <si>
    <t>( Torsk ) | FIDES Initial.Quantity = 6521</t>
  </si>
  <si>
    <t>NAFO 3M</t>
  </si>
  <si>
    <t>Va</t>
  </si>
  <si>
    <t>IIIaS</t>
  </si>
  <si>
    <t>( Torsk ) | FIDES Initial.Quantity = 389 | Selected due to international obligation to sample the stock</t>
  </si>
  <si>
    <t>NAFO 3NO</t>
  </si>
  <si>
    <t>VIIe-k</t>
  </si>
  <si>
    <t>( Torsk ) | FIDES Initial.Quantity = 7327</t>
  </si>
  <si>
    <t>Vib</t>
  </si>
  <si>
    <t>NAFO 3Ps</t>
  </si>
  <si>
    <t>Vb</t>
  </si>
  <si>
    <t>( Torsk ) | FIDES Initial.Quantity = 6397</t>
  </si>
  <si>
    <t>( Torsk ) | FIDES Initial.Quantity = 2444</t>
  </si>
  <si>
    <t>Galeoides decadactylus</t>
  </si>
  <si>
    <t>Galeorhinus galeus</t>
  </si>
  <si>
    <t>( Gråhaj )</t>
  </si>
  <si>
    <t>Galeus melastomus</t>
  </si>
  <si>
    <t>VI, VII</t>
  </si>
  <si>
    <t>( Ringhaj )</t>
  </si>
  <si>
    <t>Genyatremus luteus</t>
  </si>
  <si>
    <t>Glyptocephalus cynoglossus</t>
  </si>
  <si>
    <t>( Skærising )</t>
  </si>
  <si>
    <t>NAFO 2J3KL</t>
  </si>
  <si>
    <t>82</t>
  </si>
  <si>
    <t>( Skærising ) | Combined with area IV for sampling, since stock covers both areas</t>
  </si>
  <si>
    <t>( Skærising ) | FIDES Initial.Quantity = 953 | Combined with area IIIa for sampling, since stock covers both areas</t>
  </si>
  <si>
    <t>Haemulidae</t>
  </si>
  <si>
    <t>Guadeloupe and Martinique</t>
  </si>
  <si>
    <t>Harriotta raleighana</t>
  </si>
  <si>
    <t>Helicolenus dactylopterus</t>
  </si>
  <si>
    <t>Helicolenus spp</t>
  </si>
  <si>
    <t>Hexanchus griseus</t>
  </si>
  <si>
    <t>Hippoglossoides platessoides</t>
  </si>
  <si>
    <t>NAFO 3LNO</t>
  </si>
  <si>
    <t>( Håising )</t>
  </si>
  <si>
    <t>Hippoglossus hippoglossus</t>
  </si>
  <si>
    <t>( Helleflynder )</t>
  </si>
  <si>
    <t>V, XIV</t>
  </si>
  <si>
    <t>Homarus gammarus</t>
  </si>
  <si>
    <t>( Alm.Hummer )</t>
  </si>
  <si>
    <t>Hoplostethus atlanticus</t>
  </si>
  <si>
    <t>( Orange Savbug )</t>
  </si>
  <si>
    <t>Hydrolagus affinis</t>
  </si>
  <si>
    <t>Hydrolagus mirabilis</t>
  </si>
  <si>
    <t>Hydrolagus pallidus</t>
  </si>
  <si>
    <t>Illex illecebrosus</t>
  </si>
  <si>
    <t>NAFO Subareas 3 + 4</t>
  </si>
  <si>
    <t>( Nordlig blæksprutte )</t>
  </si>
  <si>
    <t>Istiophorus albicans</t>
  </si>
  <si>
    <t>Istiophorus platypterus</t>
  </si>
  <si>
    <t>Isurus oxyrinchus</t>
  </si>
  <si>
    <t>all areas (North of 50°N)</t>
  </si>
  <si>
    <t>Jasus tristani</t>
  </si>
  <si>
    <t>Katsuwonus pelamis</t>
  </si>
  <si>
    <t>IATTC</t>
  </si>
  <si>
    <t>East Pacific Ocean</t>
  </si>
  <si>
    <t>Lamna nasus</t>
  </si>
  <si>
    <t>all areas (subareas 1-14)</t>
  </si>
  <si>
    <t>( Sildehaj )</t>
  </si>
  <si>
    <t>Lampris regius</t>
  </si>
  <si>
    <t>Lepidocybium f lavobrunneum</t>
  </si>
  <si>
    <t>Lepidopus caudatus</t>
  </si>
  <si>
    <t>IXa</t>
  </si>
  <si>
    <t>( Strømpebåndsfisk )</t>
  </si>
  <si>
    <t>Lepidorhombus boscii</t>
  </si>
  <si>
    <t>VIIIc, IXa</t>
  </si>
  <si>
    <t>Sum of MS shares &lt;10% = 4% | FIDES Initial.Quantity = 7</t>
  </si>
  <si>
    <t>Lepidorhombus whiffiagonis</t>
  </si>
  <si>
    <t>VI</t>
  </si>
  <si>
    <t>( Glashvarre )</t>
  </si>
  <si>
    <t>VII, VIIIabd</t>
  </si>
  <si>
    <t>86</t>
  </si>
  <si>
    <t>( Glashvarre ) | Sum of MS shares &lt;10% = 4% | FIDES Initial.Quantity = 7</t>
  </si>
  <si>
    <t>Lepidotus caudatus</t>
  </si>
  <si>
    <t>Limanda ferruginea</t>
  </si>
  <si>
    <t>Limanda limanda</t>
  </si>
  <si>
    <t>VIIe</t>
  </si>
  <si>
    <t>( Ising )</t>
  </si>
  <si>
    <t>74</t>
  </si>
  <si>
    <t>( Ising ) | Combined with area IV for sampling, since stock covers both areas</t>
  </si>
  <si>
    <t>26</t>
  </si>
  <si>
    <t>VIIa,f-h</t>
  </si>
  <si>
    <t>14</t>
  </si>
  <si>
    <t>( Ising ) | Combined with area IIIa for sampling, since stock covers both areas</t>
  </si>
  <si>
    <t>Lobotes surinamensis</t>
  </si>
  <si>
    <t>Loligo vulgaris</t>
  </si>
  <si>
    <t>( Blæksprutte )</t>
  </si>
  <si>
    <t>all areas excluding VIIIc, IXa</t>
  </si>
  <si>
    <t>Lophius budegassa</t>
  </si>
  <si>
    <t>VIIb-k, VIIIabd</t>
  </si>
  <si>
    <t>FIDES Initial.Quantity = 2569</t>
  </si>
  <si>
    <t>IV, VI</t>
  </si>
  <si>
    <t>Sum of MS shares &lt;10% = 24% | FIDES Initial.Quantity = 2569</t>
  </si>
  <si>
    <t>Lophius piscatorius</t>
  </si>
  <si>
    <t>( Havtaske )</t>
  </si>
  <si>
    <t>( Havtaske ) | Sum of MS shares &lt;10% = 20% | FIDES Initial.Quantity = 1264</t>
  </si>
  <si>
    <t>( Havtaske ) | FIDES Initial.Quantity = 2569</t>
  </si>
  <si>
    <t>Lutjanidae</t>
  </si>
  <si>
    <t>SIOFA</t>
  </si>
  <si>
    <t>Lutjanus buccanella</t>
  </si>
  <si>
    <t>Lutjanus campechanus</t>
  </si>
  <si>
    <t>Lutjanus purpureus</t>
  </si>
  <si>
    <t>Lutjanus vivanus</t>
  </si>
  <si>
    <t>Macrourus berglax</t>
  </si>
  <si>
    <t>Sum of MS shares &lt;10% = 30% | FIDES Initial.Quantity = 0.01 | Unselected, no landings</t>
  </si>
  <si>
    <t>NAFO SA2 + 3</t>
  </si>
  <si>
    <t>Macrourus spp</t>
  </si>
  <si>
    <t>Maja squinado</t>
  </si>
  <si>
    <t>Makaira indica</t>
  </si>
  <si>
    <t>Makaira nigricans (or mazara)</t>
  </si>
  <si>
    <t>Mallotus villosus</t>
  </si>
  <si>
    <t>XIV</t>
  </si>
  <si>
    <t>( Lodde ) | FIDES Initial.Quantity = 0</t>
  </si>
  <si>
    <t>( Lodde )</t>
  </si>
  <si>
    <t>Melanogrammus aeglefinus</t>
  </si>
  <si>
    <t>( Kuller )</t>
  </si>
  <si>
    <t>( Kuller ) | FIDES Initial.Quantity = 0</t>
  </si>
  <si>
    <t>( Kuller ) | FIDES Initial.Quantity = 2070 | Combined with area IV for sampling, since stock covers both areas</t>
  </si>
  <si>
    <t>VIIb-k</t>
  </si>
  <si>
    <t>( Kuller ) | Sum of MS shares &lt;10% = 18% | FIDES Initial.Quantity = 1657 | Selected and combined with IIIa for sampling, since stock covers both areas</t>
  </si>
  <si>
    <t>Merlangius merlangus</t>
  </si>
  <si>
    <t>( Hvilling ) | FIDES Initial.Quantity = 0</t>
  </si>
  <si>
    <t>( Hvilling )</t>
  </si>
  <si>
    <t>IX, X</t>
  </si>
  <si>
    <t>( Hvilling ) | FIDES Initial.Quantity = 929</t>
  </si>
  <si>
    <t>( Hvilling ) | Sum of MS shares &lt;10% = 19% | FIDES Initial.Quantity = 1912 | Selected due to high level of discard and Industial by-catch</t>
  </si>
  <si>
    <t>Merluccius merluccius</t>
  </si>
  <si>
    <t>IV VII</t>
  </si>
  <si>
    <t>( Kulmule ) | FIDES Initial.Quantity = 2112 | Unselected, since areas are covered in the North Atlantic</t>
  </si>
  <si>
    <t>( Kulmule )</t>
  </si>
  <si>
    <t>IIIa, IV, VI, VII, VIIIab</t>
  </si>
  <si>
    <t>5</t>
  </si>
  <si>
    <t>( Kulmule ) | FIDES Initial.Quantity = 0 | Selected, since areas cover the stock</t>
  </si>
  <si>
    <t>( Kulmule ) | FIDES Initial.Quantity = 2890 | Unselected, since areas are covered in the North Atlantic</t>
  </si>
  <si>
    <t>Merluccius polli</t>
  </si>
  <si>
    <t>Merluccius senegalensis</t>
  </si>
  <si>
    <t>Merluccius spp</t>
  </si>
  <si>
    <t>Microchirus variegatus</t>
  </si>
  <si>
    <t>I-IX, XII, XIV</t>
  </si>
  <si>
    <t>( Blåhvilling ) | FIDES Initial.Quantity = 61277</t>
  </si>
  <si>
    <t>( Blåhvilling ) | FIDES Initial.Quantity = 61277 | Unselected, since areas are covered in the North Atlantic</t>
  </si>
  <si>
    <t>Microstomus kitt</t>
  </si>
  <si>
    <t>( Rødtunge )</t>
  </si>
  <si>
    <t>( Rødtunge ) | FIDES Initial.Quantity = 953 | Area IIIa included for sampling, since stock covers this area as well</t>
  </si>
  <si>
    <t>Mola mola</t>
  </si>
  <si>
    <t>( Klumpfisk )</t>
  </si>
  <si>
    <t>Molva dypterygia</t>
  </si>
  <si>
    <t>( Byrkelange (Blålng.) ) | Sum of MS shares &lt;10% = 23% | FIDES Initial.Quantity = 4</t>
  </si>
  <si>
    <t>( Byrkelange (Blålng.) )</t>
  </si>
  <si>
    <t>Molva macrophthalma</t>
  </si>
  <si>
    <t>Molva molva</t>
  </si>
  <si>
    <t>( Lange ) | Sum of MS shares &lt;10% = 9% | FIDES Initial.Quantity = 8</t>
  </si>
  <si>
    <t>( Lange ) | FIDES Initial.Quantity = 1572 | Area IIIa included for sampling, since stock covers this area as well</t>
  </si>
  <si>
    <t>Mugil spp</t>
  </si>
  <si>
    <t>Mullus barbatus</t>
  </si>
  <si>
    <t>Mullus surmuletus</t>
  </si>
  <si>
    <t>( Mulle )</t>
  </si>
  <si>
    <t>Mustelus asterias</t>
  </si>
  <si>
    <t>VI, VII, VIII, IX</t>
  </si>
  <si>
    <t>Mustelus mustelus</t>
  </si>
  <si>
    <t>( Alm. glathaj )</t>
  </si>
  <si>
    <t>Mustelus punctulatus</t>
  </si>
  <si>
    <t>Myliobatis aquila</t>
  </si>
  <si>
    <t>Neocyttus romboidales</t>
  </si>
  <si>
    <t>Nephrops norvegicus</t>
  </si>
  <si>
    <t>VII Functional unit 20-21 (TAC VII)</t>
  </si>
  <si>
    <t>( Jomfruhummer )</t>
  </si>
  <si>
    <t>functional units 10</t>
  </si>
  <si>
    <t>( Jomfruhummer ) | Sum of MS shares &lt;10% = 13% | FIDES Initial.Quantity = 1282</t>
  </si>
  <si>
    <t>VII Functional unit 16 (TAC FU16)</t>
  </si>
  <si>
    <t>VII Functional unit 19 (TAC VII)</t>
  </si>
  <si>
    <t>functional units 6</t>
  </si>
  <si>
    <t>functional units 7</t>
  </si>
  <si>
    <t>functional units 34</t>
  </si>
  <si>
    <t>VII Functional unit 22</t>
  </si>
  <si>
    <t>functional units 8</t>
  </si>
  <si>
    <t>VI Fuctional unit 11</t>
  </si>
  <si>
    <t>VII Functional unit 17</t>
  </si>
  <si>
    <t>VIII,IX Functional unit 25,31</t>
  </si>
  <si>
    <t>VIIIk IX Functional unit 26-27, 28-29, 30</t>
  </si>
  <si>
    <t>VIII,IX Functional unit 23,24</t>
  </si>
  <si>
    <t>functional units 32 (TAC IIa, IV)</t>
  </si>
  <si>
    <t>VII Functional unit 18 (TAC VII)</t>
  </si>
  <si>
    <t>VI Fuctional unit 13</t>
  </si>
  <si>
    <t>VII Functional unit 14</t>
  </si>
  <si>
    <t>Functional unit 3-4</t>
  </si>
  <si>
    <t>( Jomfruhummer ) | FIDES Initial.Quantity = 8626</t>
  </si>
  <si>
    <t>functional units 33 (TAC IIa, VI)</t>
  </si>
  <si>
    <t>VII Functional unit 15</t>
  </si>
  <si>
    <t>functional units 9</t>
  </si>
  <si>
    <t>VI Fuctional unit 12</t>
  </si>
  <si>
    <t>Notopogon fernandezianus</t>
  </si>
  <si>
    <t>Octopodidae and Loliginidae</t>
  </si>
  <si>
    <t>Octopus vulgaris</t>
  </si>
  <si>
    <t>( Alm. ottearm. blæksp )</t>
  </si>
  <si>
    <t>Orcynopsis unicolor</t>
  </si>
  <si>
    <t>Pagellus acarne</t>
  </si>
  <si>
    <t>( Akarnaisk Blankeste )</t>
  </si>
  <si>
    <t>Pagellus bellottii</t>
  </si>
  <si>
    <t>Pagellus bogaraveo</t>
  </si>
  <si>
    <t>( Spidstandet Blankest )</t>
  </si>
  <si>
    <t>IXa, X</t>
  </si>
  <si>
    <t>Pagellus spp</t>
  </si>
  <si>
    <t>Pagrus caeruleostictus</t>
  </si>
  <si>
    <t>Pandalus borealis</t>
  </si>
  <si>
    <t>( Dybvandsrejer )</t>
  </si>
  <si>
    <t>( Dybvandsrejer ) | FIDES Initial.Quantity = 2162 | Combined with area IVa &amp; IV for sampling, since stock and sampling covers the fishery the Norway Depp</t>
  </si>
  <si>
    <t>( Dybvandsrejer ) | FIDES Initial.Quantity = 1453 | Rie to comment</t>
  </si>
  <si>
    <t>IVa</t>
  </si>
  <si>
    <t>( Dybvandsrejer ) | FIDES Initial.Quantity = 1453 | Selected and combined with IIIa &amp; IV for sampling, since stock and sampling covers the fishery the Norway Depp</t>
  </si>
  <si>
    <t>( Dybvandsrejer ) | FIDES Initial.Quantity = 1453</t>
  </si>
  <si>
    <t>Pandalus spp</t>
  </si>
  <si>
    <t>FIDES Initial.Quantity = 525 | Very samll landings compared to Greenland were the main sampling is conducted</t>
  </si>
  <si>
    <t>Panulirus argus</t>
  </si>
  <si>
    <t>Parapenaeus longirostris</t>
  </si>
  <si>
    <t>Patellidae</t>
  </si>
  <si>
    <t>Azores, Madeira and Canary Islands</t>
  </si>
  <si>
    <t>Pecten maximus</t>
  </si>
  <si>
    <t>IV, VI, VII</t>
  </si>
  <si>
    <t>( Stor kammusling )</t>
  </si>
  <si>
    <t>VIId</t>
  </si>
  <si>
    <t>Penaeus subtilis</t>
  </si>
  <si>
    <t>Perca fluviatilis</t>
  </si>
  <si>
    <t>( Aborre )</t>
  </si>
  <si>
    <t>Phycis blennoides</t>
  </si>
  <si>
    <t>( Skælbrosme )</t>
  </si>
  <si>
    <t>Phycis phycis</t>
  </si>
  <si>
    <t>Platichthys flesus</t>
  </si>
  <si>
    <t>( Skrubbe ) | Selected due to high level of discard</t>
  </si>
  <si>
    <t>7</t>
  </si>
  <si>
    <t>( Skrubbe )</t>
  </si>
  <si>
    <t>Pleuronectes platessa</t>
  </si>
  <si>
    <t>( Rødspætte )</t>
  </si>
  <si>
    <t>VIIbc</t>
  </si>
  <si>
    <t>VIIh-k</t>
  </si>
  <si>
    <t>VIIfg</t>
  </si>
  <si>
    <t>( Rødspætte ) | FIDES Initial.Quantity = 20952</t>
  </si>
  <si>
    <t>VIII,IX, X</t>
  </si>
  <si>
    <t>( Rødspætte ) | FIDES Initial.Quantity = 13266</t>
  </si>
  <si>
    <t>( Rødspætte ) | FIDES Initial.Quantity = 5070</t>
  </si>
  <si>
    <t>( Lyssej )</t>
  </si>
  <si>
    <t>all areas except IX, X</t>
  </si>
  <si>
    <t>Pollachius virens</t>
  </si>
  <si>
    <t>IV,IIIa,VI</t>
  </si>
  <si>
    <t>( Mørksej )</t>
  </si>
  <si>
    <t>VII,VIII</t>
  </si>
  <si>
    <t>( Mørksej ) | Sum of MS shares &lt;10% = 10% | FIDES Initial.Quantity = 4365 | Selected due to high pct. of landings. Combined with area IV for sampling, since stock covers both areas</t>
  </si>
  <si>
    <t>( Mørksej ) | Sum of MS shares &lt;10% = 12% | FIDES Initial.Quantity = 4365 | Selected due to high pct. of landings. Combined with IIIa for sampling, since stock covers both areas</t>
  </si>
  <si>
    <t>( Mørksej ) | Sum of MS shares &lt;10% = 10% | FIDES Initial.Quantity = 4365</t>
  </si>
  <si>
    <t>Polyprion americanus</t>
  </si>
  <si>
    <t>Pomadasys incisus</t>
  </si>
  <si>
    <t>Pomadasys spp</t>
  </si>
  <si>
    <t>Prionace glauca</t>
  </si>
  <si>
    <t>( Blåhaj )</t>
  </si>
  <si>
    <t>all areas (North of 5N)</t>
  </si>
  <si>
    <t>Promethichthys prometheus</t>
  </si>
  <si>
    <t>Psetta maxima</t>
  </si>
  <si>
    <t>43</t>
  </si>
  <si>
    <t>( Pighvarre )</t>
  </si>
  <si>
    <t>( Pighvarre ) | FIDES Initial.Quantity = 1113</t>
  </si>
  <si>
    <t>Pseudocyttu smaculatus</t>
  </si>
  <si>
    <t>Pseudopentaceros richardsoni</t>
  </si>
  <si>
    <t>Pseudotolithus spp</t>
  </si>
  <si>
    <t>Pseudotriakis microdon</t>
  </si>
  <si>
    <t>Pterois volitans</t>
  </si>
  <si>
    <t>Pteromylaeus bovinus</t>
  </si>
  <si>
    <t>Raja alba</t>
  </si>
  <si>
    <t>Raja asterias</t>
  </si>
  <si>
    <t>Raja batis</t>
  </si>
  <si>
    <t>IIa,V,VI,VII,VIII,IXa</t>
  </si>
  <si>
    <t>( Skade )</t>
  </si>
  <si>
    <t>Raja brachyura</t>
  </si>
  <si>
    <t>VI,VIIa,VIIe-g,IXa</t>
  </si>
  <si>
    <t>( Blond Rokke )</t>
  </si>
  <si>
    <t>Raja circularis</t>
  </si>
  <si>
    <t>VI,VII,VIII</t>
  </si>
  <si>
    <t>Raja clavata</t>
  </si>
  <si>
    <t>( Sømrokke )</t>
  </si>
  <si>
    <t>VI,VIIa,e-g,VIII,IXa</t>
  </si>
  <si>
    <t>Raja fullonica</t>
  </si>
  <si>
    <t>Raja fyllae</t>
  </si>
  <si>
    <t>Raja hyperborea</t>
  </si>
  <si>
    <t>Raja lintea</t>
  </si>
  <si>
    <t>( Hvidrokke )</t>
  </si>
  <si>
    <t>Raja microocellata</t>
  </si>
  <si>
    <t>( Småøjet Rokke )</t>
  </si>
  <si>
    <t>VIIe-g</t>
  </si>
  <si>
    <t>Raja montagui</t>
  </si>
  <si>
    <t>VI,VIIa,VIIb,VIIe-h,j,VIII,IXa</t>
  </si>
  <si>
    <t>( Storplettet Rokke )</t>
  </si>
  <si>
    <t>Raja naevus</t>
  </si>
  <si>
    <t>VI,VIIa-c,IXa</t>
  </si>
  <si>
    <t>( Pletrokke )</t>
  </si>
  <si>
    <t>Raja nidarosiensis</t>
  </si>
  <si>
    <t>VI,VIIa-c,VIIe-h,VIIk</t>
  </si>
  <si>
    <t>Raja oxyrinchus</t>
  </si>
  <si>
    <t>Raja radiata</t>
  </si>
  <si>
    <t>( Tærbe )</t>
  </si>
  <si>
    <t>Raja undulata</t>
  </si>
  <si>
    <t>VIIb-c,VIIe-j,VIIIa-c,IXa</t>
  </si>
  <si>
    <t>Rajella kukujevi</t>
  </si>
  <si>
    <t>Reinhardtius hippoglossoides</t>
  </si>
  <si>
    <t>( Hellefisk ) | Sum of MS shares &lt;10% = 9% | FIDES Initial.Quantity = 16</t>
  </si>
  <si>
    <t>( Hellefisk )</t>
  </si>
  <si>
    <t>NAFO 3KLMNO</t>
  </si>
  <si>
    <t>V,XIV</t>
  </si>
  <si>
    <t>Rhinochimaera atlantica</t>
  </si>
  <si>
    <t>Ruvettus pretiosus</t>
  </si>
  <si>
    <t>( Laks )</t>
  </si>
  <si>
    <t>22-31</t>
  </si>
  <si>
    <t>( Laks ) | FIDES Initial.Quantity = 18885 | Selected due to international obligation to sample landings of salmon</t>
  </si>
  <si>
    <t>NAFO S1 + ICES Sub- area XIV</t>
  </si>
  <si>
    <t>( Havørred )</t>
  </si>
  <si>
    <t>Sander lucioperca</t>
  </si>
  <si>
    <t>( Sandart )</t>
  </si>
  <si>
    <t>Sarda sarda</t>
  </si>
  <si>
    <t xml:space="preserve">( Atlantisk Bonito ) </t>
  </si>
  <si>
    <t>Sardina pilchardus</t>
  </si>
  <si>
    <t>VIIIabd</t>
  </si>
  <si>
    <t>( Sardin )</t>
  </si>
  <si>
    <t>34.1.1,34.1.3</t>
  </si>
  <si>
    <t>VIIIc,IXa</t>
  </si>
  <si>
    <t>2</t>
  </si>
  <si>
    <t>Sardinella aurita</t>
  </si>
  <si>
    <t>( Rund Sardinel )</t>
  </si>
  <si>
    <t>Sardinella maderensis</t>
  </si>
  <si>
    <t>( Madeira-Sardinel )</t>
  </si>
  <si>
    <t>Schedophilus ovalis</t>
  </si>
  <si>
    <t>Schedophilus velaini</t>
  </si>
  <si>
    <t>Scomber japonicus</t>
  </si>
  <si>
    <t>VIII,IX,X</t>
  </si>
  <si>
    <t>( Spansk Makrel )</t>
  </si>
  <si>
    <t>II,IIIa,IV,V,VI,VII,VIII,IX</t>
  </si>
  <si>
    <t>( Makrel ) | Sum of MS shares &lt;10% = 29% | FIDES Initial.Quantity = 30639</t>
  </si>
  <si>
    <t>II</t>
  </si>
  <si>
    <t>( Makrel ) | FIDES Initial.Quantity = 30639 | Unselected, since areas are covered in the North Atlantic</t>
  </si>
  <si>
    <t>( Makrel ) | FIDES Initial.Quantity = 17836 | Unselected, since areas are covered in the North Atlantic</t>
  </si>
  <si>
    <t>Scomber spp</t>
  </si>
  <si>
    <t>Scomberomorus brasiliensis</t>
  </si>
  <si>
    <t>Scomberomorus cavalla</t>
  </si>
  <si>
    <t>Scomberomorus commerson</t>
  </si>
  <si>
    <t>Scomberomorus guttatus</t>
  </si>
  <si>
    <t>Scomberomorus maculatus</t>
  </si>
  <si>
    <t>Scomberomorus regalis</t>
  </si>
  <si>
    <t>Scomberomorus tritor</t>
  </si>
  <si>
    <t>Scophthalmus rhombus</t>
  </si>
  <si>
    <t>79</t>
  </si>
  <si>
    <t>( Slethvarre )</t>
  </si>
  <si>
    <t>( Slethvarre ) | FIDES Initial.Quantity = 1113</t>
  </si>
  <si>
    <t>Scyliorhinus canicula</t>
  </si>
  <si>
    <t>( Småplettet Rødhaj )</t>
  </si>
  <si>
    <t>VI,VIIa-c,VIIe-j,VIIIa-d,IXa</t>
  </si>
  <si>
    <t>Scyliorhinus stellaris</t>
  </si>
  <si>
    <t>VI,VII</t>
  </si>
  <si>
    <t>Scymnodon ringens</t>
  </si>
  <si>
    <t>Sebastes marinus</t>
  </si>
  <si>
    <t>ICES Sub areas V,VI,XII,XIV &amp; NAFO SA 2 + (Div. 1F + 3K).</t>
  </si>
  <si>
    <t>( Stor Rødfisk )</t>
  </si>
  <si>
    <t>Sebastes mentella</t>
  </si>
  <si>
    <t>ICES Sub areas V,VI,XII,XIV &amp; NAFO SA 2 + (Div. 1F + 3K)</t>
  </si>
  <si>
    <t>( Lille Rødfisk )</t>
  </si>
  <si>
    <t>Sebastes spp</t>
  </si>
  <si>
    <t>NAFO 3LN</t>
  </si>
  <si>
    <t>( Rødfiskearter )</t>
  </si>
  <si>
    <t>NAFO 3O</t>
  </si>
  <si>
    <t>Selar crumenophthalmus</t>
  </si>
  <si>
    <t>Sepia hierredda</t>
  </si>
  <si>
    <t>Sepia officinalis</t>
  </si>
  <si>
    <t>( Sepiablæksprutte )</t>
  </si>
  <si>
    <t>Sepia spp</t>
  </si>
  <si>
    <t>Serranidae</t>
  </si>
  <si>
    <t>Solea solea</t>
  </si>
  <si>
    <t>VIIhjk</t>
  </si>
  <si>
    <t>( Tunge )</t>
  </si>
  <si>
    <t>VIIIc</t>
  </si>
  <si>
    <t>VIIIab</t>
  </si>
  <si>
    <t>Ixa</t>
  </si>
  <si>
    <t>( Tunge ) | Sum of MS shares &lt;10% = 25% | FIDES Initial.Quantity = 597</t>
  </si>
  <si>
    <t>( Tunge ) | Selected and combined with IIIa for sampling, since stock covers both IIIa and 22</t>
  </si>
  <si>
    <t>( Tunge ) | FIDES Initial.Quantity = 376 | Combined with area 22 for sampling, since stock covers both IIIa and 22</t>
  </si>
  <si>
    <t>Sparidae</t>
  </si>
  <si>
    <t>( Havrudearter )</t>
  </si>
  <si>
    <t>Sparisoma cretense</t>
  </si>
  <si>
    <t>Sparus spp</t>
  </si>
  <si>
    <t>Sphyrna lewini</t>
  </si>
  <si>
    <t>( Brisling ) | FIDES Initial.Quantity = 17840</t>
  </si>
  <si>
    <t>( Brisling ) | FIDES Initial.Quantity = 1071</t>
  </si>
  <si>
    <t>( Brisling ) | FIDES Initial.Quantity = 151264</t>
  </si>
  <si>
    <t>( Brisling ) | Sum of MS shares &lt;10% = 26% | FIDES Initial.Quantity = 25875</t>
  </si>
  <si>
    <t>Squalus acanthias</t>
  </si>
  <si>
    <t>( Pighaj )</t>
  </si>
  <si>
    <t>Strombus gigas</t>
  </si>
  <si>
    <t>Tetrapturus albidus</t>
  </si>
  <si>
    <t>Tetrapturus angustirostris</t>
  </si>
  <si>
    <t>Tetrapturus audax</t>
  </si>
  <si>
    <t>Thunnus alalunga</t>
  </si>
  <si>
    <t>Thunnus albacares</t>
  </si>
  <si>
    <t>Thunnus atlanticus</t>
  </si>
  <si>
    <t>Thunnus obesus</t>
  </si>
  <si>
    <t>Thunnus orientalis</t>
  </si>
  <si>
    <t>Thunnus thynnus</t>
  </si>
  <si>
    <t>( Tunfisk )</t>
  </si>
  <si>
    <t>Thunnus tonggol</t>
  </si>
  <si>
    <t>Torpedo marmorata</t>
  </si>
  <si>
    <t>Torpedo nobiliana</t>
  </si>
  <si>
    <t>Trachurus mediterraneus</t>
  </si>
  <si>
    <t>VIII,IX</t>
  </si>
  <si>
    <t>Trachurus murphyi</t>
  </si>
  <si>
    <t>SPRFMO</t>
  </si>
  <si>
    <t>SPRFMO Convention Area</t>
  </si>
  <si>
    <t>Trachurus picturatus</t>
  </si>
  <si>
    <t>Trachurus spp</t>
  </si>
  <si>
    <t>( Hestemakrelarter )</t>
  </si>
  <si>
    <t>( Hestemakrel ) | FIDES Initial.Quantity = 5985</t>
  </si>
  <si>
    <t>( Hestemakrel )</t>
  </si>
  <si>
    <t>IIa</t>
  </si>
  <si>
    <t>( Hestemakrel ) | Sum of MS shares &lt;10% = 33% | FIDES Initial.Quantity = 9861 | Unselected, no landings and area is covered in the North Atlantic</t>
  </si>
  <si>
    <t>IIa,IVa,Vb,VIa,VIIa-c,e-k,VIIIabde</t>
  </si>
  <si>
    <t>( Hestemakrel ) | Sum of MS shares &lt;10% = 33% | FIDES Initial.Quantity = 9861</t>
  </si>
  <si>
    <t>Trachurus trecae</t>
  </si>
  <si>
    <t>( Cuene-Hestemakrel )</t>
  </si>
  <si>
    <t>( Sperling ) | FIDES Initial.Quantity = 85186 | Selected and combined with IV for sampling, since stock covers both areas</t>
  </si>
  <si>
    <t>100</t>
  </si>
  <si>
    <t>( Sperling ) | FIDES Initial.Quantity = 85186 | Combined with area IIIa for sampling, since stock covers both areas</t>
  </si>
  <si>
    <t>Trisopterus spp</t>
  </si>
  <si>
    <t>Umbrina canariensis</t>
  </si>
  <si>
    <t>34.3.3-6</t>
  </si>
  <si>
    <t>Urophycis tenuis</t>
  </si>
  <si>
    <t>Xiphias gladius</t>
  </si>
  <si>
    <t>( Sværdfisk )</t>
  </si>
  <si>
    <t>Zeus faber</t>
  </si>
  <si>
    <t>( Sankt Petersfisk )</t>
  </si>
  <si>
    <t>Sex ratio and maturity 'A' length, age and weight 'Q'</t>
  </si>
  <si>
    <t>Lenght and weight 'Q'</t>
  </si>
  <si>
    <t>new speices - we do not know presently if it can age them, the species is not caught in any Danish survey and therfore it will not be sexed or matured</t>
  </si>
  <si>
    <t>length and weight 'A'</t>
  </si>
  <si>
    <t>Sex ratio 'A'; length, age and weight 'A'</t>
  </si>
  <si>
    <t>Sex ratio and maturity 'A' length and weight 'M'</t>
  </si>
  <si>
    <t>Sex ratio and maturity 'A' length and weight 'Q'</t>
  </si>
  <si>
    <t>new speices - no analytic assessment</t>
  </si>
  <si>
    <t>Can not presently be aged - otoliths still collected</t>
  </si>
  <si>
    <t>IIIa, IV, VIId</t>
  </si>
  <si>
    <t>Lenght and weight 'Q', sex ratio 'A'</t>
  </si>
  <si>
    <t>can not be aged</t>
  </si>
  <si>
    <t>Are not presently caught in the survey and can therefore not be sexed or maturity staged</t>
  </si>
  <si>
    <t>Length and sex 'Q'</t>
  </si>
  <si>
    <t>IIIa, IVa</t>
  </si>
  <si>
    <t>length, age and weight 'Q'</t>
  </si>
  <si>
    <t>are not presently caught in the survey and can therefore not be sexed or maturity staged</t>
  </si>
  <si>
    <t>IIIa, 22</t>
  </si>
  <si>
    <t>No sex and maturity as survey is on a wrong time of the year</t>
  </si>
  <si>
    <t>IV,IIIa</t>
  </si>
  <si>
    <t xml:space="preserve">Stomach sampling </t>
  </si>
  <si>
    <t>Stomach sampling on cod in both Q1 and Q4</t>
  </si>
  <si>
    <t>IIIa, SD 22-24</t>
  </si>
  <si>
    <t>(-)</t>
  </si>
  <si>
    <t>The scheme samples sorted fish at the market, so no occurrence of by-catch is expected</t>
  </si>
  <si>
    <t>This scheme samples sorted fish at the market, but since all the cod stocks caught by Dennmark are in table 1D and are sampled at the markets, then fish=Y</t>
  </si>
  <si>
    <t>IIIa, SD 22-24, SD 25-32</t>
  </si>
  <si>
    <t>IV, VIId, IIIa</t>
  </si>
  <si>
    <t>IV, VIId, IIIa, SD 22-24, SD 35-32</t>
  </si>
  <si>
    <t>SD 22-24, SD 25-32</t>
  </si>
  <si>
    <t>IV, VIId, IIIa, SD 22-24</t>
  </si>
  <si>
    <t>Baltic Sea (ICES areas III b-d), North Sea (ICES areas IIIa and IV), Eastern Arctic (ICES areas I and II)</t>
  </si>
  <si>
    <t>The excluded part of the makred sampling program</t>
  </si>
  <si>
    <t>The excluded part of the observer sampling program</t>
  </si>
  <si>
    <t>Y (% kilos of the sorting)</t>
  </si>
  <si>
    <t>Y (The observers record selection devices mounted on towed gear, but it is presently not possible to recorde the present of other mitigation devices, _x000D_
                                       and the question more relates to specific observations of trips/ hauls and not overall sampling protocol)</t>
  </si>
  <si>
    <t>The scheme samples all species caught, but the program is not designed to give good estimates of rare by-catch events - it is desinged to give a good estimate of commercial species. Further, the observer only observs the sorting process. As the observer program is not covering the gillenetters the birds and mamals by -catch will be considered a rare event.</t>
  </si>
  <si>
    <t>The scheme samples a subsample of the catch at the market. The subsamles are small and will in general only contain fish. The scheme is not designed to measure rare by-catch events.</t>
  </si>
  <si>
    <t>The samples are unsorted, but small, so it is only likely so see endangered fish on the same size as the target species</t>
  </si>
  <si>
    <t>The scheme samples a subsample of the retained part of the haul at sea. The subsamples are small and will in general only contain fish. The scheme is not designed to measure rare by-catch events.</t>
  </si>
  <si>
    <t>The self-sampling samples are small, but unsorted, so it is only likely so see endangered fish on the same size as the target species</t>
  </si>
  <si>
    <t>The scheme samples all species caught, but the program is not designed to give good estimates of rare by-catch events - it is desinged to give a good estimate of commercial species. Further, the observer only observs the sorting process</t>
  </si>
  <si>
    <t>Additional sampling. This scheme samples sorted fish at the market, but since all the cod stocks caught by Dennmark are in table 1D and are sampled at the markets, then fish=Y</t>
  </si>
  <si>
    <t>The excluded part of the makred sampling program. No sampling is conducted</t>
  </si>
  <si>
    <t>The excluded part of the observer sampling program. No sampling is conducted</t>
  </si>
  <si>
    <t>Ricker, W.E. (1975). Computation and interpretation of biological statistics of fish populations. Bulletin of the Fisheries Research Board of Canada, Bulletin 191, Ottawa. http://www.dfo-mpo.gc.ca/Library/1485.pdf</t>
  </si>
  <si>
    <t>Data only available on ICES WGEEL database</t>
  </si>
  <si>
    <t>ICES WGEEL database</t>
  </si>
  <si>
    <t xml:space="preserve">Tag recapture to assess outmigrating biomass of silver eels, commercial freshwater fishery </t>
  </si>
  <si>
    <t>DNK -ELE -FRW -ELEKTROFISHING-fishery independent</t>
  </si>
  <si>
    <t>DNK-SAL-FRW-ELECTRO FISHING-FISHERY-INDEPENDENT</t>
  </si>
  <si>
    <t>DNK-SAL-FRW-FIX-FISHERY-INDEPENDENT</t>
  </si>
  <si>
    <t>see Text Box 1E</t>
  </si>
  <si>
    <t>DNK -ELE -FRW -FIX-fishery indipendent</t>
  </si>
  <si>
    <t>DNK -ELE -FRW -FYK-commercial fishing</t>
  </si>
  <si>
    <t xml:space="preserve">Not done in 2021. </t>
  </si>
  <si>
    <t>Population density of ½ -yearlings and 1+ salmon</t>
  </si>
  <si>
    <t>Salmon smolt run</t>
  </si>
  <si>
    <t>Salmon spawning run</t>
  </si>
  <si>
    <t>NS&amp;EA, NA, Baltic</t>
  </si>
  <si>
    <t>RCG NANSEA/ BALTIC 2020</t>
  </si>
  <si>
    <t>5A</t>
  </si>
  <si>
    <t>Advice for completing Table 5A in the national workplans</t>
  </si>
  <si>
    <t>NANSEA BALTIC_2020_R04</t>
  </si>
  <si>
    <t>MS should take notice of the advice made for completing Table 5A: 
- Provide direct links to relevant documentations where possible,
- Ensure any links provided are correct and work,
- Ensure the documents referenced are reasonably recent (&gt;2014),
- Provide the date when the documentation was written or updated,
- Provide explanations of why this is good/best practice e.g. give  explicit references to any expert group reports that define the practices that are being followed,
- Double-check whether “NA” is a legitimate answer to a particular question.</t>
  </si>
  <si>
    <t>Follow advice for filling Table 5A according to recommendation</t>
  </si>
  <si>
    <t>RCG LDF</t>
  </si>
  <si>
    <t>NANSEA BALTIC</t>
  </si>
  <si>
    <t>Catch and Effort Overviews</t>
  </si>
  <si>
    <t>Annual RDB catch and effort overview – approve sharing and Data Policy exemptions and agree on the process</t>
  </si>
  <si>
    <t>NANSEA BALTIC_2020_D01</t>
  </si>
  <si>
    <t xml:space="preserve">NC’s to approve whether the overviews can be made available to WGs that have been pre-approved for access to aggregated RDB data  </t>
  </si>
  <si>
    <t>Do NC’s approve the usage of RDB catch and effort overviews for selected ICES groups (i.e. those WGs who already have access to aggregated RDB data, approved by the SCRDB,  Annex 3) and allow defined exemptions from RDBES data policy?</t>
  </si>
  <si>
    <t xml:space="preserve">Decision approved. No further action needed. 
</t>
  </si>
  <si>
    <t>Metier Issues</t>
  </si>
  <si>
    <t>Codes for metiers and reference lists that shall be used by Member States</t>
  </si>
  <si>
    <t>NANSEA BALTIC_2020_D02</t>
  </si>
  <si>
    <t>NC’s to approve whether the new codes for metiers and reference lists will be used and implemented by MS</t>
  </si>
  <si>
    <t>Do NC’s agree to use proposed metier list and target species assemblage group list?</t>
  </si>
  <si>
    <t>SCRDB</t>
  </si>
  <si>
    <t>Approve changes to the RDB/RDBES Data Policy</t>
  </si>
  <si>
    <t>NANSEA BALTIC_2020_D03</t>
  </si>
  <si>
    <t xml:space="preserve">Approve the proposed changes to the RDB/RDBES Data Policy.  These changes are: i) minor changes to the text, ii) allow NCs to pre-approve access to detailed data for selected ICES expert groups, iii) minor change to the aggregation guidelines
</t>
  </si>
  <si>
    <t>Do NC’s approve changes to the RDB/RDBES Data Policy?</t>
  </si>
  <si>
    <t xml:space="preserve">Approve the "Conditions for detailed RDBES data use" document </t>
  </si>
  <si>
    <t>NANSEA BALTIC_2020_D04</t>
  </si>
  <si>
    <t>Do NC’s approve the "Conditions for detailed RDBES data use" document and the procedure behind it?</t>
  </si>
  <si>
    <t>RWP</t>
  </si>
  <si>
    <t xml:space="preserve">Draft RWP - agree to non binding test run and endorse elements for test run </t>
  </si>
  <si>
    <t>NANSEA BALTIC_2020_D06</t>
  </si>
  <si>
    <t xml:space="preserve">NC’s to approve that a draft RWP is submitted to STECF in October 2020 for a non binding test run and to endorse the elements that were selected for the test run being table 1a on landing's overviews, 1g&amp;1h on surveys, 7a on coordination, 7b on recommendations and 7c on existing bilateral agreements. </t>
  </si>
  <si>
    <t>Do NC’s approve that a draft RWP will be submitted to STECF in October 2020 for a non binding test run and to endorse the elements that were selected for the test run?</t>
  </si>
  <si>
    <t>Small pelagics in Baltic</t>
  </si>
  <si>
    <t>All MS in the Baltic area should take part of this ISSG</t>
  </si>
  <si>
    <t>NANSEA BALTIC_2020_D07</t>
  </si>
  <si>
    <t>All RCG Baltic MS should take part of the ISSG work as all MS are exploiting the small pelagic fishery in the area.</t>
  </si>
  <si>
    <t xml:space="preserve">Will the MS involved take part in the work and workshop of ISSG “case study small pelagic in the Baltic”? 
</t>
  </si>
  <si>
    <t>ISSGs 2020-2021</t>
  </si>
  <si>
    <t>ISSG proposed to work during season 2020-2021</t>
  </si>
  <si>
    <t>NANSEA BALTIC_2020_D08</t>
  </si>
  <si>
    <t>The list of RCG ISSGs suggested by RCG NA NS&amp;EA and RCG Baltic to be confirmed to take place during season 2020-2021.</t>
  </si>
  <si>
    <t xml:space="preserve">Do NC’s agree on the list of ISSG for season 2020/2021?
Can they ensure that experts and manpower is assigned to ISSG work?
</t>
  </si>
  <si>
    <t>all regions</t>
  </si>
  <si>
    <t>PGECON 2020 ToR 1</t>
  </si>
  <si>
    <t>2, 3</t>
  </si>
  <si>
    <t>Rules of procedure for the RCG ECON</t>
  </si>
  <si>
    <t>PGECON 2020
Recommendation 1</t>
  </si>
  <si>
    <t>PGECON 2020 recommends a follow-up to the draft Rules of Procedure, in Annex III to the report. During the plenary it was agreed that all MS may need more time to commit with the text produced, acknowledging at the same time that further delays on this issue could jeopardize the functioning and the work carried out in the RCG ECON.</t>
  </si>
  <si>
    <t>NC to review the draft, send comments if necessary, and finally adopt RoPs
by beginning of 2021.</t>
  </si>
  <si>
    <t>PGECON 2020 ToR 3</t>
  </si>
  <si>
    <t>3C</t>
  </si>
  <si>
    <t>Revision of EU Map delegated tables and delegated Annex - data on the fish processing sector</t>
  </si>
  <si>
    <t>PGECON 2020
Recommendation 4</t>
  </si>
  <si>
    <t>PGECON recommends to revise the text of Draft Commission Delegated Decision (new EU MAP), Chapter II paragraph 7 and to include under that paragraph the reference to a revised current binding Table 11 COM 2016/1251) in order to allow MSs to collect the data for the fish processing sector on an optional basis, as fish processing data collection is established by the currently binding Regulation (EC) 2017/1004. Hence, PGECON recommends to include in the requirements for the optional provision of data on raw materials under the proposed Table (13) of the Commission Delegated Decision (Economic and social variables for the processing industry sector): Volume and value by: Species, Production environment (Capture based fishery and aquaculture sector), Country of Origin (Domestic, other EU or non-EU), Type of processed material (fresh, frozen and semi-processed materials) – where possible.</t>
  </si>
  <si>
    <t>MSs to provide appropriate justification in their Work Plan for extensive or complementary to Eurostat data collection.</t>
  </si>
  <si>
    <t>PGECON 2020 ToR 5.2</t>
  </si>
  <si>
    <t>3A</t>
  </si>
  <si>
    <t>Implementation of the guidelines for the valuation of the fishing rights</t>
  </si>
  <si>
    <t>PGECON 2020
Recommendation 6</t>
  </si>
  <si>
    <t>PGECON recommends accepting the conclusions from the WS on capital value regarding the implementation of the guidelines for the valuation of the fishing rights. PGECON recommends a transition period in which MS explore the possibilities to apply the guidelines in their situation. During this transition period the obligation to gather information on the value of intangible assets should only include the transferable fishing rights. PGECON also recommends that in the meantime possibilities are sought to facilitate the sharing of experiences with the application of the guidelines in the various MS and the further development of the methodology.</t>
  </si>
  <si>
    <t>MS should use the guidelines in the coming period, adapt them to the specific fisheries (in terms of the basic assumptions to be used) and provide estimation of fishing rights.
Because some methods (like the hedonic model for the evaluation of the intangibles) require additional data collection, the MS WP should be adapted to include additional data collection for the implementation of the methods proposed by the guidelines.
The guidelines for the valuation of the fishing rights has to be included in the guidance document on definition and methodologies for the fleet and published on the DCF Web page.</t>
  </si>
  <si>
    <t>PGECON 2020 ToR 6</t>
  </si>
  <si>
    <t>Regional coordination in the drafting of RWP</t>
  </si>
  <si>
    <t>PGECON 2020
Recommendation 7</t>
  </si>
  <si>
    <t>PGECON 2020 recommends establishment of coordination process between all RCGs in regards to the drafting of Regional Work Plan (RWP).</t>
  </si>
  <si>
    <t>All stakeholders and relevant bodies, as well as all relevant MSs, should interact to create good coordination and ensure the unobstructed drafting of RWP.</t>
  </si>
  <si>
    <t>DNK followed the advice on Table 5A provided in the recommendation.</t>
  </si>
  <si>
    <t>DNK is taking lead of this ISSG work</t>
  </si>
  <si>
    <t>Agreenment signed</t>
  </si>
  <si>
    <t>DNK contributed to relevant subgroups in 2021.</t>
  </si>
  <si>
    <t>DNK voted in favour of the Rules of Procedure</t>
  </si>
  <si>
    <t>DNK provided justification in the Work Plan for extensive or complementary to Eurostat data collection.</t>
  </si>
  <si>
    <t>DNK used the guldelines in the WP.</t>
  </si>
  <si>
    <t>DNK followed the RWP drafting</t>
  </si>
  <si>
    <t>POL - Irek Wojcik (iwojcik@mir.gdynia.pl)
DNK - Marie Storr-Paulsen (msp@aqua.dtu.dk)</t>
  </si>
  <si>
    <t xml:space="preserve">Vessels fishing under the Polish register, which land for first sale into Denmark, will be sampled as part of the Polish National Programme under the requirements of the EC Data Collection Framework (199/2008). </t>
  </si>
  <si>
    <t>Length and age of discards and landings</t>
  </si>
  <si>
    <t>DNK responsible for submitting data from DNK vessels, and POL from POL vessels, to the respective end-users.</t>
  </si>
  <si>
    <t>from 2013 onwards</t>
  </si>
  <si>
    <t>http://dcf.mir.gdynia.pl/?page_id=365</t>
  </si>
  <si>
    <t>Ongoing</t>
  </si>
  <si>
    <t>POL: Piotr Margoński (pmargonski@mir.gdynia.pl),
DEU: Bastian Huwer (bhu@aqua.dtu.dk).</t>
  </si>
  <si>
    <t xml:space="preserve">Cooperation on collection of scientific survey data during the Baltic Ichthyoplankton Surveys. </t>
  </si>
  <si>
    <t>DNK is financially responsible for 6 days of a total of 12 days at sea on the June surveys on RV BALTICA (POL) and is also participating with 2 scientific crew members</t>
  </si>
  <si>
    <t xml:space="preserve">The surveys are conducted between March and November, aiming to cover the entire spawning season of the target species, Baltic cod in ICES SD 25 covered by a  standard station grid consisting of 45 stations. In addition, some cruises also cover adjacent areas (15 stations)  to account for potential spatial extension of spawning activity. </t>
  </si>
  <si>
    <t>Denmark is responsible for submitting the data to relevant ICES WG and to the EC</t>
  </si>
  <si>
    <t>2022-2024</t>
  </si>
  <si>
    <t>Boarding of 2 DNK scientists on POL research vessel. Consent for publication of name and e-mail address granted by Tomasz Nermer. Agreement file available at https://dcf.mir.gdynia.pl/?page_id=365</t>
  </si>
  <si>
    <t>New</t>
  </si>
  <si>
    <t>DNK - POL</t>
  </si>
  <si>
    <t>SWE: Anna Hasslow, anna.hasslow@havochvatten.se; DNK: Jørgen Dalskov, jd@aqua.dtu.dk; DEU: Christoph Stransky, christoph.stransky@thuenen.de; IRL: Leonie O´Dowd, leonie.odowd@marine.ie; NLD: Sieto Verver, sieto.verver@wur.nl; GBR: Mathew Elliot, matt.elliot@ marinemanagement.org.uk</t>
  </si>
  <si>
    <t>Cost-sharing agreement for participation to the International Ecosystem Survey in the Nordic Seas 2021</t>
  </si>
  <si>
    <t>DNK is carrying out the survey</t>
  </si>
  <si>
    <t>Denmark is responsible country for reporting of the results from the survey to the relevant ICES working group.</t>
  </si>
  <si>
    <t>staff exchange possible</t>
  </si>
  <si>
    <t>DNK-FRA-DEU-ESP-IRL-NLD-SWE-GBR</t>
  </si>
  <si>
    <t>DNK: Jørgen Dalskov, jd@aqua.dtu.dk; DEU: Christoph Stransky, christoph.stransky@thuenen.de; IRL: Leonie O´Dowd, leonie.odowd@marine.ie; NLD: Sieto Verver. sieto.verver@wur.nl; SWE: Anna Hasslow, anna.hasslow@havochvatten.se; GBR: Mathew Gubbins, matthew.gubbins@gov.scot</t>
  </si>
  <si>
    <t>Cost-sharing agreement for participation to the Blue Whiting Survey 2020-2021</t>
  </si>
  <si>
    <t>NLD and IRL are carrying out the survey</t>
  </si>
  <si>
    <t>NLD and IRL are responsible for reporting of the results from the survey to the relevant ICES working group.</t>
  </si>
  <si>
    <t>Ongoing, extended for 2021; ESP and FRA not contributing anymore</t>
  </si>
  <si>
    <t>DNK - SWE-DEU-IRL-NLD-GBR</t>
  </si>
  <si>
    <t>Denmark is conducting the survey using the Danish R/V DANA and the other involced MS is contributing by sending staff participating in the survey as well as a cost-sharing model based on the share of TAC is applied according to an agreement.</t>
  </si>
  <si>
    <t>Denmark is contributing by sending staff participating in the survey as well as a cost-sharing model based on the share of TAC is applied according to an agreement.</t>
  </si>
  <si>
    <t>National Correspondents Meeting (virtual, 20 Apr 2021)</t>
  </si>
  <si>
    <t>National Correspondents Meeting (virtual, 21 Sep 2021)</t>
  </si>
  <si>
    <t>RCG Baltic/NANSEA</t>
  </si>
  <si>
    <t>RCG for the Baltic, North Sea &amp; Eastern Arctic and North Atlantic (virtual, 7-11 Jun 2021)</t>
  </si>
  <si>
    <t>RCG for the Long Distance Fisheries (virtual, 5-7 Jul 2021)</t>
  </si>
  <si>
    <t>PGECON</t>
  </si>
  <si>
    <t>Planning Group on Economic Issues (virtual, 1‐3 Sep 2021)</t>
  </si>
  <si>
    <t>RCG DM</t>
  </si>
  <si>
    <t>RCG Decision Meeting (virtual, 20 Sep 2021)</t>
  </si>
  <si>
    <t xml:space="preserve"> LM</t>
  </si>
  <si>
    <t>18th Liaison Meeting (virtual, 23-24 Sep 2021)</t>
  </si>
  <si>
    <t>RCG ISSG</t>
  </si>
  <si>
    <t>RCG Inter-Session Sub-Group on Surveys</t>
  </si>
  <si>
    <t>RCG Inter-Session Sub-Group of National Correspondents</t>
  </si>
  <si>
    <t>in addition to Work Plan</t>
  </si>
  <si>
    <t>RCG Inter-Session Sub-Group on the Development of Draft Regional work plans</t>
  </si>
  <si>
    <t>RCG Inter-Session Sub-Group on RDB catch, effort and sampling overviews</t>
  </si>
  <si>
    <t>RCG Inter-Session Sub-Group on metier issues</t>
  </si>
  <si>
    <t>RCG Inter-Session Sub-Group on end-users and RCGs</t>
  </si>
  <si>
    <t>RCG Inter-Session Sub-Group on diadromous fishes</t>
  </si>
  <si>
    <t>RCG Inter-Session Sub-Group on a regional sampling plan for pelagic freezer trawlers in the Northeast Atlantic</t>
  </si>
  <si>
    <t xml:space="preserve">RCG Inter-Session Sub-Group on a regional sampling programme for small pelagics fisheries in the Baltic </t>
  </si>
  <si>
    <t>RCG Inter-Session Sub-Group on stomach sampling</t>
  </si>
  <si>
    <t>RCG Inter-Session Sub-Group on evaluation of the data collected for the SSF at EU level</t>
  </si>
  <si>
    <t>RCG Inter-Session Sub-Group on recreational fisheries</t>
  </si>
  <si>
    <t>WGQUALITY</t>
  </si>
  <si>
    <t>ICES Working Group on the Governance of Quality Management of Data and Advice (Copenhagen, Denmark, 19-22 Jan 2021)</t>
  </si>
  <si>
    <t>ICES Working Group on Biological Parameters (virtual, 17 Jun, 5-7 Oct, 29 Oct 2021)</t>
  </si>
  <si>
    <t>ICES Working Group on Commercial Catches (virtual, 8-12 Nov 2021)</t>
  </si>
  <si>
    <t>ICES Working Group on Recreational Fisheries Surveys (virtual, 14-18 Jun 2021)</t>
  </si>
  <si>
    <t>WKRDB-POP3</t>
  </si>
  <si>
    <t>Third Workshop on Population of the RDBES Data Model (virtual, 14-18 Jun 2021)</t>
  </si>
  <si>
    <t>WGSINS</t>
  </si>
  <si>
    <t>Working Group on Surveys on Ichthyoplankton in the North Sea and adjacent Seas (virtual, 30 Nov-2 Dec 2021)</t>
  </si>
  <si>
    <t>Working Group of International Pelagic Surveys (Bergen, Norway, 18-22 Jan 2021)</t>
  </si>
  <si>
    <t>Baltic International Fish Survey Working Group (virtual, 22-26 Mar 2021)</t>
  </si>
  <si>
    <t>International Bottom Trawl Survey Working Group (virtual, 12-16 Apr 2021)</t>
  </si>
  <si>
    <t xml:space="preserve">WGMEGS </t>
  </si>
  <si>
    <t>Working Group on Mackerel and Horse Mackerel Egg Surveys (virtual, 26-29 Apr 2021)</t>
  </si>
  <si>
    <t>WGIDEEPS</t>
  </si>
  <si>
    <t>Working Group on International Deep Pelagic Ecosystem Surveys (virtual, 16-19 Feb and 14-16 Sep 2021)</t>
  </si>
  <si>
    <t>Working Group on Integrating Surveys for the Ecosystem Approach</t>
  </si>
  <si>
    <t>ICES-FAO Working Group on Fishing Technology and Fish Behaviour (virtual, 19-23 Apr 2021)</t>
  </si>
  <si>
    <t>Working Group on Fisheries Acoustics Science and Technology (virtual, 19-20/22-23 Apr 2021)</t>
  </si>
  <si>
    <t>WGELECTRA</t>
  </si>
  <si>
    <t>Working Group on Electrical Trawling (virtual, 9-10 Nov 2021)</t>
  </si>
  <si>
    <t>WGBEAM</t>
  </si>
  <si>
    <t>Working Group on Beam Trawl Surveys (virtual, 22-26 Mar 2021)</t>
  </si>
  <si>
    <t>WGISDAA</t>
  </si>
  <si>
    <t>WGALES</t>
  </si>
  <si>
    <t>Working Group on Atlantic Larvae and Eggs Surveys (virtual, 27-28 Oct 2021)</t>
  </si>
  <si>
    <t>Annual Meeting of Advisory Working Group Chairs (Copenhagen, Denmark, 25-28 Jan 2021)</t>
  </si>
  <si>
    <t xml:space="preserve">AFWG </t>
  </si>
  <si>
    <t>Arctic Fisheries Working Group (virtual, 14-20 Apr 2021)</t>
  </si>
  <si>
    <t>Herring Assessment Working Group for the Area South of 62⁰N (virtual, 16-24 Mar 2021)</t>
  </si>
  <si>
    <t>NWWG</t>
  </si>
  <si>
    <t>North-Western Working Group (virtual, 22-29 Apr 2021)</t>
  </si>
  <si>
    <t>Baltic Salmon and Trout Assessment Working Group (virtual, 22-30 Mar 2021)</t>
  </si>
  <si>
    <t>Baltic Fisheries Assessment Working Group (virtual, 13-20 Apr 2021)</t>
  </si>
  <si>
    <t>Working Group on the Assessment of Demersal Stocks in the North Sea and Skagerrak (virtual, 21-30 Apr 2021)</t>
  </si>
  <si>
    <t>Working Group on Widely Distributed Stocks (virtual, 25-31 Aug 2021)</t>
  </si>
  <si>
    <t>Joint EIFAC/ICES Working Group on Eels (virtual, 7-10 Sep, 27 Sep - 4 Oct 2021)</t>
  </si>
  <si>
    <r>
      <t xml:space="preserve">Working Group with the Aim to Develop Assessment Models and Establish Biological Reference Points for Sea Trout (Anadromous </t>
    </r>
    <r>
      <rPr>
        <i/>
        <sz val="10"/>
        <rFont val="Arial"/>
        <family val="2"/>
      </rPr>
      <t>Salmo trutta</t>
    </r>
    <r>
      <rPr>
        <sz val="10"/>
        <rFont val="Arial"/>
        <family val="2"/>
      </rPr>
      <t>) Populations</t>
    </r>
  </si>
  <si>
    <t>Working Group on North Atlantic Salmon (virtual, 22-31 Mar 2021)</t>
  </si>
  <si>
    <t>Working Group on Elasmobranch Fishes (virtual, 15-24 Jun 2021)</t>
  </si>
  <si>
    <t>WGMIXFISH-ADVICE</t>
  </si>
  <si>
    <t>Working Group on Mixed Fisheries Advice for the North Sea (virtual, 25-29 Oct 2021)</t>
  </si>
  <si>
    <t>WGMIXFISH-METH</t>
  </si>
  <si>
    <t>Working Group on Mixed Fisheries Advice - Methodology (virtual, 21-25 Jun 2021)</t>
  </si>
  <si>
    <t>Working Group on the Ecosystem Effects of Fishing Activities (virtual, 13 Apr - 24 Jun 2021)</t>
  </si>
  <si>
    <t>Working Group on Bycatch of Protected Species (virtual, 28 Sep - 1 Oct 2021)</t>
  </si>
  <si>
    <t>WGOH</t>
  </si>
  <si>
    <t>Working Group on Oceanic Hydrography (virtual, 13-15 Apr 2021)</t>
  </si>
  <si>
    <t>WGCRAN</t>
  </si>
  <si>
    <r>
      <t xml:space="preserve">Working Group on </t>
    </r>
    <r>
      <rPr>
        <i/>
        <sz val="10"/>
        <rFont val="Arial"/>
        <family val="2"/>
      </rPr>
      <t>Crangon</t>
    </r>
    <r>
      <rPr>
        <sz val="10"/>
        <rFont val="Arial"/>
        <family val="2"/>
      </rPr>
      <t xml:space="preserve"> Fisheries and Life History (virtual, 28-29 Sep, 16 Dec 2021)</t>
    </r>
  </si>
  <si>
    <t>SIMWG</t>
  </si>
  <si>
    <t>Stock Identification Methods Working Group (virtual, 17 Jun 2021)</t>
  </si>
  <si>
    <t>Working Group on Spatial Fisheries Data (virtual, 7-11 Jun 2021)</t>
  </si>
  <si>
    <t>WGSAM</t>
  </si>
  <si>
    <t>Working Group on Multispecies Assessment Methods (virtual, 11-15 Oct 2021)</t>
  </si>
  <si>
    <t>WGINOSE</t>
  </si>
  <si>
    <t>Working Group on Integrated Assessments of the North Sea (virtual, 10-14 May 2021)</t>
  </si>
  <si>
    <t>WKLIFE</t>
  </si>
  <si>
    <t>Workshop on the Development of Quantitative Assessment Methodologies based on LIFE-history traits, exploitation characteristics, and other relevant parameters for data-limited stocks (virtual, 5-9 Oct 2020)</t>
  </si>
  <si>
    <t>Working Group on Economics (virtual, 14-18 Jun 2021)</t>
  </si>
  <si>
    <t>WKNSEA</t>
  </si>
  <si>
    <t>Benchmark Workshop on North Sea Stocks (virtual, Data comp. 24-26 Nov 2020, Benchmark 22-26 Feb 2021)</t>
  </si>
  <si>
    <t>IBPGCOD2</t>
  </si>
  <si>
    <t>Inter-Benchmark Protocol on East and Southwest Greenland Cod 2 (virtual, 12/16/18 Aug 2021)</t>
  </si>
  <si>
    <t xml:space="preserve"> WGSFDGOV</t>
  </si>
  <si>
    <t>Working Group on Spatial Fisheries Data Governance (virtual, 25 Feb, 23 Jun, 3 Sep and 9 Dec 2021)</t>
  </si>
  <si>
    <t>Working Group on Fisheries Benthic Impact and Trade-offs (virtual, 22-26 Nov 2021)</t>
  </si>
  <si>
    <t>WGSSSE</t>
  </si>
  <si>
    <t>Working Group on Size and Species Selection Experiments (virtual, 10 Dec 2021)</t>
  </si>
  <si>
    <t>Aquaculture Workshop (virtual)</t>
  </si>
  <si>
    <t>RCG Inter-Session Sub-Group on Electronic Monitoring</t>
  </si>
  <si>
    <t xml:space="preserve">National coordination meeting </t>
  </si>
  <si>
    <t>In addition to Work Plan</t>
  </si>
  <si>
    <t>Chair</t>
  </si>
  <si>
    <t>No meeting in 2021</t>
  </si>
  <si>
    <t>No participation due to other commitment</t>
  </si>
  <si>
    <t>In addition to Work Plan. Chair</t>
  </si>
  <si>
    <t>length</t>
  </si>
  <si>
    <t>Harbour sampling</t>
  </si>
  <si>
    <t>Estimate based on an average of data from 201-2018</t>
  </si>
  <si>
    <t xml:space="preserve">  An industrial sample will be between 1-5 kg. The sample will be sorted by species. Close to 100 random fish per species will be selected (based on the weight of ~10 fish) for length measurements. 3 sand ell per scm is then selected for age and individual weight. </t>
  </si>
  <si>
    <r>
      <t>Denmark has since 1</t>
    </r>
    <r>
      <rPr>
        <vertAlign val="superscript"/>
        <sz val="11"/>
        <rFont val="Calibri"/>
        <family val="2"/>
      </rPr>
      <t>st</t>
    </r>
    <r>
      <rPr>
        <sz val="11"/>
        <rFont val="Calibri"/>
        <family val="2"/>
      </rPr>
      <t xml:space="preserve"> of April 2020, received 1 sample per landings in the industrial fishery. This sampling is conducted by a private company to register the bycatch amounts. Before 2020 these samples were collected by the control agency. As 2020 was the first year the new sampling is still in a starting face.</t>
    </r>
  </si>
  <si>
    <t>Self-sampling</t>
  </si>
  <si>
    <t>From each sample roughly 100 fish are length and weight measured and 50 fish are aged (every second). Only samples from the survey are sexed and maturity staged.</t>
  </si>
  <si>
    <t>For all vessels participating in the sand ell fishery it is mandatory (in the fishing license) to collect 1 sample per trip, and in selected areas 1 sample per haul. Samples are post stratified at DTU Aqua to 1 sample/ ICES square/ day.</t>
  </si>
  <si>
    <t>Surveys</t>
  </si>
  <si>
    <t xml:space="preserve">The survey is sampling 3 stations on each position. From these 3 stations 2 are only species and length measured. On the third station all fish are length measured and individual weight, maturity, sex and age are selected for minimum 50 fish based on length stratification.  </t>
  </si>
  <si>
    <t>sex</t>
  </si>
  <si>
    <t>sex is only sampled on survey</t>
  </si>
  <si>
    <t>weight</t>
  </si>
  <si>
    <t>age</t>
  </si>
  <si>
    <t>maturity</t>
  </si>
  <si>
    <t>maturity is only sampled on survey</t>
  </si>
  <si>
    <t>Observer at sea</t>
  </si>
  <si>
    <t>Harbors selected according to preselected scheme. On each harbor day visit, 1 box per size sorting group is selected for measurements of length, weight, sex and age. All fish within a box is selected for length, weight and age. As the fish is landed gutted now sex or maturity can be obtained. Catfish are not aged as there is no agreed method.</t>
  </si>
  <si>
    <t>Denmark is no longer conducting quota sampling on numbers of fish, but aims to sample a certain level of PSUs. Therefor the planned numbers of fish in the WP to be sampled per stock is a mean of historic samples and are not seemed as a goal for the present sampling program.</t>
  </si>
  <si>
    <t>Ells are collected few times a year from the commercial pound net fishery. As data is presently not used by the assessment WG and no guidens have been provided on how the data should be collected quota sampling is conducted.</t>
  </si>
  <si>
    <t xml:space="preserve">The survey is according to the international survey protocol for the BITS survey (https://www.ices.dk/sites/pub/Publication%20Reports/ICES%20Survey%20Protocols%20(SISP)/SISP7%20BITS%202017.pdf). For ell only information on length and weight are sampled if caught, however that is considered a rare event. </t>
  </si>
  <si>
    <t>An industrial sample will be between 1-5 kg. The sample will be sorted by species. Close to 100 random fish per species will be selected (based on the weight of ~10 fish) for length measurements. Every second of the fish is then selected for age and individual weight. The fish is measured in scm.</t>
  </si>
  <si>
    <t>the landing of Boar fish has decreased significally and only occationally is it possible to recive a sample</t>
  </si>
  <si>
    <t>The program aims to one sample / trip landed in Denmark is collected by the factory. For herring a sample is between 100-125 fish, and 25 length stratified is selected for age, weight, sex and maturity.</t>
  </si>
  <si>
    <t xml:space="preserve">Observer trips are selected from a random draw list. All species caught at an observer trip are registered by species ID and weighted. If the catch is to large a random subsample through the catch of the discard is made. From this subsample all species from table 1A, were Denmark has an obligation for more detailed sampling 1/ fish/cm/ trip is measured for individual weight and age. For trips longer than 2 days this is raised to 3/ fish/ cm/ trip. Max. 200 fish per species is measured per haul.  Pandalus will be measured based on sex and both the landed and discarded part is monitored at sea. A subsample per trip is brought to the lab for maturity measure </t>
  </si>
  <si>
    <t xml:space="preserve">The survey is according to the international survey protocol for the BITS survey (https://www.ices.dk/sites/pub/Publication%20Reports/ICES%20Survey%20Protocols%20(SISP)/SISP7%20BITS%202017.pdf). As age, sex and maturity is not used by end-users for this survey on this stock. These information are not sampled. </t>
  </si>
  <si>
    <t xml:space="preserve">Denmark is no longer conducting quota sampling on numbers of fish, but aims to sample a certain level of PSUs. Therefor the planned numbers of fish in the WP to be sampled per stock is a mean of historic samples and are not seemed as a goal for the present sampling program. In 2021 due to the Covid-19 fewer observer trips were conducted. </t>
  </si>
  <si>
    <t xml:space="preserve">An industrial sample will be between 1-5 kg. The sample will be sorted by species herring and whiting are among the species that are in the sample as by catch. The will be length measured and herring is aged. </t>
  </si>
  <si>
    <t xml:space="preserve">A self sampling program with vessels &gt; 25 m. targeting all pelagic and industrial fishery conducted by Danish vessel was initiated in 2019 in the Baltic as a pilot study and has in 2020 been expanded to all Danish waters. The self-sampling program is still not fully implemented. </t>
  </si>
  <si>
    <t>NS Herring Acoustic Survey (NHAS) is targeting herring and sprat and is international coordinated and follows the guideline: ICES. 2015. Manual for International Pelagic Surveys (IPS). Series of ICES Survey Protocols SISP 9 – IPS. 92 pp.</t>
  </si>
  <si>
    <t>One sample / trip is collected. For herring a sample is between 100-125 fish, and 25 length stratified is selected for age, weight, sex and maturity.</t>
  </si>
  <si>
    <t>International Ecosystem Survey in the Nordic Seas (ASH; alternative abbr. IESNS) is targeting herring, blue witting and other pelagic fish. It is international coordinated and follows the guideline: ICES. 2015. Manual for International Pelagic Surveys (IPS). Series of ICES Survey Protocols SISP 9 – IPS. 92 pp.</t>
  </si>
  <si>
    <t xml:space="preserve">Denmark is participating in the NS-IBTS and is following the international manual develop for this survey. Sex and maturity data is only sampled in the Q1  survey. 
ICES. 2020. Manual for the North Sea International Bottom Trawl Surveys. Series of ICES Survey Protocols SISP 10-IBTS 10, Revision 11. 102 pp. http://doi.org/10.17895/ices.pub.7562.  </t>
  </si>
  <si>
    <t>From the commercial brown shrimp 100 shrimps (HUC) and 50 shrimps (D) per day is sampled with minimum 2 samples per day for length and weight. 1 sample per trip is matured and sexed.</t>
  </si>
  <si>
    <t xml:space="preserve">Harbors selected according to preselected scheme. On each harbor day visit, 1 box per size sorting group is selected for measurements of length, weight, sex and age. All fish within a box is selected for length, weight and age. As the fish is landed gutted now sex or maturity can be obtained. </t>
  </si>
  <si>
    <t>The quota for this stock has decreased significant in later years, therefore it has been more difficult to archive samples. Denmark is no longer conducting quota sampling on numbers of fish, but aims to sample a certain level of PSUs. Therefor the planned numbers of fish in the WP to be sampled per stock is a mean of historic samples and are not seemed as a goal for the present sampling program.</t>
  </si>
  <si>
    <t>The survey is according to the international survey protocol for the BITS survey (https://www.ices.dk/sites/pub/Publication%20Reports/ICES%20Survey%20Protocols%20(SISP)/SISP7%20BITS%202017.pdf). For cod; 1 fish per cm/station is sampled for age, individual weight, sex and maturity (only spring survey). For plaice and flounder 1 fish per cm / day is sampled for age, individual weight, sex and maturity (only spring survey). For dab and turbot all fish caught are sampled for age, individual weight, sex and maturity (only spring survey).</t>
  </si>
  <si>
    <t>normally sex and maturity is only conducted at surveys</t>
  </si>
  <si>
    <t xml:space="preserve">Denmark is no longer conducting quota sampling on numbers of fish, but aims to sample a certain level of PSUs. Therefor the planned numbers of fish in the WP to be sampled per stock is a mean of historic samples and are not seemed as a goal for the present sampling program. In 2020 due to the Covid-19 fewer observer trips were conducted. </t>
  </si>
  <si>
    <t>The cod stock in 25-32 can not be aged, however otoliths are still collected.</t>
  </si>
  <si>
    <t xml:space="preserve">The quota for this stock has decreased significant in later years, therefore it has been more difficult to archive samples. Denmark is no longer conducting quota sampling on numbers of fish, but aims to sample a certain level of PSUs. Therefor the planned numbers of fish in the WP to be sampled per stock is a mean of historic samples and are not seemed as a goal for the present sampling program. In 2021 due to the Covid-19 fewer observer trips were conducted. </t>
  </si>
  <si>
    <t>Denmark is together with Sweden conducting a cod survey in Kattegat/ Skagerrak targeting larger cod. 1 cod/ cm/ haul is sampled for age individual weight and genetics. All cod are length measured. Storr-Paulsen, Marie; Ringdahl, katja (2021): Kattegat Cod Survey 2019. Technical University of Denmark. Dataset. https://doi.org/10.11583/DTU.14054258.v1 </t>
  </si>
  <si>
    <t xml:space="preserve">The quota for this stock has decreased significant in later years, therefore it has been more difficult to archive samples. Denmark is no longer conducting quota sampling on numbers of fish, but aims to sample a certain level of PSUs. Therefor the planned numbers of fish in the WP to be sampled per stock is a mean of historic samples and are not seemed as a goal for the present sampling program. In 2020 due to the Covid-19 fewer observer trips were conducted. </t>
  </si>
  <si>
    <t>Harbors selected according to preselected scheme. On each harbor day visit, 1 box per size sorting group is selected for measurements of length, weight and age. For flatfishes only 2 fish per cm are used for individual age and weight</t>
  </si>
  <si>
    <t>Plaice, sole and dab are also sampled for sex in the Danish harbour sampling program. Harbors selected according to preselected scheme. On each harbor day visit, 1 box per size sorting group is selected for measurements of length, weight, sex and age. For flatfishes only 2 fish per cm are used for individual age, sex and weight</t>
  </si>
  <si>
    <t>by-catch in industrial fishery</t>
  </si>
  <si>
    <t xml:space="preserve">Ageing is only conducted on surveys as the age data from commercial fishery is not required by the end users </t>
  </si>
  <si>
    <t>presently anglerfish are not aged or data used in stock assessment</t>
  </si>
  <si>
    <t>The survey is according to the international survey protocol for the BITS survey (https://www.ices.dk/sites/pub/Publication%20Reports/ICES%20Survey%20Protocols%20(SISP)/SISP7%20BITS%202017.pdf). For cod; 1 fish per cm/station is sampled for age, individual weight, sex and maturity (only spring survey). For plaice, whitting and flounder 1 fish per cm / day is sampled for age, individual weight, sex and maturity (only spring survey). For dab and turbot all fish caught are sampled for age, individual weight, sex and maturity (only spring survey).</t>
  </si>
  <si>
    <t>hake are presently not aged in DNK, but otoliths are sampled.</t>
  </si>
  <si>
    <t xml:space="preserve">this is a mistake in the work plan. We only look at sex and maturity at surveys to be able to conduct the estimation at the same time of the year. </t>
  </si>
  <si>
    <t xml:space="preserve">All species caught at an observer trip are registered by species ID and weighted. If the catch is to large a random subsample through the catch of the discard is made. From this subsample all species from table 1A, were Denmark has an obligation for more detailed sampling 1/ fish/cm/ trip is measured for individual weight and age. For trips longer than 2 days this is raised to 3/ fish/ cm/ trip. Max. 200 fish per species is measured per haul.  Nephrops will be measured based on sex and both the landed and discarded part is monitored at sea. </t>
  </si>
  <si>
    <t>The Danish TV survey targeting Neprohs is internal coordinated and follow the guidelines in the ICES survey working group WGNEPS. 2019. Report of the Working Group on Nephrops Surveys (WGNEPS). 6-8 November. Lorient, France. ICES CM 2018/EOSG:18. 226 pp.</t>
  </si>
  <si>
    <t xml:space="preserve">All species caught at an observer trip are registered by species ID and weighted. If the catch is to large a random subsample through the catch of the discard is made. From this subsample all species from table 1A, were Denmark has an obligation for more detailed sampling 1/ fish/cm/ trip is measured for individual weight and age. For trips longer than 2 days this is raised to 3/ fish/ cm/ trip. Max. 200 fish per species is measured per haul.  Pandalus will be measured based on sex and both the landed and discarded part is monitored at sea. A subsample per trip is brought to the lab for maturity measure </t>
  </si>
  <si>
    <t>Ages are not used in stock assessment from commercial catches for this stock, only from surveys and Denmark has therefore stopped sampling ages from commercial catches as this was not an end-user need.</t>
  </si>
  <si>
    <t xml:space="preserve">This is a mistake in the work plan. We only do maturity at surveys to be able to conduct the estimation at the same time of the year. </t>
  </si>
  <si>
    <t xml:space="preserve">The aim is consensus samples from all Markel landed by Danish vessels in Denmark. A sample is close to 60 fish, length, weight and age is taken from them all. From the vessels landing abroad a self-sampling scheme is designed </t>
  </si>
  <si>
    <t>in 2021 there were very few Makrel landings in Denmark. For this reason nearly all makrel samples came from self-sampliong</t>
  </si>
  <si>
    <t>All mackerel within a sample is measured for length, individual weight and age</t>
  </si>
  <si>
    <t>The sampling strategy is following the international survey manual for mackerel trawl survey</t>
  </si>
  <si>
    <t xml:space="preserve">The Danish Sole survey is a targeted sole survey conducted at night and with fixed stations. Working up the catch is following the manual of BITS and minimum 1 sole/ cm/ haul is sampled for age and individual weights.  </t>
  </si>
  <si>
    <t xml:space="preserve">The fishery has decrased from close to 20 000 t in the reference years to &lt;700 t in 2021. </t>
  </si>
  <si>
    <r>
      <t>Denmark has since 1</t>
    </r>
    <r>
      <rPr>
        <vertAlign val="superscript"/>
        <sz val="11"/>
        <rFont val="Calibri"/>
        <family val="2"/>
      </rPr>
      <t>st</t>
    </r>
    <r>
      <rPr>
        <sz val="11"/>
        <rFont val="Calibri"/>
        <family val="2"/>
      </rPr>
      <t xml:space="preserve"> of April 2020, received 1 sample per landings in the industrial fishery. This sampling is conducted by a private company to register the bycatch amounts. Before 2020 these samples were collected by the control agency. As 2020 was the first year the new sampling is still in a starting face. Additional fish has been saampled in the self-sampling program</t>
    </r>
  </si>
  <si>
    <t>10 ports selected</t>
  </si>
  <si>
    <t>14 ports selected</t>
  </si>
  <si>
    <t xml:space="preserve">at market </t>
  </si>
  <si>
    <t>at market</t>
  </si>
  <si>
    <t xml:space="preserve">same </t>
  </si>
  <si>
    <t>All trips targeting blue whiting, sprat, Norway Pout, boar fish, horse mackerel - and landing unsorted cathes in Denmark</t>
  </si>
  <si>
    <t>All trips targeting herring - and mackerels landing and unsorted cathes in Denmark</t>
  </si>
  <si>
    <t>All trips targeting sprat, herring, mackerel, horse mackerel, Norway Pout, Boar fish, blue whiting in all regions</t>
  </si>
  <si>
    <t>code documented in scripts</t>
  </si>
  <si>
    <t>no collection of sediment samples due to technical reasons</t>
  </si>
  <si>
    <t>total mileage 4073 nm; no participation from other MS except for Germany  due to the Corona pandemic</t>
  </si>
  <si>
    <t>Havfisken (in 2021)</t>
  </si>
  <si>
    <t>Financial</t>
  </si>
  <si>
    <t>no CTD data due to technical failure of the CTD</t>
  </si>
  <si>
    <t>Mackerel egg abundance and biological data for mackerel</t>
  </si>
  <si>
    <t>MEGS database</t>
  </si>
  <si>
    <t xml:space="preserve">Sampling protocol has not been included as we have not planned for any samples in this category </t>
  </si>
  <si>
    <t xml:space="preserve">Parr-DNK-SAL-FRW-ELECTRO FISHING-FISHERY-INDEPENDENT; Spawner-DNK-SAL-FRW-ELECTRO FISHING-FISHERY-INDEPENDENT; </t>
  </si>
  <si>
    <t>Smolt-DNK-SAL-FRW-FIX-FISHERY-INDEPENDENT</t>
  </si>
  <si>
    <t xml:space="preserve">The self-sampling samples are small, but unsorted, so it is only likely so see endangered fish on the same size as the target species. </t>
  </si>
  <si>
    <t>Questionnaire</t>
  </si>
  <si>
    <t>6.5</t>
  </si>
  <si>
    <t>1.7</t>
  </si>
  <si>
    <t>0</t>
  </si>
  <si>
    <t>1.8</t>
  </si>
  <si>
    <t>7.7</t>
  </si>
  <si>
    <t>500 - 1000</t>
  </si>
  <si>
    <t>100 - 1000</t>
  </si>
  <si>
    <t>10-100</t>
  </si>
  <si>
    <t>4 sites</t>
  </si>
  <si>
    <t xml:space="preserve">Done 2021 The planned number 500-1000 was not achived. </t>
  </si>
  <si>
    <t>Done 2021. This site is extra and not described in WP 2020</t>
  </si>
  <si>
    <r>
      <t xml:space="preserve">Done 2021 </t>
    </r>
    <r>
      <rPr>
        <sz val="10"/>
        <color rgb="FFFF0000"/>
        <rFont val="Arial"/>
        <family val="2"/>
      </rPr>
      <t>but only two sites were electrofished</t>
    </r>
  </si>
  <si>
    <t>Additional samples - not included in NWP</t>
  </si>
  <si>
    <t>Segment LSF reported as SSF / LSF / DWF in NWP, but was reported seperatly in datacall - hence reported seperately in AR</t>
  </si>
  <si>
    <t>Fishing technique was wronly written as non actice vessels in NWP. It shouls have been Inactive vessels. Variable Mean age of vessel not included in NWP but reported in datacall- hence included in AR</t>
  </si>
  <si>
    <t>Fishing technique was wronly written as non actice vessels in NWP. It shouls have been Inactive vessels. Variable LOA of vessel not included in NWP but reported in datacall- hence included in AR</t>
  </si>
  <si>
    <t xml:space="preserve">Fishing technique was wronly written as non actice vessels in NWP. It shouls have been Inactive vessels. </t>
  </si>
  <si>
    <t>Fishing technique was wronly written as non actice vessels in NWP. It shouls have been Inactive vessels. Variable Total vessel's power not included in NWP but reported in datacall- hence included in AR</t>
  </si>
  <si>
    <t>Fishing technique was wronly written as non actice vessels in NWP. It shouls have been Inactive vessels. Variable Total vessel's tonnage not included in NWP but reported in datacall- hence included in AR</t>
  </si>
  <si>
    <t>Non active vessels</t>
  </si>
  <si>
    <t xml:space="preserve">Note: The value is 0. The capital value of vessels owned by active fishermen is included in the fishery assets of the active fisherman regardless of the number of fishing days for a specific vessel. The value of “inactive vessels” is in the fishing rights attached to and registered by the vessel signature. 
The inactive vessels reported in the “Fleet economic data call” are entities on the Fishing vessel register owned by non-active “fishermen”, that is vessel-owners that doesn’t participate in the fishery that year.
Fishing technique was wronly written as non actice vessels in NWP. It shouls have been Inactive vessels. </t>
  </si>
  <si>
    <t>Note: The value is 0. The capital value of vessels owned by active fishermen is included in the fishery assets of the active fisherman regardless of the number of fishing days for a specific vessel. The value of “inactive vessels” is in the fishing rights attached to and registered by the vessel signature. 
The inactive vessels reported in the “Fleet economic data call” are entities on the Fishing vessel register owned by non-active “fishermen”, that is vessel-owners that doesn’t participate in the fishery that year.
Fishing technique was wronly written as non actice vessels in NWP. It shouls have been Inactive vessels. 
Framepopulation is zero</t>
  </si>
  <si>
    <t>Fishing technique was wronly written as non actice vessels in NWP. It shouls have been Inactive vessels. 
Framepopulation is zero</t>
  </si>
  <si>
    <t>Segment SCF reported as SSF / LSF / DWF in NWP, but was reported seperatly in datacall - hence reported seperately in AR</t>
  </si>
  <si>
    <t xml:space="preserve">http://orbit.dtu.dk/files/107393688/Publishers_version.pdf </t>
  </si>
  <si>
    <t> https://doi.org/10.1093/icesjms/fss005</t>
  </si>
  <si>
    <t>Agreement with members of the Danish Pelagic Producers Organisation</t>
  </si>
  <si>
    <r>
      <t xml:space="preserve">Additional sampling. Has been added to the sampling program since the WP application. </t>
    </r>
    <r>
      <rPr>
        <sz val="11"/>
        <color rgb="FFFF0000"/>
        <rFont val="Calibri"/>
        <family val="2"/>
        <scheme val="minor"/>
      </rPr>
      <t>Sampling is made in accordance with a agreement with members of the Danish Pelagic Producers Organisation</t>
    </r>
  </si>
  <si>
    <r>
      <t>Additional sampling. Including all trips by Danish vessels targeting the species (also trips not landing into Denmark).  S</t>
    </r>
    <r>
      <rPr>
        <sz val="11"/>
        <color rgb="FFFF0000"/>
        <rFont val="Calibri"/>
        <family val="2"/>
        <scheme val="minor"/>
      </rPr>
      <t>ampling is made in accordance with a agreement with members of the Danish Pelagic Producers Organisation and Danish Fishermens Producers Organisation.</t>
    </r>
  </si>
  <si>
    <r>
      <t xml:space="preserve">The method for counting number of PSU's in the population has changed a bit, since the submission of the the WP for 2019. Before this was counted as PSU's with the species, now this is counted as PSU's targeting the species. Therefore 'Average_Number_of_PSU_during_the_reference_years' and 'Total_number_of_PSU_in_the_sampling_year' are not direcly comparable. </t>
    </r>
    <r>
      <rPr>
        <sz val="11"/>
        <color rgb="FFFF0000"/>
        <rFont val="Calibri"/>
        <family val="2"/>
        <scheme val="minor"/>
      </rPr>
      <t>Sampling is made in accordance with a agreement with members of the Danish Pelagic Producers Organisation and Danish Fishermens Producers Organisation.</t>
    </r>
  </si>
  <si>
    <r>
      <t xml:space="preserve">No trips targeting Trachurus trachurus landed into Denmark in 2021, but the specis was sampled in the self-sampling program.  </t>
    </r>
    <r>
      <rPr>
        <sz val="11"/>
        <color rgb="FFFF0000"/>
        <rFont val="Calibri"/>
        <family val="2"/>
        <scheme val="minor"/>
      </rPr>
      <t>Sampling is made in accordance with a agreement with members of the Danish Pelagic Producers Organisation and Danish Fishermens Producers Organisation.</t>
    </r>
  </si>
  <si>
    <r>
      <t xml:space="preserve">Additional sampling. Has been added to the sampling program since the WP application.  </t>
    </r>
    <r>
      <rPr>
        <sz val="11"/>
        <color rgb="FFFF0000"/>
        <rFont val="Calibri"/>
        <family val="2"/>
        <scheme val="minor"/>
      </rPr>
      <t>Sampling is made in accordance with a agreement with members of the Danish Pelagic Producers Organisation and Danish Fishermens Producers Organisation.</t>
    </r>
  </si>
  <si>
    <t>Biological variables</t>
  </si>
  <si>
    <t xml:space="preserve">  N+1</t>
  </si>
  <si>
    <t>1B</t>
  </si>
  <si>
    <t xml:space="preserve">Length, weight, sexual maturity  </t>
  </si>
  <si>
    <t xml:space="preserve">  N+1 Quarter</t>
  </si>
  <si>
    <t>Data on length, weight and maturity are made avalible immediatly</t>
  </si>
  <si>
    <t xml:space="preserve"> Age data is made avalible during the following year according to the ICES data call.</t>
  </si>
  <si>
    <t>Data is made public avalible during the year according  to the ICES data calls. https://www.ices.dk/data/tools/Pages/Data-calls.aspx</t>
  </si>
  <si>
    <t>1E</t>
  </si>
  <si>
    <t>in 2021 there were very few Makrel landings in Denmark. For this reason nearly all makrel samples came from self-sampling</t>
  </si>
  <si>
    <t>Length, weigth, life stage</t>
  </si>
  <si>
    <t xml:space="preserve">  N+1, January</t>
  </si>
  <si>
    <t>Biological variables, eel</t>
  </si>
  <si>
    <t>Biological variables, salmon and trout</t>
  </si>
  <si>
    <t>Length, weigth, sexual matuity and origin: wild or restocked</t>
  </si>
  <si>
    <t>Wages and Salaries</t>
  </si>
  <si>
    <t>Imputed value of unpaid labour</t>
  </si>
  <si>
    <t>Financial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</si>
</sst>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10"/>
      <color theme="0" tint="-0.499984740745262"/>
      <name val="Arial"/>
      <family val="2"/>
    </font>
    <font>
      <sz val="10"/>
      <color rgb="FF000000"/>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color indexed="23"/>
      <name val="Arial"/>
      <family val="2"/>
    </font>
    <font>
      <sz val="11"/>
      <name val="Calibri"/>
      <family val="2"/>
      <scheme val="minor"/>
    </font>
    <font>
      <u/>
      <sz val="10"/>
      <color theme="10"/>
      <name val="Arial"/>
      <family val="2"/>
    </font>
    <font>
      <sz val="10"/>
      <color rgb="FF00B0F0"/>
      <name val="Arial"/>
      <family val="2"/>
    </font>
    <font>
      <sz val="10"/>
      <name val="Times New Roman"/>
      <family val="1"/>
    </font>
    <font>
      <sz val="11"/>
      <name val="Calibri"/>
      <family val="2"/>
    </font>
    <font>
      <sz val="10"/>
      <name val="Arial"/>
      <family val="2"/>
      <charset val="238"/>
    </font>
    <font>
      <sz val="10"/>
      <color rgb="FF000000"/>
      <name val="Arial"/>
      <family val="2"/>
      <charset val="238"/>
    </font>
    <font>
      <vertAlign val="superscript"/>
      <sz val="11"/>
      <name val="Calibri"/>
      <family val="2"/>
    </font>
    <font>
      <sz val="11"/>
      <color rgb="FFFF0000"/>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indexed="9"/>
        <bgColor indexed="64"/>
      </patternFill>
    </fill>
    <fill>
      <patternFill patternType="solid">
        <fgColor theme="0" tint="-0.34998626667073579"/>
        <bgColor indexed="41"/>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34998626667073579"/>
        <bgColor rgb="FFFFFFFF"/>
      </patternFill>
    </fill>
  </fills>
  <borders count="85">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auto="1"/>
      </bottom>
      <diagonal/>
    </border>
    <border>
      <left style="thin">
        <color indexed="64"/>
      </left>
      <right style="double">
        <color indexed="64"/>
      </right>
      <top style="thin">
        <color auto="1"/>
      </top>
      <bottom/>
      <diagonal/>
    </border>
    <border>
      <left style="double">
        <color indexed="64"/>
      </left>
      <right style="thin">
        <color auto="1"/>
      </right>
      <top style="thin">
        <color auto="1"/>
      </top>
      <bottom/>
      <diagonal/>
    </border>
    <border>
      <left style="double">
        <color indexed="64"/>
      </left>
      <right style="thin">
        <color auto="1"/>
      </right>
      <top/>
      <bottom style="thin">
        <color auto="1"/>
      </bottom>
      <diagonal/>
    </border>
    <border>
      <left style="thin">
        <color indexed="64"/>
      </left>
      <right style="double">
        <color indexed="64"/>
      </right>
      <top style="thin">
        <color auto="1"/>
      </top>
      <bottom style="thin">
        <color auto="1"/>
      </bottom>
      <diagonal/>
    </border>
    <border>
      <left style="thin">
        <color indexed="64"/>
      </left>
      <right style="double">
        <color indexed="64"/>
      </right>
      <top/>
      <bottom/>
      <diagonal/>
    </border>
    <border>
      <left style="double">
        <color indexed="64"/>
      </left>
      <right style="thin">
        <color auto="1"/>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4">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25"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25" fillId="0" borderId="0" applyNumberFormat="0" applyFill="0" applyBorder="0" applyAlignment="0" applyProtection="0"/>
    <xf numFmtId="0" fontId="1" fillId="0" borderId="0"/>
  </cellStyleXfs>
  <cellXfs count="873">
    <xf numFmtId="0" fontId="0" fillId="0" borderId="0" xfId="0"/>
    <xf numFmtId="0" fontId="2" fillId="0" borderId="1" xfId="0" applyNumberFormat="1" applyFont="1" applyFill="1" applyBorder="1" applyAlignment="1">
      <alignment vertical="center"/>
    </xf>
    <xf numFmtId="0" fontId="3" fillId="0" borderId="8" xfId="0" applyNumberFormat="1" applyFont="1" applyFill="1" applyBorder="1" applyAlignment="1">
      <alignment horizontal="center" vertical="center" wrapText="1"/>
    </xf>
    <xf numFmtId="0" fontId="5" fillId="0" borderId="0" xfId="0" applyNumberFormat="1" applyFont="1" applyFill="1"/>
    <xf numFmtId="0" fontId="2" fillId="0" borderId="0" xfId="0" applyNumberFormat="1" applyFont="1" applyFill="1" applyBorder="1" applyAlignment="1">
      <alignment vertical="center"/>
    </xf>
    <xf numFmtId="0" fontId="5"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xf>
    <xf numFmtId="0" fontId="5" fillId="0" borderId="11" xfId="0" applyNumberFormat="1" applyFont="1" applyFill="1" applyBorder="1" applyAlignment="1">
      <alignment horizontal="center"/>
    </xf>
    <xf numFmtId="0" fontId="2" fillId="0" borderId="5" xfId="0" applyNumberFormat="1" applyFont="1" applyFill="1" applyBorder="1" applyAlignment="1">
      <alignment horizontal="left" vertical="center"/>
    </xf>
    <xf numFmtId="0" fontId="2" fillId="0" borderId="0" xfId="0" applyNumberFormat="1" applyFont="1" applyBorder="1" applyAlignment="1">
      <alignment vertical="center"/>
    </xf>
    <xf numFmtId="0" fontId="7" fillId="0" borderId="11" xfId="0" applyNumberFormat="1" applyFont="1" applyFill="1" applyBorder="1" applyAlignment="1">
      <alignment horizontal="center" wrapText="1"/>
    </xf>
    <xf numFmtId="1" fontId="5" fillId="0" borderId="11" xfId="0" applyNumberFormat="1" applyFont="1" applyFill="1" applyBorder="1" applyAlignment="1">
      <alignment horizontal="center"/>
    </xf>
    <xf numFmtId="0" fontId="8" fillId="0" borderId="11" xfId="0" applyNumberFormat="1" applyFont="1" applyFill="1" applyBorder="1" applyAlignment="1">
      <alignment horizontal="center" vertical="center"/>
    </xf>
    <xf numFmtId="0" fontId="7" fillId="0" borderId="11" xfId="0" applyNumberFormat="1" applyFont="1" applyFill="1" applyBorder="1" applyAlignment="1">
      <alignment wrapText="1"/>
    </xf>
    <xf numFmtId="0" fontId="2" fillId="0" borderId="0" xfId="2" applyNumberFormat="1" applyFont="1" applyFill="1" applyBorder="1" applyAlignment="1">
      <alignment vertical="center"/>
    </xf>
    <xf numFmtId="0" fontId="4" fillId="0" borderId="0" xfId="0" applyNumberFormat="1" applyFont="1"/>
    <xf numFmtId="0" fontId="4" fillId="4" borderId="0" xfId="0" applyNumberFormat="1" applyFont="1" applyFill="1"/>
    <xf numFmtId="0" fontId="4" fillId="0" borderId="0" xfId="0" applyNumberFormat="1" applyFont="1" applyFill="1"/>
    <xf numFmtId="0" fontId="4" fillId="0" borderId="0" xfId="0" applyNumberFormat="1" applyFont="1" applyBorder="1" applyAlignment="1"/>
    <xf numFmtId="0" fontId="4" fillId="0" borderId="0" xfId="0" applyNumberFormat="1" applyFont="1" applyFill="1" applyBorder="1" applyAlignment="1"/>
    <xf numFmtId="0" fontId="4" fillId="0" borderId="4" xfId="0" applyNumberFormat="1" applyFont="1" applyBorder="1" applyAlignment="1"/>
    <xf numFmtId="0" fontId="4" fillId="0" borderId="4" xfId="0" applyNumberFormat="1" applyFont="1" applyFill="1" applyBorder="1" applyAlignment="1"/>
    <xf numFmtId="0" fontId="11" fillId="0" borderId="0" xfId="3" applyNumberFormat="1" applyFont="1" applyBorder="1" applyAlignment="1"/>
    <xf numFmtId="0" fontId="2" fillId="0" borderId="0" xfId="0" applyNumberFormat="1" applyFont="1" applyFill="1" applyBorder="1" applyAlignment="1">
      <alignment horizontal="left" vertical="center"/>
    </xf>
    <xf numFmtId="0" fontId="4" fillId="0" borderId="0" xfId="0" applyNumberFormat="1" applyFont="1" applyBorder="1"/>
    <xf numFmtId="0" fontId="7" fillId="0" borderId="0" xfId="3" applyNumberFormat="1" applyFont="1" applyBorder="1" applyAlignment="1"/>
    <xf numFmtId="0" fontId="4" fillId="0" borderId="35" xfId="0" applyNumberFormat="1" applyFont="1" applyBorder="1" applyAlignment="1"/>
    <xf numFmtId="0" fontId="2" fillId="0" borderId="27"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11" fillId="0" borderId="38" xfId="3" applyNumberFormat="1" applyFont="1" applyFill="1" applyBorder="1" applyAlignment="1">
      <alignment horizontal="center" vertical="center" wrapText="1"/>
    </xf>
    <xf numFmtId="0" fontId="11" fillId="0" borderId="38" xfId="3" applyNumberFormat="1" applyFont="1" applyFill="1" applyBorder="1" applyAlignment="1">
      <alignment horizontal="center" vertical="center"/>
    </xf>
    <xf numFmtId="0" fontId="11" fillId="0" borderId="38" xfId="4" applyNumberFormat="1" applyFont="1" applyFill="1" applyBorder="1" applyAlignment="1">
      <alignment horizontal="center" vertical="center" wrapText="1"/>
    </xf>
    <xf numFmtId="0" fontId="11" fillId="0" borderId="38" xfId="4" applyNumberFormat="1" applyFont="1" applyFill="1" applyBorder="1" applyAlignment="1">
      <alignment horizontal="center" vertical="center"/>
    </xf>
    <xf numFmtId="0" fontId="2" fillId="2" borderId="38" xfId="5" applyNumberFormat="1" applyFont="1" applyFill="1" applyBorder="1" applyAlignment="1">
      <alignment horizontal="center" vertical="center" wrapText="1"/>
    </xf>
    <xf numFmtId="0" fontId="2" fillId="3" borderId="38" xfId="5" applyNumberFormat="1" applyFont="1" applyFill="1" applyBorder="1" applyAlignment="1">
      <alignment horizontal="center" vertical="center" wrapText="1"/>
    </xf>
    <xf numFmtId="0" fontId="2" fillId="2" borderId="38" xfId="3" applyNumberFormat="1" applyFont="1" applyFill="1" applyBorder="1" applyAlignment="1">
      <alignment horizontal="center" vertical="center"/>
    </xf>
    <xf numFmtId="0" fontId="2" fillId="0" borderId="2" xfId="0" applyNumberFormat="1" applyFont="1" applyBorder="1"/>
    <xf numFmtId="0" fontId="7" fillId="2" borderId="6" xfId="0" applyNumberFormat="1" applyFont="1" applyFill="1" applyBorder="1"/>
    <xf numFmtId="0" fontId="7" fillId="0" borderId="0" xfId="0" applyNumberFormat="1" applyFont="1" applyFill="1" applyBorder="1"/>
    <xf numFmtId="0" fontId="7" fillId="0" borderId="0" xfId="0" applyNumberFormat="1" applyFont="1" applyBorder="1"/>
    <xf numFmtId="0" fontId="7" fillId="0" borderId="0" xfId="0" applyNumberFormat="1" applyFont="1"/>
    <xf numFmtId="0" fontId="7" fillId="0" borderId="0" xfId="0" applyNumberFormat="1" applyFont="1" applyBorder="1" applyAlignment="1"/>
    <xf numFmtId="0" fontId="7" fillId="0" borderId="15" xfId="0" applyNumberFormat="1" applyFont="1" applyBorder="1" applyAlignment="1"/>
    <xf numFmtId="0" fontId="7" fillId="0" borderId="4" xfId="0" applyNumberFormat="1" applyFont="1" applyBorder="1" applyAlignment="1"/>
    <xf numFmtId="0" fontId="7" fillId="0" borderId="11" xfId="0" applyNumberFormat="1" applyFont="1" applyFill="1" applyBorder="1" applyAlignment="1">
      <alignment horizontal="center" vertical="center"/>
    </xf>
    <xf numFmtId="0" fontId="7" fillId="2" borderId="12" xfId="0" applyNumberFormat="1" applyFont="1" applyFill="1" applyBorder="1"/>
    <xf numFmtId="0" fontId="7" fillId="0" borderId="0" xfId="0" applyNumberFormat="1" applyFont="1" applyFill="1"/>
    <xf numFmtId="0" fontId="14" fillId="0" borderId="0" xfId="0" applyNumberFormat="1" applyFont="1"/>
    <xf numFmtId="0" fontId="3" fillId="0" borderId="11" xfId="0" applyNumberFormat="1" applyFont="1" applyFill="1" applyBorder="1" applyAlignment="1">
      <alignment horizontal="center" vertical="center"/>
    </xf>
    <xf numFmtId="0" fontId="7" fillId="0" borderId="0" xfId="0" applyNumberFormat="1" applyFont="1" applyFill="1" applyAlignment="1">
      <alignment horizontal="center"/>
    </xf>
    <xf numFmtId="0" fontId="7" fillId="0" borderId="0" xfId="0" applyNumberFormat="1" applyFont="1" applyFill="1" applyBorder="1" applyAlignment="1">
      <alignment vertical="top" wrapText="1"/>
    </xf>
    <xf numFmtId="0" fontId="2" fillId="0" borderId="7" xfId="0" applyNumberFormat="1" applyFont="1" applyFill="1" applyBorder="1" applyAlignment="1">
      <alignment horizontal="center" vertical="center" wrapText="1"/>
    </xf>
    <xf numFmtId="0" fontId="2" fillId="0" borderId="8" xfId="2"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7" fillId="0" borderId="23" xfId="0" applyNumberFormat="1" applyFont="1" applyBorder="1" applyAlignment="1" applyProtection="1">
      <alignment horizontal="center"/>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6" fillId="0" borderId="11" xfId="0" applyNumberFormat="1" applyFont="1" applyFill="1" applyBorder="1" applyAlignment="1">
      <alignment horizontal="center"/>
    </xf>
    <xf numFmtId="0" fontId="4" fillId="0" borderId="11" xfId="0" applyNumberFormat="1" applyFont="1" applyFill="1" applyBorder="1" applyAlignment="1">
      <alignment horizontal="center"/>
    </xf>
    <xf numFmtId="0" fontId="6" fillId="0" borderId="11" xfId="0" applyNumberFormat="1" applyFont="1" applyFill="1" applyBorder="1" applyAlignment="1">
      <alignment horizontal="left"/>
    </xf>
    <xf numFmtId="0" fontId="7" fillId="0" borderId="11" xfId="0" applyNumberFormat="1" applyFont="1" applyBorder="1" applyAlignment="1" applyProtection="1">
      <alignment horizontal="center"/>
    </xf>
    <xf numFmtId="1" fontId="7" fillId="2" borderId="11" xfId="0" applyNumberFormat="1" applyFont="1" applyFill="1" applyBorder="1" applyAlignment="1">
      <alignment horizontal="left" vertical="center" wrapText="1"/>
    </xf>
    <xf numFmtId="1" fontId="7" fillId="3" borderId="11" xfId="0" applyNumberFormat="1" applyFont="1" applyFill="1" applyBorder="1" applyAlignment="1">
      <alignment horizontal="left" vertical="center" wrapText="1"/>
    </xf>
    <xf numFmtId="1" fontId="7" fillId="2" borderId="11" xfId="0" applyNumberFormat="1" applyFont="1" applyFill="1" applyBorder="1" applyAlignment="1">
      <alignment vertical="center" wrapText="1"/>
    </xf>
    <xf numFmtId="0" fontId="7" fillId="2" borderId="11" xfId="0" applyNumberFormat="1" applyFont="1" applyFill="1" applyBorder="1" applyAlignment="1">
      <alignment vertical="center" wrapText="1"/>
    </xf>
    <xf numFmtId="0" fontId="7" fillId="0" borderId="11" xfId="0" applyNumberFormat="1" applyFont="1" applyFill="1" applyBorder="1" applyAlignment="1" applyProtection="1">
      <alignment horizontal="center"/>
    </xf>
    <xf numFmtId="1" fontId="7" fillId="0" borderId="11" xfId="0" applyNumberFormat="1" applyFont="1" applyFill="1" applyBorder="1" applyAlignment="1">
      <alignment horizontal="center" vertical="center"/>
    </xf>
    <xf numFmtId="1" fontId="7" fillId="2" borderId="11" xfId="0" applyNumberFormat="1" applyFont="1" applyFill="1" applyBorder="1"/>
    <xf numFmtId="0" fontId="7" fillId="2" borderId="11" xfId="0" applyNumberFormat="1" applyFont="1" applyFill="1" applyBorder="1"/>
    <xf numFmtId="0" fontId="3" fillId="2" borderId="30" xfId="0" applyNumberFormat="1" applyFont="1" applyFill="1" applyBorder="1" applyAlignment="1">
      <alignment horizontal="center" vertical="center" wrapText="1"/>
    </xf>
    <xf numFmtId="0" fontId="3" fillId="3" borderId="30" xfId="0" applyNumberFormat="1" applyFont="1" applyFill="1" applyBorder="1" applyAlignment="1">
      <alignment horizontal="center" vertical="center" wrapText="1"/>
    </xf>
    <xf numFmtId="0" fontId="3" fillId="2" borderId="31" xfId="0" applyNumberFormat="1" applyFont="1" applyFill="1" applyBorder="1" applyAlignment="1">
      <alignment horizontal="center" vertical="center" wrapText="1"/>
    </xf>
    <xf numFmtId="0" fontId="13" fillId="0" borderId="0" xfId="0" applyFont="1"/>
    <xf numFmtId="0" fontId="7" fillId="0" borderId="0" xfId="0" applyFont="1"/>
    <xf numFmtId="0" fontId="16" fillId="0" borderId="33" xfId="2"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xf>
    <xf numFmtId="0" fontId="16" fillId="4" borderId="33" xfId="2" applyNumberFormat="1" applyFont="1" applyFill="1" applyBorder="1" applyAlignment="1">
      <alignment horizontal="center" vertical="center" wrapText="1"/>
    </xf>
    <xf numFmtId="0" fontId="16" fillId="2" borderId="33" xfId="2" applyNumberFormat="1" applyFont="1" applyFill="1" applyBorder="1" applyAlignment="1">
      <alignment horizontal="center" vertical="center" wrapText="1"/>
    </xf>
    <xf numFmtId="0" fontId="14" fillId="0" borderId="0" xfId="0" applyFont="1"/>
    <xf numFmtId="0" fontId="13" fillId="0" borderId="34" xfId="0" applyNumberFormat="1" applyFont="1" applyBorder="1"/>
    <xf numFmtId="0" fontId="13" fillId="0" borderId="34" xfId="0" applyNumberFormat="1" applyFont="1" applyBorder="1" applyAlignment="1">
      <alignment horizontal="right"/>
    </xf>
    <xf numFmtId="0" fontId="2" fillId="0" borderId="3" xfId="0" applyNumberFormat="1" applyFont="1" applyBorder="1" applyAlignment="1">
      <alignment horizontal="right"/>
    </xf>
    <xf numFmtId="0" fontId="2" fillId="2" borderId="6"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7" fillId="4" borderId="0" xfId="0" applyNumberFormat="1" applyFont="1" applyFill="1" applyAlignment="1">
      <alignment wrapText="1"/>
    </xf>
    <xf numFmtId="0" fontId="7" fillId="0" borderId="0" xfId="0" applyNumberFormat="1" applyFont="1" applyFill="1" applyAlignment="1">
      <alignment horizontal="left"/>
    </xf>
    <xf numFmtId="0" fontId="2" fillId="0" borderId="0" xfId="0" applyNumberFormat="1" applyFont="1" applyAlignment="1"/>
    <xf numFmtId="0" fontId="2" fillId="0" borderId="4" xfId="0" applyNumberFormat="1" applyFont="1" applyBorder="1" applyAlignment="1"/>
    <xf numFmtId="0" fontId="2" fillId="4" borderId="33" xfId="0" applyNumberFormat="1" applyFont="1" applyFill="1" applyBorder="1" applyAlignment="1">
      <alignment horizontal="center" vertical="center" wrapText="1"/>
    </xf>
    <xf numFmtId="0" fontId="3" fillId="4" borderId="38" xfId="0" applyNumberFormat="1" applyFont="1" applyFill="1" applyBorder="1" applyAlignment="1">
      <alignment horizontal="center" vertical="center" wrapText="1"/>
    </xf>
    <xf numFmtId="0" fontId="3" fillId="4" borderId="38" xfId="4" applyNumberFormat="1" applyFont="1" applyFill="1" applyBorder="1" applyAlignment="1">
      <alignment horizontal="center" vertical="center" wrapText="1"/>
    </xf>
    <xf numFmtId="0" fontId="3" fillId="4" borderId="38" xfId="2"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38" xfId="2" applyNumberFormat="1" applyFont="1" applyFill="1" applyBorder="1" applyAlignment="1">
      <alignment horizontal="center" vertical="center" wrapText="1"/>
    </xf>
    <xf numFmtId="0" fontId="16" fillId="2" borderId="38" xfId="2" applyNumberFormat="1" applyFont="1" applyFill="1" applyBorder="1" applyAlignment="1">
      <alignment horizontal="center" vertical="center" wrapText="1"/>
    </xf>
    <xf numFmtId="0" fontId="3" fillId="4" borderId="41" xfId="0" applyNumberFormat="1" applyFont="1" applyFill="1" applyBorder="1" applyAlignment="1">
      <alignment horizontal="center" vertical="center" wrapText="1"/>
    </xf>
    <xf numFmtId="0" fontId="2" fillId="0" borderId="0" xfId="0" applyNumberFormat="1" applyFont="1" applyBorder="1" applyAlignment="1"/>
    <xf numFmtId="0" fontId="12" fillId="0" borderId="4" xfId="0" applyNumberFormat="1" applyFont="1" applyFill="1" applyBorder="1" applyAlignment="1">
      <alignment horizontal="left"/>
    </xf>
    <xf numFmtId="0" fontId="2" fillId="0" borderId="43" xfId="0" applyNumberFormat="1" applyFont="1" applyBorder="1" applyAlignment="1"/>
    <xf numFmtId="0" fontId="2" fillId="2" borderId="6" xfId="0" applyNumberFormat="1" applyFont="1" applyFill="1" applyBorder="1" applyAlignment="1">
      <alignment horizontal="right" vertical="center"/>
    </xf>
    <xf numFmtId="0" fontId="11" fillId="2" borderId="28" xfId="0" applyNumberFormat="1" applyFont="1" applyFill="1" applyBorder="1"/>
    <xf numFmtId="0" fontId="11" fillId="0" borderId="3" xfId="0" applyNumberFormat="1" applyFont="1" applyBorder="1" applyAlignment="1">
      <alignment horizontal="right"/>
    </xf>
    <xf numFmtId="0" fontId="11" fillId="2" borderId="6" xfId="0" applyNumberFormat="1" applyFont="1" applyFill="1" applyBorder="1"/>
    <xf numFmtId="0" fontId="2" fillId="2" borderId="16" xfId="0" applyNumberFormat="1" applyFont="1" applyFill="1" applyBorder="1" applyAlignment="1">
      <alignment horizontal="right" vertical="center"/>
    </xf>
    <xf numFmtId="0" fontId="2" fillId="0" borderId="7" xfId="0" applyNumberFormat="1" applyFont="1" applyBorder="1"/>
    <xf numFmtId="0" fontId="11" fillId="0" borderId="32" xfId="0" applyNumberFormat="1" applyFont="1" applyBorder="1" applyAlignment="1">
      <alignment horizontal="right"/>
    </xf>
    <xf numFmtId="0" fontId="2" fillId="2" borderId="23" xfId="0" applyNumberFormat="1" applyFont="1" applyFill="1" applyBorder="1"/>
    <xf numFmtId="0" fontId="2" fillId="0" borderId="7" xfId="0" applyNumberFormat="1" applyFont="1" applyFill="1" applyBorder="1" applyAlignment="1">
      <alignment horizontal="left" vertical="center"/>
    </xf>
    <xf numFmtId="0" fontId="2" fillId="0" borderId="33"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11" fillId="0" borderId="36" xfId="0" applyNumberFormat="1" applyFont="1" applyBorder="1"/>
    <xf numFmtId="0" fontId="11" fillId="0" borderId="20" xfId="0" applyNumberFormat="1" applyFont="1" applyBorder="1" applyAlignment="1">
      <alignment horizontal="right"/>
    </xf>
    <xf numFmtId="0" fontId="11" fillId="0" borderId="37" xfId="0" applyNumberFormat="1" applyFont="1" applyFill="1" applyBorder="1" applyAlignment="1">
      <alignment horizontal="left" vertical="center"/>
    </xf>
    <xf numFmtId="0" fontId="11" fillId="2" borderId="16" xfId="0" applyNumberFormat="1" applyFont="1" applyFill="1" applyBorder="1"/>
    <xf numFmtId="0" fontId="7" fillId="2" borderId="23"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44" xfId="0" applyNumberFormat="1" applyFont="1" applyFill="1" applyBorder="1" applyAlignment="1">
      <alignment horizontal="center" vertical="center" wrapText="1"/>
    </xf>
    <xf numFmtId="0" fontId="3" fillId="2" borderId="33"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3" fillId="3" borderId="33" xfId="0" applyNumberFormat="1" applyFont="1" applyFill="1" applyBorder="1" applyAlignment="1">
      <alignment horizontal="center" vertical="center" wrapText="1"/>
    </xf>
    <xf numFmtId="0" fontId="16" fillId="2" borderId="3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1" xfId="0" applyNumberFormat="1" applyFont="1" applyBorder="1"/>
    <xf numFmtId="0" fontId="7" fillId="0" borderId="23" xfId="0" applyNumberFormat="1" applyFont="1" applyFill="1" applyBorder="1" applyAlignment="1">
      <alignment horizontal="center" vertical="center"/>
    </xf>
    <xf numFmtId="0" fontId="7" fillId="0" borderId="11" xfId="0" applyNumberFormat="1" applyFont="1" applyFill="1" applyBorder="1"/>
    <xf numFmtId="0" fontId="11" fillId="0" borderId="11" xfId="0" applyNumberFormat="1" applyFont="1" applyBorder="1"/>
    <xf numFmtId="0" fontId="11" fillId="0" borderId="11" xfId="0" applyNumberFormat="1" applyFont="1" applyFill="1" applyBorder="1" applyAlignment="1">
      <alignment horizontal="left" vertical="center"/>
    </xf>
    <xf numFmtId="0" fontId="11" fillId="2" borderId="50" xfId="0" applyNumberFormat="1" applyFont="1" applyFill="1" applyBorder="1" applyAlignment="1">
      <alignment vertical="center"/>
    </xf>
    <xf numFmtId="0" fontId="3" fillId="0" borderId="1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3" borderId="23" xfId="0" applyNumberFormat="1" applyFont="1" applyFill="1" applyBorder="1" applyAlignment="1">
      <alignment horizontal="center" vertical="center" wrapText="1"/>
    </xf>
    <xf numFmtId="0" fontId="2" fillId="0" borderId="0" xfId="6" applyNumberFormat="1" applyFont="1" applyFill="1" applyBorder="1" applyAlignment="1">
      <alignment vertical="center"/>
    </xf>
    <xf numFmtId="0" fontId="4" fillId="0" borderId="4" xfId="0" applyNumberFormat="1" applyFont="1" applyBorder="1"/>
    <xf numFmtId="0" fontId="2" fillId="0" borderId="33" xfId="0" applyNumberFormat="1" applyFont="1" applyBorder="1" applyAlignment="1">
      <alignment horizontal="center" vertical="center"/>
    </xf>
    <xf numFmtId="0" fontId="2" fillId="4" borderId="33" xfId="7" applyNumberFormat="1" applyFont="1" applyFill="1" applyBorder="1" applyAlignment="1">
      <alignment horizontal="center" vertical="center" wrapText="1" shrinkToFit="1"/>
    </xf>
    <xf numFmtId="0" fontId="2" fillId="4" borderId="33" xfId="2" applyNumberFormat="1" applyFont="1" applyFill="1" applyBorder="1" applyAlignment="1">
      <alignment horizontal="center" vertical="center" wrapText="1"/>
    </xf>
    <xf numFmtId="0" fontId="2" fillId="2" borderId="33" xfId="2" applyNumberFormat="1" applyFont="1" applyFill="1" applyBorder="1" applyAlignment="1">
      <alignment horizontal="center" vertical="center" wrapText="1"/>
    </xf>
    <xf numFmtId="0" fontId="4" fillId="4" borderId="23" xfId="7" applyNumberFormat="1" applyFont="1" applyFill="1" applyBorder="1" applyAlignment="1">
      <alignment vertical="center"/>
    </xf>
    <xf numFmtId="0" fontId="4" fillId="4" borderId="11" xfId="7" applyNumberFormat="1" applyFont="1" applyFill="1" applyBorder="1" applyAlignment="1">
      <alignment vertical="center"/>
    </xf>
    <xf numFmtId="0" fontId="3" fillId="0" borderId="33" xfId="2" applyNumberFormat="1" applyFont="1" applyFill="1" applyBorder="1" applyAlignment="1">
      <alignment horizontal="center" vertical="center" wrapText="1"/>
    </xf>
    <xf numFmtId="0" fontId="3" fillId="0" borderId="33" xfId="0" applyNumberFormat="1" applyFont="1" applyBorder="1" applyAlignment="1">
      <alignment horizontal="center" vertical="center"/>
    </xf>
    <xf numFmtId="0" fontId="3" fillId="4" borderId="33" xfId="7" applyNumberFormat="1" applyFont="1" applyFill="1" applyBorder="1" applyAlignment="1">
      <alignment horizontal="center" vertical="center" wrapText="1" shrinkToFit="1"/>
    </xf>
    <xf numFmtId="0" fontId="3" fillId="4" borderId="33" xfId="2" applyNumberFormat="1" applyFont="1" applyFill="1" applyBorder="1" applyAlignment="1">
      <alignment horizontal="center" vertical="center" wrapText="1"/>
    </xf>
    <xf numFmtId="0" fontId="3" fillId="2" borderId="33" xfId="2" applyNumberFormat="1" applyFont="1" applyFill="1" applyBorder="1" applyAlignment="1">
      <alignment horizontal="center" vertical="center" wrapText="1"/>
    </xf>
    <xf numFmtId="0" fontId="7" fillId="0" borderId="23" xfId="2" applyNumberFormat="1" applyFont="1" applyFill="1" applyBorder="1" applyAlignment="1">
      <alignment vertical="center"/>
    </xf>
    <xf numFmtId="0" fontId="7" fillId="0" borderId="23" xfId="2"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wrapText="1"/>
    </xf>
    <xf numFmtId="0" fontId="7" fillId="0" borderId="23" xfId="0" applyNumberFormat="1" applyFont="1" applyFill="1" applyBorder="1"/>
    <xf numFmtId="0" fontId="7" fillId="2" borderId="23" xfId="0" applyNumberFormat="1" applyFont="1" applyFill="1" applyBorder="1"/>
    <xf numFmtId="0" fontId="7" fillId="0" borderId="11" xfId="2" applyNumberFormat="1" applyFont="1" applyFill="1" applyBorder="1" applyAlignment="1">
      <alignment vertical="center"/>
    </xf>
    <xf numFmtId="0" fontId="7" fillId="0" borderId="11" xfId="2" applyNumberFormat="1" applyFont="1" applyFill="1" applyBorder="1" applyAlignment="1">
      <alignment horizontal="center" vertical="center"/>
    </xf>
    <xf numFmtId="9"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vertical="center"/>
    </xf>
    <xf numFmtId="0" fontId="7" fillId="0" borderId="11" xfId="2" applyNumberFormat="1" applyFont="1" applyFill="1" applyBorder="1" applyAlignment="1">
      <alignment vertical="center" wrapText="1"/>
    </xf>
    <xf numFmtId="0" fontId="11" fillId="0" borderId="2" xfId="0" applyNumberFormat="1" applyFont="1" applyBorder="1"/>
    <xf numFmtId="0" fontId="2" fillId="0" borderId="0" xfId="7" applyNumberFormat="1" applyFont="1" applyFill="1" applyBorder="1" applyAlignment="1">
      <alignment vertical="center"/>
    </xf>
    <xf numFmtId="0" fontId="2" fillId="4" borderId="33" xfId="7" applyNumberFormat="1" applyFont="1" applyFill="1" applyBorder="1" applyAlignment="1">
      <alignment horizontal="center" vertical="center"/>
    </xf>
    <xf numFmtId="0" fontId="2" fillId="0" borderId="33" xfId="7" applyNumberFormat="1" applyFont="1" applyFill="1" applyBorder="1" applyAlignment="1">
      <alignment horizontal="center" vertical="center" wrapText="1" shrinkToFit="1"/>
    </xf>
    <xf numFmtId="0" fontId="2" fillId="0" borderId="33" xfId="0" applyNumberFormat="1" applyFont="1" applyFill="1" applyBorder="1" applyAlignment="1">
      <alignment horizontal="center" vertical="center"/>
    </xf>
    <xf numFmtId="0" fontId="2" fillId="3" borderId="33" xfId="2" applyNumberFormat="1" applyFont="1" applyFill="1" applyBorder="1" applyAlignment="1">
      <alignment horizontal="center" vertical="center" wrapText="1"/>
    </xf>
    <xf numFmtId="0" fontId="4" fillId="2" borderId="23" xfId="7" applyNumberFormat="1" applyFont="1" applyFill="1" applyBorder="1" applyAlignment="1">
      <alignment horizontal="center" vertical="center"/>
    </xf>
    <xf numFmtId="0" fontId="2" fillId="4" borderId="33" xfId="7" applyNumberFormat="1" applyFont="1" applyFill="1" applyBorder="1" applyAlignment="1">
      <alignment horizontal="center" vertical="center" wrapText="1"/>
    </xf>
    <xf numFmtId="0" fontId="2" fillId="0" borderId="33" xfId="7" applyNumberFormat="1" applyFont="1" applyFill="1" applyBorder="1" applyAlignment="1">
      <alignment horizontal="center" vertical="center" wrapText="1"/>
    </xf>
    <xf numFmtId="0" fontId="17" fillId="5" borderId="23" xfId="7" applyNumberFormat="1" applyFont="1" applyFill="1" applyBorder="1" applyAlignment="1">
      <alignment horizontal="center" vertical="center"/>
    </xf>
    <xf numFmtId="1" fontId="17" fillId="6" borderId="23" xfId="7" applyNumberFormat="1" applyFont="1" applyFill="1" applyBorder="1" applyAlignment="1">
      <alignment horizontal="center" vertical="center"/>
    </xf>
    <xf numFmtId="0" fontId="2" fillId="0" borderId="33" xfId="8" applyNumberFormat="1" applyFont="1" applyFill="1" applyBorder="1" applyAlignment="1">
      <alignment horizontal="center" vertical="center" wrapText="1"/>
    </xf>
    <xf numFmtId="0" fontId="2" fillId="0" borderId="33" xfId="0" applyNumberFormat="1" applyFont="1" applyBorder="1" applyAlignment="1">
      <alignment horizontal="center" vertical="center" wrapText="1"/>
    </xf>
    <xf numFmtId="0" fontId="2" fillId="2" borderId="33" xfId="0" applyNumberFormat="1" applyFont="1" applyFill="1" applyBorder="1" applyAlignment="1">
      <alignment vertical="center" wrapText="1"/>
    </xf>
    <xf numFmtId="0" fontId="2" fillId="0" borderId="0" xfId="0" applyNumberFormat="1" applyFont="1"/>
    <xf numFmtId="0" fontId="2" fillId="0" borderId="33" xfId="7" applyNumberFormat="1" applyFont="1" applyFill="1" applyBorder="1" applyAlignment="1">
      <alignment horizontal="center" vertical="center"/>
    </xf>
    <xf numFmtId="0" fontId="2" fillId="2" borderId="9" xfId="2"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xf>
    <xf numFmtId="0" fontId="11" fillId="0" borderId="0" xfId="10" applyNumberFormat="1" applyFont="1" applyFill="1" applyBorder="1" applyAlignment="1">
      <alignment horizontal="left"/>
    </xf>
    <xf numFmtId="0" fontId="7" fillId="0" borderId="0" xfId="9" applyNumberFormat="1" applyFont="1" applyBorder="1"/>
    <xf numFmtId="0" fontId="4" fillId="0" borderId="0" xfId="9" applyNumberFormat="1" applyFont="1" applyFill="1" applyBorder="1" applyAlignment="1">
      <alignment horizontal="center"/>
    </xf>
    <xf numFmtId="0" fontId="4" fillId="0" borderId="4" xfId="9" applyNumberFormat="1" applyFont="1" applyFill="1" applyBorder="1" applyAlignment="1">
      <alignment horizontal="center"/>
    </xf>
    <xf numFmtId="1" fontId="4" fillId="2" borderId="23" xfId="9" applyNumberFormat="1" applyFont="1" applyFill="1" applyBorder="1"/>
    <xf numFmtId="1" fontId="4" fillId="3" borderId="23" xfId="9" applyNumberFormat="1" applyFont="1" applyFill="1" applyBorder="1"/>
    <xf numFmtId="0" fontId="4" fillId="2" borderId="23" xfId="9" applyNumberFormat="1" applyFont="1" applyFill="1" applyBorder="1"/>
    <xf numFmtId="1" fontId="4" fillId="2" borderId="11" xfId="9" applyNumberFormat="1" applyFont="1" applyFill="1" applyBorder="1"/>
    <xf numFmtId="0" fontId="16" fillId="4" borderId="33" xfId="11" applyNumberFormat="1" applyFont="1" applyFill="1" applyBorder="1" applyAlignment="1">
      <alignment horizontal="center" vertical="center"/>
    </xf>
    <xf numFmtId="0" fontId="16" fillId="4" borderId="33" xfId="11" applyNumberFormat="1" applyFont="1" applyFill="1" applyBorder="1" applyAlignment="1">
      <alignment horizontal="center" vertical="center" wrapText="1"/>
    </xf>
    <xf numFmtId="0" fontId="16" fillId="4" borderId="33" xfId="11" applyNumberFormat="1" applyFont="1" applyFill="1" applyBorder="1" applyAlignment="1">
      <alignment horizontal="center" vertical="center" wrapText="1" shrinkToFit="1"/>
    </xf>
    <xf numFmtId="0" fontId="3" fillId="4" borderId="33" xfId="11" applyNumberFormat="1" applyFont="1" applyFill="1" applyBorder="1" applyAlignment="1">
      <alignment horizontal="center" vertical="center" wrapText="1"/>
    </xf>
    <xf numFmtId="0" fontId="3" fillId="2" borderId="33" xfId="11" applyNumberFormat="1" applyFont="1" applyFill="1" applyBorder="1" applyAlignment="1">
      <alignment horizontal="center" vertical="center" wrapText="1"/>
    </xf>
    <xf numFmtId="0" fontId="3" fillId="3" borderId="33" xfId="11" applyNumberFormat="1" applyFont="1" applyFill="1" applyBorder="1" applyAlignment="1">
      <alignment horizontal="center" vertical="center" wrapText="1"/>
    </xf>
    <xf numFmtId="0" fontId="11" fillId="0" borderId="0" xfId="10" applyFont="1" applyFill="1" applyBorder="1" applyAlignment="1">
      <alignment horizontal="left"/>
    </xf>
    <xf numFmtId="0" fontId="7" fillId="0" borderId="0" xfId="10" applyFont="1" applyBorder="1"/>
    <xf numFmtId="0" fontId="7" fillId="0" borderId="0" xfId="10" applyFont="1"/>
    <xf numFmtId="0" fontId="7" fillId="0" borderId="0" xfId="10" applyFont="1" applyBorder="1" applyAlignment="1"/>
    <xf numFmtId="0" fontId="2" fillId="0" borderId="27" xfId="0" applyFont="1" applyFill="1" applyBorder="1" applyAlignment="1">
      <alignment horizontal="left" vertical="center"/>
    </xf>
    <xf numFmtId="0" fontId="10" fillId="0" borderId="3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5" fillId="0" borderId="23" xfId="0" applyFont="1" applyFill="1" applyBorder="1" applyAlignment="1">
      <alignment horizontal="center" wrapText="1"/>
    </xf>
    <xf numFmtId="0" fontId="5" fillId="0" borderId="11" xfId="0" applyFont="1" applyFill="1" applyBorder="1" applyAlignment="1">
      <alignment horizontal="center" wrapText="1"/>
    </xf>
    <xf numFmtId="0" fontId="7" fillId="0" borderId="0" xfId="0" applyFont="1" applyBorder="1" applyAlignment="1"/>
    <xf numFmtId="0" fontId="7" fillId="0" borderId="15" xfId="0" applyFont="1" applyBorder="1" applyAlignment="1"/>
    <xf numFmtId="0" fontId="7" fillId="0" borderId="4" xfId="0" applyFont="1" applyBorder="1" applyAlignment="1"/>
    <xf numFmtId="0" fontId="7" fillId="0" borderId="23" xfId="0" applyFont="1" applyBorder="1" applyAlignment="1" applyProtection="1">
      <alignment horizontal="center"/>
    </xf>
    <xf numFmtId="0" fontId="11" fillId="0" borderId="2" xfId="0" applyFont="1" applyBorder="1"/>
    <xf numFmtId="0" fontId="11" fillId="0" borderId="3" xfId="0" applyFont="1" applyBorder="1" applyAlignment="1">
      <alignment horizontal="right"/>
    </xf>
    <xf numFmtId="0" fontId="11" fillId="2" borderId="6" xfId="0" applyFont="1" applyFill="1" applyBorder="1"/>
    <xf numFmtId="0" fontId="2" fillId="0" borderId="0" xfId="0" applyNumberFormat="1" applyFont="1" applyBorder="1"/>
    <xf numFmtId="0" fontId="7" fillId="0" borderId="0" xfId="10" applyNumberFormat="1" applyFont="1" applyBorder="1"/>
    <xf numFmtId="0" fontId="7" fillId="0" borderId="0" xfId="10" applyNumberFormat="1" applyFont="1"/>
    <xf numFmtId="0" fontId="7" fillId="0" borderId="0" xfId="10" applyNumberFormat="1" applyFont="1" applyBorder="1" applyAlignment="1"/>
    <xf numFmtId="0" fontId="2" fillId="0" borderId="33" xfId="0" applyNumberFormat="1" applyFont="1" applyFill="1" applyBorder="1" applyAlignment="1">
      <alignment horizontal="center" vertical="center" wrapText="1" shrinkToFit="1"/>
    </xf>
    <xf numFmtId="0" fontId="7" fillId="0" borderId="26" xfId="0" applyNumberFormat="1" applyFont="1" applyBorder="1" applyAlignment="1">
      <alignment wrapText="1"/>
    </xf>
    <xf numFmtId="0" fontId="7" fillId="0" borderId="40" xfId="0" applyNumberFormat="1" applyFont="1" applyBorder="1" applyAlignment="1">
      <alignment wrapText="1"/>
    </xf>
    <xf numFmtId="0" fontId="7" fillId="0" borderId="35" xfId="0" applyNumberFormat="1" applyFont="1" applyBorder="1" applyAlignment="1"/>
    <xf numFmtId="0" fontId="7" fillId="0" borderId="23" xfId="0" applyNumberFormat="1" applyFont="1" applyFill="1" applyBorder="1" applyAlignment="1">
      <alignment wrapText="1"/>
    </xf>
    <xf numFmtId="1" fontId="7" fillId="0" borderId="23" xfId="0" applyNumberFormat="1" applyFont="1" applyFill="1" applyBorder="1" applyAlignment="1"/>
    <xf numFmtId="1" fontId="7" fillId="0" borderId="23" xfId="0" applyNumberFormat="1" applyFont="1" applyBorder="1" applyAlignment="1"/>
    <xf numFmtId="1" fontId="7" fillId="2" borderId="23" xfId="0" applyNumberFormat="1" applyFont="1" applyFill="1" applyBorder="1"/>
    <xf numFmtId="1" fontId="7" fillId="0" borderId="11" xfId="0" applyNumberFormat="1" applyFont="1" applyFill="1" applyBorder="1" applyAlignment="1"/>
    <xf numFmtId="1" fontId="7" fillId="0" borderId="11" xfId="0" applyNumberFormat="1" applyFont="1" applyBorder="1" applyAlignment="1"/>
    <xf numFmtId="0" fontId="7" fillId="7" borderId="11" xfId="0" applyNumberFormat="1" applyFont="1" applyFill="1" applyBorder="1" applyAlignment="1">
      <alignment horizontal="center" vertical="center"/>
    </xf>
    <xf numFmtId="0" fontId="7" fillId="0" borderId="11" xfId="0" applyNumberFormat="1"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40" xfId="0" applyNumberFormat="1" applyFont="1" applyFill="1" applyBorder="1" applyAlignment="1">
      <alignment horizontal="left" vertical="center" wrapText="1"/>
    </xf>
    <xf numFmtId="0" fontId="11" fillId="2" borderId="11" xfId="0" applyNumberFormat="1" applyFont="1" applyFill="1" applyBorder="1"/>
    <xf numFmtId="0" fontId="11" fillId="0" borderId="33" xfId="0" applyNumberFormat="1" applyFont="1" applyFill="1" applyBorder="1" applyAlignment="1">
      <alignment horizontal="center" vertical="center" wrapText="1"/>
    </xf>
    <xf numFmtId="0" fontId="7" fillId="0" borderId="54"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56" xfId="0" applyNumberFormat="1" applyFont="1" applyBorder="1" applyAlignment="1">
      <alignment wrapText="1"/>
    </xf>
    <xf numFmtId="1" fontId="7" fillId="0" borderId="56" xfId="0" applyNumberFormat="1" applyFont="1" applyBorder="1"/>
    <xf numFmtId="0" fontId="7" fillId="0" borderId="56" xfId="0" applyNumberFormat="1" applyFont="1" applyBorder="1"/>
    <xf numFmtId="1" fontId="7" fillId="0" borderId="11" xfId="0" applyNumberFormat="1" applyFont="1" applyBorder="1"/>
    <xf numFmtId="0" fontId="7" fillId="0" borderId="54" xfId="10" applyNumberFormat="1" applyFont="1" applyFill="1" applyBorder="1" applyAlignment="1">
      <alignment horizontal="center" vertical="center" wrapText="1"/>
    </xf>
    <xf numFmtId="0" fontId="7" fillId="0" borderId="55" xfId="10" applyNumberFormat="1" applyFont="1" applyFill="1" applyBorder="1" applyAlignment="1">
      <alignment horizontal="center" vertical="center" wrapText="1"/>
    </xf>
    <xf numFmtId="0" fontId="7" fillId="0" borderId="11" xfId="10" applyNumberFormat="1" applyFont="1" applyBorder="1"/>
    <xf numFmtId="1" fontId="7" fillId="0" borderId="11" xfId="10" applyNumberFormat="1" applyFont="1" applyBorder="1"/>
    <xf numFmtId="0" fontId="2" fillId="0" borderId="49" xfId="0" applyNumberFormat="1" applyFont="1" applyBorder="1" applyAlignment="1"/>
    <xf numFmtId="0" fontId="4" fillId="0" borderId="57" xfId="0" applyNumberFormat="1" applyFont="1" applyBorder="1" applyAlignment="1"/>
    <xf numFmtId="0" fontId="3" fillId="2" borderId="33" xfId="0" applyNumberFormat="1" applyFont="1" applyFill="1" applyBorder="1" applyAlignment="1">
      <alignment horizontal="left" vertical="center" wrapText="1"/>
    </xf>
    <xf numFmtId="0" fontId="15" fillId="2" borderId="33" xfId="0" applyNumberFormat="1" applyFont="1" applyFill="1" applyBorder="1"/>
    <xf numFmtId="0" fontId="2" fillId="0" borderId="56" xfId="0" applyNumberFormat="1" applyFont="1" applyBorder="1"/>
    <xf numFmtId="0" fontId="11" fillId="0" borderId="56" xfId="0" applyNumberFormat="1" applyFont="1" applyBorder="1" applyAlignment="1">
      <alignment horizontal="right"/>
    </xf>
    <xf numFmtId="0" fontId="2" fillId="2" borderId="13" xfId="0" applyNumberFormat="1" applyFont="1" applyFill="1" applyBorder="1"/>
    <xf numFmtId="0" fontId="2" fillId="0" borderId="0" xfId="0" applyFont="1"/>
    <xf numFmtId="0" fontId="11" fillId="0" borderId="0" xfId="0" applyFont="1" applyFill="1" applyBorder="1" applyAlignment="1">
      <alignment wrapText="1"/>
    </xf>
    <xf numFmtId="0" fontId="11" fillId="0" borderId="57" xfId="0" applyFont="1" applyFill="1" applyBorder="1" applyAlignment="1">
      <alignment wrapText="1"/>
    </xf>
    <xf numFmtId="0" fontId="4" fillId="0" borderId="56" xfId="0" applyFont="1" applyBorder="1"/>
    <xf numFmtId="0" fontId="2" fillId="0" borderId="58" xfId="0" applyFont="1" applyFill="1" applyBorder="1" applyAlignment="1">
      <alignment horizontal="left" vertical="center"/>
    </xf>
    <xf numFmtId="0" fontId="4" fillId="2" borderId="58" xfId="0" applyFont="1" applyFill="1" applyBorder="1"/>
    <xf numFmtId="0" fontId="19" fillId="2" borderId="62"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7" fillId="2" borderId="56" xfId="0" applyFont="1" applyFill="1" applyBorder="1"/>
    <xf numFmtId="0" fontId="7" fillId="2" borderId="56" xfId="0" applyFont="1" applyFill="1" applyBorder="1" applyAlignment="1"/>
    <xf numFmtId="0" fontId="4" fillId="2" borderId="56" xfId="0" applyFont="1" applyFill="1" applyBorder="1"/>
    <xf numFmtId="0" fontId="14" fillId="2" borderId="56" xfId="0" applyFont="1" applyFill="1" applyBorder="1"/>
    <xf numFmtId="0" fontId="7" fillId="0" borderId="56" xfId="0" applyFont="1" applyBorder="1" applyAlignment="1">
      <alignment horizontal="right"/>
    </xf>
    <xf numFmtId="0" fontId="7" fillId="2" borderId="23" xfId="0" applyFont="1" applyFill="1" applyBorder="1" applyAlignment="1" applyProtection="1">
      <alignment horizontal="center"/>
    </xf>
    <xf numFmtId="0" fontId="20" fillId="2" borderId="13" xfId="0" applyFont="1" applyFill="1" applyBorder="1" applyAlignment="1">
      <alignment horizontal="center" vertical="center" wrapText="1" shrinkToFit="1"/>
    </xf>
    <xf numFmtId="0" fontId="22" fillId="0" borderId="0" xfId="0" applyNumberFormat="1" applyFont="1" applyFill="1" applyBorder="1" applyAlignment="1">
      <alignment vertical="center"/>
    </xf>
    <xf numFmtId="0" fontId="7" fillId="2" borderId="23" xfId="0" applyNumberFormat="1" applyFont="1" applyFill="1" applyBorder="1" applyAlignment="1">
      <alignment vertical="center" wrapText="1"/>
    </xf>
    <xf numFmtId="0" fontId="7" fillId="2" borderId="56" xfId="0" applyNumberFormat="1" applyFont="1" applyFill="1" applyBorder="1" applyAlignment="1">
      <alignment vertical="center" wrapText="1"/>
    </xf>
    <xf numFmtId="0" fontId="7" fillId="0" borderId="66" xfId="0" applyNumberFormat="1" applyFont="1" applyBorder="1" applyAlignment="1"/>
    <xf numFmtId="0" fontId="7" fillId="0" borderId="59" xfId="0" applyNumberFormat="1" applyFont="1" applyBorder="1" applyAlignment="1"/>
    <xf numFmtId="0" fontId="2" fillId="0" borderId="0" xfId="0" applyNumberFormat="1" applyFont="1" applyAlignment="1">
      <alignment vertical="top"/>
    </xf>
    <xf numFmtId="0" fontId="2" fillId="8" borderId="23" xfId="0" applyNumberFormat="1" applyFont="1" applyFill="1" applyBorder="1" applyAlignment="1">
      <alignment vertical="top" wrapText="1"/>
    </xf>
    <xf numFmtId="0" fontId="23" fillId="8" borderId="56" xfId="0" applyNumberFormat="1" applyFont="1" applyFill="1" applyBorder="1" applyAlignment="1">
      <alignment horizontal="center" vertical="top"/>
    </xf>
    <xf numFmtId="9" fontId="7" fillId="0" borderId="11" xfId="2" applyNumberFormat="1" applyFont="1" applyFill="1" applyBorder="1" applyAlignment="1">
      <alignment horizontal="center" vertical="center" wrapText="1"/>
    </xf>
    <xf numFmtId="0" fontId="7" fillId="0" borderId="11" xfId="2" applyNumberFormat="1" applyFont="1" applyFill="1" applyBorder="1" applyAlignment="1">
      <alignment horizontal="center" vertical="center" wrapText="1"/>
    </xf>
    <xf numFmtId="0" fontId="0" fillId="0" borderId="23" xfId="0" applyBorder="1" applyAlignment="1">
      <alignment horizontal="center"/>
    </xf>
    <xf numFmtId="0" fontId="5" fillId="0" borderId="11" xfId="0" applyFont="1" applyBorder="1" applyAlignment="1">
      <alignment horizontal="center"/>
    </xf>
    <xf numFmtId="0" fontId="0" fillId="0" borderId="11" xfId="0" applyBorder="1" applyAlignment="1">
      <alignment horizontal="center" wrapText="1"/>
    </xf>
    <xf numFmtId="0" fontId="0" fillId="0" borderId="11" xfId="0" applyBorder="1" applyAlignment="1">
      <alignment horizontal="center" wrapText="1" shrinkToFit="1"/>
    </xf>
    <xf numFmtId="0" fontId="5" fillId="0" borderId="11" xfId="0" applyFont="1" applyBorder="1" applyAlignment="1">
      <alignment horizontal="center" wrapText="1"/>
    </xf>
    <xf numFmtId="0" fontId="0" fillId="0" borderId="11" xfId="0" applyBorder="1" applyAlignment="1">
      <alignment horizontal="center"/>
    </xf>
    <xf numFmtId="0" fontId="0" fillId="0" borderId="14" xfId="0" applyBorder="1" applyAlignment="1">
      <alignment horizontal="center" wrapText="1"/>
    </xf>
    <xf numFmtId="0" fontId="4" fillId="0" borderId="0" xfId="6"/>
    <xf numFmtId="0" fontId="4" fillId="0" borderId="11" xfId="0" applyFont="1" applyBorder="1" applyAlignment="1">
      <alignment horizontal="center"/>
    </xf>
    <xf numFmtId="0" fontId="0" fillId="0" borderId="40" xfId="0" applyBorder="1" applyAlignment="1">
      <alignment horizontal="center" wrapText="1"/>
    </xf>
    <xf numFmtId="0" fontId="4" fillId="0" borderId="11" xfId="6" applyBorder="1"/>
    <xf numFmtId="0" fontId="0" fillId="0" borderId="11" xfId="0" applyBorder="1"/>
    <xf numFmtId="0" fontId="7" fillId="0" borderId="0" xfId="10" applyNumberFormat="1" applyFont="1" applyBorder="1" applyAlignment="1">
      <alignment wrapText="1"/>
    </xf>
    <xf numFmtId="0" fontId="7" fillId="0" borderId="0" xfId="0" applyNumberFormat="1" applyFont="1" applyBorder="1" applyAlignment="1">
      <alignment wrapText="1"/>
    </xf>
    <xf numFmtId="0" fontId="7" fillId="7" borderId="11" xfId="0" applyNumberFormat="1" applyFont="1" applyFill="1" applyBorder="1" applyAlignment="1">
      <alignment horizontal="center" vertical="center" wrapText="1"/>
    </xf>
    <xf numFmtId="0" fontId="7" fillId="0" borderId="0" xfId="0" applyFont="1" applyAlignment="1">
      <alignment wrapText="1"/>
    </xf>
    <xf numFmtId="0" fontId="7" fillId="0" borderId="11" xfId="12" applyFont="1" applyBorder="1" applyAlignment="1">
      <alignment horizontal="left" vertical="top"/>
    </xf>
    <xf numFmtId="3" fontId="7" fillId="0" borderId="11" xfId="12" applyNumberFormat="1" applyFont="1" applyBorder="1" applyAlignment="1">
      <alignment horizontal="left" vertical="top"/>
    </xf>
    <xf numFmtId="0" fontId="7" fillId="0" borderId="23" xfId="0" applyFont="1" applyBorder="1" applyAlignment="1">
      <alignment horizontal="left" vertical="top" wrapText="1"/>
    </xf>
    <xf numFmtId="0" fontId="0" fillId="4" borderId="11" xfId="0" applyFill="1" applyBorder="1"/>
    <xf numFmtId="0" fontId="0" fillId="4" borderId="23" xfId="0" applyFill="1" applyBorder="1" applyAlignment="1">
      <alignment horizontal="center"/>
    </xf>
    <xf numFmtId="0" fontId="0" fillId="0" borderId="23" xfId="0" applyBorder="1"/>
    <xf numFmtId="0" fontId="0" fillId="4" borderId="23" xfId="0" applyFill="1" applyBorder="1" applyAlignment="1">
      <alignment vertical="center" wrapText="1"/>
    </xf>
    <xf numFmtId="0" fontId="0" fillId="4" borderId="11" xfId="0" applyFill="1" applyBorder="1" applyAlignment="1">
      <alignment horizontal="center"/>
    </xf>
    <xf numFmtId="0" fontId="0" fillId="4" borderId="11" xfId="0" applyFill="1" applyBorder="1" applyAlignment="1">
      <alignment vertical="center" wrapText="1"/>
    </xf>
    <xf numFmtId="49" fontId="0" fillId="2" borderId="11" xfId="0" applyNumberFormat="1" applyFill="1" applyBorder="1" applyAlignment="1">
      <alignment horizontal="left" vertical="top" wrapText="1"/>
    </xf>
    <xf numFmtId="49" fontId="24" fillId="2" borderId="23" xfId="2" applyNumberFormat="1" applyFont="1" applyFill="1" applyBorder="1" applyAlignment="1">
      <alignment vertical="center"/>
    </xf>
    <xf numFmtId="49" fontId="0" fillId="2" borderId="23" xfId="2" applyNumberFormat="1" applyFont="1" applyFill="1" applyBorder="1" applyAlignment="1">
      <alignment vertical="center"/>
    </xf>
    <xf numFmtId="0" fontId="0" fillId="2" borderId="23" xfId="0" applyFill="1" applyBorder="1"/>
    <xf numFmtId="0" fontId="0" fillId="2" borderId="11" xfId="0" applyFill="1" applyBorder="1"/>
    <xf numFmtId="49" fontId="0" fillId="2" borderId="23" xfId="2" applyNumberFormat="1" applyFont="1" applyFill="1" applyBorder="1" applyAlignment="1">
      <alignment vertical="center" wrapText="1"/>
    </xf>
    <xf numFmtId="49" fontId="0" fillId="2" borderId="11" xfId="2" applyNumberFormat="1" applyFont="1" applyFill="1" applyBorder="1" applyAlignment="1">
      <alignment vertical="center" wrapText="1"/>
    </xf>
    <xf numFmtId="0" fontId="4" fillId="4" borderId="11" xfId="7" applyNumberFormat="1" applyFont="1" applyFill="1" applyBorder="1" applyAlignment="1">
      <alignment horizontal="center" vertical="center" wrapText="1"/>
    </xf>
    <xf numFmtId="0" fontId="4" fillId="4" borderId="23" xfId="7"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4" fillId="2" borderId="11" xfId="9" applyNumberFormat="1" applyFont="1" applyFill="1" applyBorder="1" applyAlignment="1">
      <alignment wrapText="1"/>
    </xf>
    <xf numFmtId="14" fontId="7" fillId="2" borderId="23" xfId="0" applyNumberFormat="1" applyFont="1" applyFill="1" applyBorder="1" applyAlignment="1">
      <alignment vertical="center" wrapText="1"/>
    </xf>
    <xf numFmtId="0" fontId="0" fillId="0" borderId="67"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58" xfId="0" applyFont="1" applyFill="1" applyBorder="1" applyAlignment="1">
      <alignment horizontal="center" vertical="top" wrapText="1"/>
    </xf>
    <xf numFmtId="0" fontId="18" fillId="0" borderId="0" xfId="0" applyFont="1" applyAlignment="1">
      <alignment horizontal="center" vertical="center" wrapText="1"/>
    </xf>
    <xf numFmtId="0" fontId="0" fillId="0" borderId="56" xfId="0" applyFont="1" applyFill="1" applyBorder="1" applyAlignment="1">
      <alignment horizontal="center" vertical="center" wrapText="1"/>
    </xf>
    <xf numFmtId="0" fontId="0" fillId="0" borderId="23" xfId="0" applyFont="1" applyFill="1" applyBorder="1" applyAlignment="1" applyProtection="1">
      <alignment horizontal="center" vertical="center"/>
    </xf>
    <xf numFmtId="0" fontId="0" fillId="0" borderId="23" xfId="0" applyFont="1" applyFill="1" applyBorder="1" applyAlignment="1">
      <alignment horizontal="center" vertical="center" wrapText="1"/>
    </xf>
    <xf numFmtId="0" fontId="0" fillId="0" borderId="23" xfId="0" applyFont="1" applyFill="1" applyBorder="1" applyAlignment="1">
      <alignment vertical="center" wrapText="1"/>
    </xf>
    <xf numFmtId="0" fontId="0" fillId="4" borderId="23" xfId="0" applyFont="1" applyFill="1" applyBorder="1" applyAlignment="1">
      <alignment horizontal="center" vertical="center" wrapText="1"/>
    </xf>
    <xf numFmtId="0" fontId="0" fillId="4" borderId="14" xfId="0" applyFont="1" applyFill="1" applyBorder="1" applyAlignment="1">
      <alignment horizontal="center"/>
    </xf>
    <xf numFmtId="0" fontId="0" fillId="4" borderId="23" xfId="0" applyFont="1" applyFill="1" applyBorder="1" applyAlignment="1">
      <alignment vertical="center" wrapText="1"/>
    </xf>
    <xf numFmtId="0" fontId="0" fillId="4" borderId="0" xfId="0" applyFont="1" applyFill="1" applyAlignment="1">
      <alignment horizontal="center"/>
    </xf>
    <xf numFmtId="0" fontId="0" fillId="4" borderId="56" xfId="0" applyFont="1" applyFill="1" applyBorder="1" applyAlignment="1">
      <alignment horizontal="center" vertical="center" wrapText="1"/>
    </xf>
    <xf numFmtId="0" fontId="0" fillId="0" borderId="56" xfId="0" applyFont="1" applyFill="1" applyBorder="1" applyAlignment="1">
      <alignment horizontal="center"/>
    </xf>
    <xf numFmtId="0" fontId="0" fillId="0" borderId="56" xfId="0" applyFont="1" applyFill="1" applyBorder="1" applyAlignment="1">
      <alignment horizontal="center" wrapText="1"/>
    </xf>
    <xf numFmtId="0" fontId="0" fillId="4" borderId="56" xfId="0" applyFont="1" applyFill="1" applyBorder="1" applyAlignment="1">
      <alignment horizontal="center" wrapText="1"/>
    </xf>
    <xf numFmtId="0" fontId="0" fillId="0" borderId="56" xfId="0" applyBorder="1" applyAlignment="1">
      <alignment horizontal="center" wrapText="1"/>
    </xf>
    <xf numFmtId="0" fontId="2" fillId="0" borderId="38" xfId="0" applyNumberFormat="1" applyFont="1" applyFill="1" applyBorder="1" applyAlignment="1">
      <alignment horizontal="center" vertical="center" wrapText="1"/>
    </xf>
    <xf numFmtId="0" fontId="2" fillId="4" borderId="38"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xf>
    <xf numFmtId="0" fontId="2" fillId="2" borderId="38" xfId="2" applyNumberFormat="1" applyFont="1" applyFill="1" applyBorder="1" applyAlignment="1">
      <alignment horizontal="center" vertical="center" wrapText="1"/>
    </xf>
    <xf numFmtId="0" fontId="0" fillId="0" borderId="56" xfId="0" applyFont="1" applyBorder="1" applyAlignment="1">
      <alignment horizontal="center"/>
    </xf>
    <xf numFmtId="0" fontId="0" fillId="0" borderId="56" xfId="0" applyFont="1" applyFill="1" applyBorder="1" applyAlignment="1" applyProtection="1">
      <alignment horizontal="center"/>
    </xf>
    <xf numFmtId="0" fontId="7" fillId="0" borderId="23" xfId="0" applyNumberFormat="1" applyFont="1" applyBorder="1" applyAlignment="1" applyProtection="1">
      <alignment horizontal="center" vertical="center"/>
    </xf>
    <xf numFmtId="0" fontId="7" fillId="0" borderId="56" xfId="7" applyNumberFormat="1" applyFont="1" applyFill="1" applyBorder="1" applyAlignment="1">
      <alignment vertical="center"/>
    </xf>
    <xf numFmtId="0" fontId="7" fillId="0" borderId="56" xfId="0" applyNumberFormat="1" applyFont="1" applyBorder="1" applyAlignment="1">
      <alignment vertical="center"/>
    </xf>
    <xf numFmtId="0" fontId="7" fillId="0" borderId="56" xfId="7" applyNumberFormat="1" applyFont="1" applyFill="1" applyBorder="1" applyAlignment="1">
      <alignment vertical="center" wrapText="1"/>
    </xf>
    <xf numFmtId="0" fontId="7" fillId="0" borderId="56" xfId="0" applyNumberFormat="1" applyFont="1" applyFill="1" applyBorder="1" applyAlignment="1">
      <alignment horizontal="left" vertical="center"/>
    </xf>
    <xf numFmtId="0" fontId="4" fillId="4" borderId="56" xfId="7" applyNumberFormat="1" applyFont="1" applyFill="1" applyBorder="1" applyAlignment="1">
      <alignment vertical="center" wrapText="1"/>
    </xf>
    <xf numFmtId="0" fontId="17" fillId="4" borderId="56" xfId="7" applyNumberFormat="1" applyFont="1" applyFill="1" applyBorder="1" applyAlignment="1">
      <alignment vertical="center" wrapText="1"/>
    </xf>
    <xf numFmtId="1" fontId="17" fillId="5" borderId="56" xfId="7" applyNumberFormat="1" applyFont="1" applyFill="1" applyBorder="1" applyAlignment="1">
      <alignment horizontal="center" vertical="center"/>
    </xf>
    <xf numFmtId="2" fontId="4" fillId="3" borderId="23" xfId="7" applyNumberFormat="1" applyFont="1" applyFill="1" applyBorder="1" applyAlignment="1">
      <alignment horizontal="center" vertical="center"/>
    </xf>
    <xf numFmtId="0" fontId="0" fillId="2" borderId="23" xfId="0" applyFont="1" applyFill="1" applyBorder="1" applyAlignment="1" applyProtection="1">
      <alignment horizontal="center"/>
    </xf>
    <xf numFmtId="0" fontId="7" fillId="2" borderId="23" xfId="0" applyFont="1" applyFill="1" applyBorder="1"/>
    <xf numFmtId="0" fontId="25" fillId="2" borderId="56" xfId="14" applyFill="1" applyBorder="1"/>
    <xf numFmtId="0" fontId="0" fillId="0" borderId="23" xfId="0" applyFont="1" applyBorder="1" applyAlignment="1" applyProtection="1">
      <alignment horizontal="center" wrapText="1"/>
    </xf>
    <xf numFmtId="0" fontId="0" fillId="0" borderId="23" xfId="0" applyFont="1" applyBorder="1" applyAlignment="1">
      <alignment horizontal="center" wrapText="1"/>
    </xf>
    <xf numFmtId="0" fontId="0" fillId="4" borderId="23" xfId="0" applyFont="1" applyFill="1" applyBorder="1" applyAlignment="1">
      <alignment horizontal="center" wrapText="1"/>
    </xf>
    <xf numFmtId="0" fontId="0" fillId="0" borderId="23" xfId="0" applyFont="1" applyFill="1" applyBorder="1" applyAlignment="1">
      <alignment horizontal="center" wrapText="1"/>
    </xf>
    <xf numFmtId="14" fontId="0" fillId="2" borderId="23" xfId="0" applyNumberFormat="1" applyFont="1" applyFill="1" applyBorder="1" applyAlignment="1">
      <alignment vertical="center" wrapText="1"/>
    </xf>
    <xf numFmtId="0" fontId="0" fillId="2" borderId="23" xfId="0" applyFont="1" applyFill="1" applyBorder="1" applyAlignment="1">
      <alignment vertical="center" wrapText="1"/>
    </xf>
    <xf numFmtId="0" fontId="0" fillId="0" borderId="56" xfId="0" applyFont="1" applyBorder="1" applyAlignment="1">
      <alignment horizontal="center" wrapText="1"/>
    </xf>
    <xf numFmtId="14" fontId="0" fillId="2" borderId="56" xfId="0" applyNumberFormat="1" applyFont="1" applyFill="1" applyBorder="1" applyAlignment="1">
      <alignment vertical="center" wrapText="1"/>
    </xf>
    <xf numFmtId="0" fontId="0" fillId="2" borderId="56" xfId="0" applyFont="1" applyFill="1" applyBorder="1" applyAlignment="1">
      <alignment vertical="center" wrapText="1"/>
    </xf>
    <xf numFmtId="0" fontId="0" fillId="0" borderId="23" xfId="0" applyFont="1" applyBorder="1" applyAlignment="1" applyProtection="1">
      <alignment horizontal="center" vertical="top" wrapText="1"/>
    </xf>
    <xf numFmtId="0" fontId="0" fillId="0" borderId="23" xfId="0" applyFont="1" applyBorder="1" applyAlignment="1" applyProtection="1">
      <alignment horizontal="center" vertical="center" wrapText="1"/>
    </xf>
    <xf numFmtId="14" fontId="0" fillId="2" borderId="56" xfId="0" applyNumberFormat="1" applyFont="1" applyFill="1" applyBorder="1" applyAlignment="1">
      <alignment horizontal="right" vertical="center" wrapText="1"/>
    </xf>
    <xf numFmtId="0" fontId="7" fillId="2" borderId="56" xfId="0" applyFont="1" applyFill="1" applyBorder="1" applyAlignment="1">
      <alignment horizontal="center" vertical="center" wrapText="1"/>
    </xf>
    <xf numFmtId="0" fontId="0" fillId="0" borderId="23" xfId="0" applyFont="1" applyBorder="1" applyAlignment="1" applyProtection="1">
      <alignment horizontal="center" vertical="center"/>
    </xf>
    <xf numFmtId="0" fontId="0" fillId="4" borderId="56" xfId="0" applyFont="1" applyFill="1" applyBorder="1" applyAlignment="1">
      <alignment horizontal="center"/>
    </xf>
    <xf numFmtId="0" fontId="0" fillId="0" borderId="56" xfId="0" applyFont="1" applyBorder="1"/>
    <xf numFmtId="49" fontId="0" fillId="4" borderId="26" xfId="0" applyNumberFormat="1" applyFill="1" applyBorder="1" applyAlignment="1">
      <alignment horizontal="center" vertical="center"/>
    </xf>
    <xf numFmtId="0" fontId="0" fillId="4" borderId="17" xfId="0" applyFill="1" applyBorder="1" applyAlignment="1">
      <alignment horizontal="center" vertical="center"/>
    </xf>
    <xf numFmtId="0" fontId="0" fillId="4" borderId="26" xfId="0" applyFill="1" applyBorder="1" applyAlignment="1">
      <alignment horizontal="center" vertical="center"/>
    </xf>
    <xf numFmtId="0" fontId="0" fillId="0" borderId="23" xfId="0" applyBorder="1" applyAlignment="1">
      <alignment horizontal="center" wrapText="1"/>
    </xf>
    <xf numFmtId="0" fontId="0" fillId="2" borderId="23" xfId="0" applyFill="1" applyBorder="1" applyAlignment="1">
      <alignment horizontal="center"/>
    </xf>
    <xf numFmtId="0" fontId="4" fillId="2" borderId="23" xfId="0" applyFont="1" applyFill="1" applyBorder="1" applyAlignment="1">
      <alignment horizontal="center"/>
    </xf>
    <xf numFmtId="0" fontId="4" fillId="2" borderId="56" xfId="0" applyFont="1" applyFill="1" applyBorder="1" applyAlignment="1">
      <alignment wrapText="1"/>
    </xf>
    <xf numFmtId="0" fontId="0" fillId="4" borderId="23" xfId="0" applyFill="1" applyBorder="1" applyAlignment="1">
      <alignment horizontal="center" vertical="center" wrapText="1"/>
    </xf>
    <xf numFmtId="0" fontId="0" fillId="2" borderId="56" xfId="0" applyFill="1" applyBorder="1" applyAlignment="1">
      <alignment wrapText="1"/>
    </xf>
    <xf numFmtId="0" fontId="0" fillId="4" borderId="17" xfId="0" applyFill="1" applyBorder="1" applyAlignment="1">
      <alignment horizontal="center" vertical="center" wrapText="1"/>
    </xf>
    <xf numFmtId="0" fontId="4" fillId="4" borderId="56" xfId="0" applyFont="1" applyFill="1" applyBorder="1" applyAlignment="1">
      <alignment horizontal="center" vertical="center" shrinkToFit="1"/>
    </xf>
    <xf numFmtId="0" fontId="4" fillId="2" borderId="69" xfId="0" applyFont="1" applyFill="1" applyBorder="1" applyAlignment="1">
      <alignment horizontal="center"/>
    </xf>
    <xf numFmtId="0" fontId="0" fillId="2" borderId="23" xfId="0" applyFill="1" applyBorder="1" applyAlignment="1">
      <alignment horizontal="center" wrapText="1"/>
    </xf>
    <xf numFmtId="0" fontId="4" fillId="2" borderId="26" xfId="0" applyFont="1" applyFill="1" applyBorder="1" applyAlignment="1">
      <alignment horizontal="center"/>
    </xf>
    <xf numFmtId="0" fontId="4" fillId="2" borderId="56" xfId="0" applyFont="1" applyFill="1" applyBorder="1" applyAlignment="1">
      <alignment horizontal="center" wrapText="1"/>
    </xf>
    <xf numFmtId="0" fontId="0" fillId="2" borderId="56" xfId="0" applyFill="1" applyBorder="1" applyAlignment="1">
      <alignment horizontal="center" wrapText="1"/>
    </xf>
    <xf numFmtId="0" fontId="0" fillId="0" borderId="56" xfId="0" applyBorder="1" applyAlignment="1">
      <alignment horizontal="center"/>
    </xf>
    <xf numFmtId="0" fontId="18" fillId="0" borderId="56" xfId="0" applyFont="1" applyBorder="1" applyAlignment="1">
      <alignment horizontal="center"/>
    </xf>
    <xf numFmtId="0" fontId="0" fillId="0" borderId="56" xfId="0" applyBorder="1" applyAlignment="1">
      <alignment horizontal="center" wrapText="1" shrinkToFit="1"/>
    </xf>
    <xf numFmtId="0" fontId="18" fillId="0" borderId="56" xfId="0" applyFont="1" applyBorder="1" applyAlignment="1">
      <alignment horizontal="center" wrapText="1"/>
    </xf>
    <xf numFmtId="0" fontId="0" fillId="4" borderId="70" xfId="0" applyFill="1" applyBorder="1" applyAlignment="1">
      <alignment horizontal="center" wrapText="1"/>
    </xf>
    <xf numFmtId="0" fontId="4" fillId="0" borderId="56" xfId="6" applyBorder="1"/>
    <xf numFmtId="0" fontId="4" fillId="0" borderId="56" xfId="0" applyFont="1" applyBorder="1" applyAlignment="1">
      <alignment horizontal="center"/>
    </xf>
    <xf numFmtId="0" fontId="0" fillId="4" borderId="56" xfId="0" applyFill="1" applyBorder="1" applyAlignment="1">
      <alignment horizontal="center" wrapText="1"/>
    </xf>
    <xf numFmtId="0" fontId="24" fillId="2" borderId="56" xfId="16" applyFont="1" applyFill="1" applyBorder="1"/>
    <xf numFmtId="0" fontId="0" fillId="0" borderId="70" xfId="0" applyBorder="1" applyAlignment="1">
      <alignment horizontal="center" wrapText="1"/>
    </xf>
    <xf numFmtId="0" fontId="24" fillId="2" borderId="23" xfId="16" applyFont="1" applyFill="1" applyBorder="1" applyAlignment="1">
      <alignment wrapText="1"/>
    </xf>
    <xf numFmtId="1" fontId="24" fillId="3" borderId="23" xfId="16" applyNumberFormat="1" applyFont="1" applyFill="1" applyBorder="1"/>
    <xf numFmtId="0" fontId="7" fillId="0" borderId="56" xfId="12" applyFont="1" applyBorder="1" applyAlignment="1">
      <alignment horizontal="center" vertical="center"/>
    </xf>
    <xf numFmtId="0" fontId="5" fillId="0" borderId="56" xfId="0" applyFont="1" applyBorder="1" applyAlignment="1">
      <alignment horizontal="center" wrapText="1"/>
    </xf>
    <xf numFmtId="0" fontId="7" fillId="0" borderId="56" xfId="12" applyFont="1" applyBorder="1" applyAlignment="1">
      <alignment horizontal="center" vertical="center" wrapText="1"/>
    </xf>
    <xf numFmtId="0" fontId="3" fillId="2" borderId="38" xfId="0" applyNumberFormat="1" applyFont="1" applyFill="1" applyBorder="1" applyAlignment="1">
      <alignment horizontal="center" vertical="center"/>
    </xf>
    <xf numFmtId="0" fontId="16" fillId="2" borderId="38" xfId="0" applyNumberFormat="1" applyFont="1" applyFill="1" applyBorder="1" applyAlignment="1">
      <alignment horizontal="center" vertical="center" wrapText="1"/>
    </xf>
    <xf numFmtId="0" fontId="0" fillId="2" borderId="56" xfId="0" applyFill="1" applyBorder="1"/>
    <xf numFmtId="0" fontId="7" fillId="0" borderId="56" xfId="17" applyFont="1" applyFill="1" applyBorder="1" applyAlignment="1">
      <alignment horizontal="center" vertical="center"/>
    </xf>
    <xf numFmtId="0" fontId="7" fillId="0" borderId="56" xfId="3" applyNumberFormat="1" applyFont="1" applyBorder="1"/>
    <xf numFmtId="1" fontId="4" fillId="2" borderId="56" xfId="5" applyNumberFormat="1" applyFont="1" applyFill="1" applyBorder="1" applyAlignment="1">
      <alignment vertical="center"/>
    </xf>
    <xf numFmtId="0" fontId="7" fillId="0" borderId="56" xfId="17" applyFont="1" applyBorder="1"/>
    <xf numFmtId="0" fontId="7" fillId="0" borderId="56" xfId="17" applyFont="1" applyBorder="1" applyAlignment="1">
      <alignment horizontal="center" vertical="center" wrapText="1"/>
    </xf>
    <xf numFmtId="0" fontId="7" fillId="0" borderId="56" xfId="17" applyFont="1" applyFill="1" applyBorder="1" applyAlignment="1">
      <alignment horizontal="center" vertical="center" wrapText="1"/>
    </xf>
    <xf numFmtId="0" fontId="7" fillId="0" borderId="56" xfId="17" applyFont="1" applyBorder="1" applyAlignment="1">
      <alignment horizontal="center" vertical="center"/>
    </xf>
    <xf numFmtId="0" fontId="7" fillId="0" borderId="56" xfId="17" applyFont="1" applyBorder="1" applyAlignment="1">
      <alignment vertical="center"/>
    </xf>
    <xf numFmtId="0" fontId="7" fillId="0" borderId="56" xfId="4" applyFont="1" applyBorder="1"/>
    <xf numFmtId="0" fontId="5" fillId="0" borderId="56" xfId="0" applyFont="1" applyFill="1" applyBorder="1" applyAlignment="1">
      <alignment horizontal="left" vertical="center"/>
    </xf>
    <xf numFmtId="0" fontId="7" fillId="0" borderId="56" xfId="4" applyFont="1" applyBorder="1" applyAlignment="1">
      <alignment horizontal="center" wrapText="1"/>
    </xf>
    <xf numFmtId="0" fontId="7" fillId="0" borderId="56" xfId="4" applyFont="1" applyFill="1" applyBorder="1" applyAlignment="1">
      <alignment horizontal="center" wrapText="1"/>
    </xf>
    <xf numFmtId="0" fontId="7" fillId="0" borderId="56" xfId="4" applyFont="1" applyFill="1" applyBorder="1" applyAlignment="1">
      <alignment horizontal="center"/>
    </xf>
    <xf numFmtId="0" fontId="7" fillId="0" borderId="56" xfId="4" applyFont="1" applyBorder="1" applyAlignment="1">
      <alignment horizontal="center"/>
    </xf>
    <xf numFmtId="0" fontId="7" fillId="2" borderId="56" xfId="3" applyFont="1" applyFill="1" applyBorder="1"/>
    <xf numFmtId="0" fontId="7" fillId="0" borderId="56" xfId="4" applyFont="1" applyFill="1" applyBorder="1"/>
    <xf numFmtId="0" fontId="7" fillId="0" borderId="56" xfId="3" applyNumberFormat="1" applyFont="1" applyFill="1" applyBorder="1" applyAlignment="1">
      <alignment horizontal="center" vertical="center" wrapText="1"/>
    </xf>
    <xf numFmtId="0" fontId="7" fillId="0" borderId="56" xfId="3" applyNumberFormat="1" applyFont="1" applyFill="1" applyBorder="1" applyAlignment="1">
      <alignment horizontal="center" vertical="center"/>
    </xf>
    <xf numFmtId="1" fontId="4" fillId="2" borderId="56" xfId="0" applyNumberFormat="1" applyFont="1" applyFill="1" applyBorder="1" applyAlignment="1">
      <alignment horizontal="center" vertical="center"/>
    </xf>
    <xf numFmtId="1" fontId="4" fillId="3" borderId="56" xfId="1" applyNumberFormat="1" applyFont="1" applyFill="1" applyBorder="1" applyAlignment="1">
      <alignment horizontal="center" vertical="center"/>
    </xf>
    <xf numFmtId="0" fontId="4" fillId="2" borderId="56" xfId="0" applyNumberFormat="1" applyFont="1" applyFill="1" applyBorder="1" applyAlignment="1">
      <alignment horizontal="center" vertical="center"/>
    </xf>
    <xf numFmtId="0" fontId="7" fillId="2" borderId="56" xfId="3" applyNumberFormat="1" applyFont="1" applyFill="1" applyBorder="1" applyAlignment="1">
      <alignment horizontal="center" vertical="center"/>
    </xf>
    <xf numFmtId="0" fontId="4" fillId="2" borderId="56" xfId="17" applyFont="1" applyFill="1" applyBorder="1" applyAlignment="1">
      <alignment vertical="center"/>
    </xf>
    <xf numFmtId="1" fontId="1" fillId="3" borderId="56" xfId="1" applyNumberFormat="1" applyFont="1" applyFill="1" applyBorder="1" applyAlignment="1">
      <alignment horizontal="center" vertical="center"/>
    </xf>
    <xf numFmtId="0" fontId="18" fillId="2" borderId="56" xfId="0" applyFont="1" applyFill="1" applyBorder="1" applyAlignment="1">
      <alignment horizontal="center" vertical="center" wrapText="1"/>
    </xf>
    <xf numFmtId="0" fontId="7" fillId="2" borderId="56" xfId="18" applyFont="1" applyFill="1" applyBorder="1" applyAlignment="1">
      <alignment horizontal="center" vertical="center" wrapText="1"/>
    </xf>
    <xf numFmtId="0" fontId="4" fillId="2" borderId="56" xfId="17" applyFont="1" applyFill="1" applyBorder="1" applyAlignment="1">
      <alignment horizontal="center" vertical="center"/>
    </xf>
    <xf numFmtId="0" fontId="0" fillId="0" borderId="56" xfId="0" applyFont="1" applyBorder="1" applyAlignment="1" applyProtection="1">
      <alignment horizontal="center"/>
    </xf>
    <xf numFmtId="0" fontId="1" fillId="0" borderId="56" xfId="5" applyFont="1" applyFill="1" applyBorder="1"/>
    <xf numFmtId="0" fontId="4" fillId="2" borderId="56" xfId="5" applyFont="1" applyFill="1" applyBorder="1"/>
    <xf numFmtId="1" fontId="1" fillId="3" borderId="56" xfId="1" applyNumberFormat="1" applyFont="1" applyFill="1" applyBorder="1" applyAlignment="1">
      <alignment horizontal="center"/>
    </xf>
    <xf numFmtId="0" fontId="1" fillId="2" borderId="56" xfId="5" applyFont="1" applyFill="1" applyBorder="1"/>
    <xf numFmtId="0" fontId="24" fillId="2" borderId="56" xfId="5" applyFont="1" applyFill="1" applyBorder="1"/>
    <xf numFmtId="49" fontId="5" fillId="0" borderId="23"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0" fontId="5" fillId="2" borderId="23" xfId="0" applyFont="1" applyFill="1" applyBorder="1" applyAlignment="1">
      <alignment horizontal="center" vertical="center"/>
    </xf>
    <xf numFmtId="0" fontId="0" fillId="2" borderId="23" xfId="0" applyFont="1" applyFill="1" applyBorder="1" applyAlignment="1">
      <alignment horizontal="center" vertical="center"/>
    </xf>
    <xf numFmtId="0" fontId="5" fillId="3" borderId="23" xfId="0" applyFont="1" applyFill="1" applyBorder="1"/>
    <xf numFmtId="0" fontId="5" fillId="2" borderId="23" xfId="0" applyFont="1" applyFill="1" applyBorder="1"/>
    <xf numFmtId="0" fontId="5" fillId="2" borderId="56" xfId="0" applyFont="1" applyFill="1" applyBorder="1" applyAlignment="1">
      <alignment horizontal="center" vertical="center"/>
    </xf>
    <xf numFmtId="0" fontId="0" fillId="2" borderId="56" xfId="0" applyFont="1" applyFill="1" applyBorder="1" applyAlignment="1">
      <alignment horizontal="center" vertical="center"/>
    </xf>
    <xf numFmtId="0" fontId="0" fillId="3" borderId="56" xfId="0" applyFont="1" applyFill="1" applyBorder="1" applyAlignment="1">
      <alignment horizontal="center" vertical="center"/>
    </xf>
    <xf numFmtId="0" fontId="5" fillId="3" borderId="56" xfId="0" applyFont="1" applyFill="1" applyBorder="1"/>
    <xf numFmtId="0" fontId="5" fillId="2" borderId="56" xfId="0" applyFont="1" applyFill="1" applyBorder="1"/>
    <xf numFmtId="0" fontId="5" fillId="0" borderId="56" xfId="0" applyFont="1" applyFill="1" applyBorder="1" applyAlignment="1">
      <alignment horizontal="center" vertical="center"/>
    </xf>
    <xf numFmtId="49" fontId="0" fillId="0" borderId="56" xfId="0" applyNumberForma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1" fontId="5" fillId="0" borderId="56" xfId="0" applyNumberFormat="1" applyFont="1" applyFill="1" applyBorder="1" applyAlignment="1">
      <alignment horizontal="center" vertical="center" wrapText="1"/>
    </xf>
    <xf numFmtId="49" fontId="5" fillId="0" borderId="75" xfId="0" applyNumberFormat="1" applyFont="1" applyFill="1" applyBorder="1" applyAlignment="1">
      <alignment horizontal="center" vertical="center" wrapText="1"/>
    </xf>
    <xf numFmtId="0" fontId="5" fillId="2" borderId="56" xfId="0" applyFont="1" applyFill="1" applyBorder="1" applyAlignment="1">
      <alignment horizontal="left" vertical="top" wrapText="1"/>
    </xf>
    <xf numFmtId="49" fontId="0" fillId="0" borderId="56" xfId="0" applyNumberFormat="1" applyFont="1" applyFill="1" applyBorder="1" applyAlignment="1">
      <alignment horizontal="center" vertical="center" wrapText="1"/>
    </xf>
    <xf numFmtId="0" fontId="0" fillId="0" borderId="56"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5" fillId="0" borderId="58" xfId="0"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1" fontId="5" fillId="0" borderId="58" xfId="0" applyNumberFormat="1" applyFont="1" applyFill="1" applyBorder="1" applyAlignment="1">
      <alignment horizontal="center" vertical="center" wrapText="1"/>
    </xf>
    <xf numFmtId="0" fontId="5" fillId="0" borderId="63" xfId="0" applyFont="1" applyFill="1" applyBorder="1" applyAlignment="1">
      <alignment horizontal="center" vertical="center"/>
    </xf>
    <xf numFmtId="0" fontId="7" fillId="0" borderId="56" xfId="0" applyFont="1" applyFill="1" applyBorder="1" applyAlignment="1">
      <alignment horizontal="center" vertical="center" wrapText="1"/>
    </xf>
    <xf numFmtId="1" fontId="7" fillId="0" borderId="56" xfId="0" applyNumberFormat="1" applyFont="1" applyFill="1" applyBorder="1" applyAlignment="1">
      <alignment horizontal="center" vertical="center" wrapText="1"/>
    </xf>
    <xf numFmtId="1" fontId="0" fillId="0" borderId="56"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0" fontId="0" fillId="0" borderId="23" xfId="0" applyBorder="1" applyAlignment="1">
      <alignment horizontal="left" vertical="center"/>
    </xf>
    <xf numFmtId="0" fontId="0" fillId="2" borderId="56" xfId="0" applyFill="1" applyBorder="1" applyAlignment="1">
      <alignment horizontal="center" vertical="center"/>
    </xf>
    <xf numFmtId="0" fontId="5" fillId="2" borderId="56" xfId="0" applyNumberFormat="1" applyFont="1" applyFill="1" applyBorder="1" applyAlignment="1">
      <alignment horizontal="center" vertical="center" wrapText="1"/>
    </xf>
    <xf numFmtId="49" fontId="5" fillId="2" borderId="56" xfId="0" applyNumberFormat="1" applyFont="1" applyFill="1" applyBorder="1" applyAlignment="1">
      <alignment horizontal="center" vertical="center" wrapText="1"/>
    </xf>
    <xf numFmtId="0" fontId="0" fillId="3" borderId="56" xfId="0" applyFill="1" applyBorder="1" applyAlignment="1">
      <alignment horizontal="center" vertical="center"/>
    </xf>
    <xf numFmtId="0" fontId="0" fillId="0" borderId="56" xfId="0" applyBorder="1" applyAlignment="1">
      <alignment horizontal="left" vertical="center"/>
    </xf>
    <xf numFmtId="0" fontId="0" fillId="0" borderId="56" xfId="0" applyFill="1" applyBorder="1" applyAlignment="1">
      <alignment horizontal="left" vertical="center" wrapText="1"/>
    </xf>
    <xf numFmtId="0" fontId="0" fillId="0" borderId="56" xfId="0" applyFill="1" applyBorder="1" applyAlignment="1">
      <alignment horizontal="left" vertical="center"/>
    </xf>
    <xf numFmtId="0" fontId="0" fillId="0" borderId="23" xfId="0" applyBorder="1" applyAlignment="1">
      <alignment horizontal="left" vertical="center" wrapText="1"/>
    </xf>
    <xf numFmtId="0" fontId="0" fillId="2" borderId="56" xfId="0" applyFill="1" applyBorder="1" applyAlignment="1">
      <alignment horizontal="left" vertical="top" wrapText="1"/>
    </xf>
    <xf numFmtId="0" fontId="0" fillId="0" borderId="56" xfId="0" applyFill="1" applyBorder="1" applyAlignment="1">
      <alignment vertical="center" wrapText="1"/>
    </xf>
    <xf numFmtId="0" fontId="0" fillId="0" borderId="56" xfId="0" applyBorder="1" applyAlignment="1">
      <alignment vertical="center"/>
    </xf>
    <xf numFmtId="0" fontId="5" fillId="0" borderId="58" xfId="0" applyFont="1" applyFill="1" applyBorder="1" applyAlignment="1">
      <alignment horizontal="center" vertical="center"/>
    </xf>
    <xf numFmtId="49" fontId="5" fillId="0" borderId="58" xfId="0" applyNumberFormat="1" applyFont="1" applyFill="1" applyBorder="1" applyAlignment="1">
      <alignment horizontal="center" vertical="center"/>
    </xf>
    <xf numFmtId="0" fontId="0" fillId="0" borderId="56" xfId="0" applyFill="1" applyBorder="1" applyAlignment="1">
      <alignment vertical="center"/>
    </xf>
    <xf numFmtId="0" fontId="0" fillId="0" borderId="56" xfId="0" applyFont="1" applyFill="1" applyBorder="1" applyAlignment="1">
      <alignment vertical="center" wrapText="1"/>
    </xf>
    <xf numFmtId="0" fontId="0" fillId="0" borderId="56" xfId="0" applyFont="1" applyFill="1" applyBorder="1" applyAlignment="1">
      <alignment horizontal="left" vertical="center" wrapText="1"/>
    </xf>
    <xf numFmtId="0" fontId="0" fillId="0" borderId="56" xfId="0" applyFont="1" applyBorder="1" applyAlignment="1">
      <alignment horizontal="left" vertical="center"/>
    </xf>
    <xf numFmtId="0" fontId="9" fillId="0" borderId="56" xfId="0" applyFont="1" applyBorder="1" applyAlignment="1">
      <alignment horizontal="left" vertical="center"/>
    </xf>
    <xf numFmtId="0" fontId="9" fillId="0" borderId="56" xfId="0" applyFont="1" applyBorder="1" applyAlignment="1">
      <alignment vertical="center"/>
    </xf>
    <xf numFmtId="49" fontId="5" fillId="0" borderId="56" xfId="0" applyNumberFormat="1" applyFont="1" applyFill="1" applyBorder="1" applyAlignment="1">
      <alignment horizontal="center" vertical="center"/>
    </xf>
    <xf numFmtId="0" fontId="5" fillId="2" borderId="58" xfId="0" applyFont="1" applyFill="1" applyBorder="1" applyAlignment="1">
      <alignment horizontal="left" vertical="top" wrapText="1"/>
    </xf>
    <xf numFmtId="0" fontId="18" fillId="0" borderId="56" xfId="0" applyFont="1" applyFill="1" applyBorder="1" applyAlignment="1">
      <alignment horizontal="center"/>
    </xf>
    <xf numFmtId="0" fontId="0" fillId="0" borderId="56" xfId="0" applyFont="1" applyFill="1" applyBorder="1" applyAlignment="1">
      <alignment horizontal="center" wrapText="1" shrinkToFit="1"/>
    </xf>
    <xf numFmtId="0" fontId="18" fillId="0" borderId="56" xfId="0" applyFont="1" applyFill="1" applyBorder="1" applyAlignment="1">
      <alignment horizontal="center" wrapText="1"/>
    </xf>
    <xf numFmtId="0" fontId="0" fillId="0" borderId="70" xfId="0" applyFont="1" applyFill="1" applyBorder="1" applyAlignment="1">
      <alignment horizontal="center" wrapText="1"/>
    </xf>
    <xf numFmtId="0" fontId="4" fillId="0" borderId="56" xfId="6" applyFont="1" applyFill="1" applyBorder="1"/>
    <xf numFmtId="0" fontId="4" fillId="0" borderId="56" xfId="0" applyFont="1" applyFill="1" applyBorder="1" applyAlignment="1">
      <alignment horizontal="center"/>
    </xf>
    <xf numFmtId="0" fontId="5" fillId="0" borderId="56" xfId="0" applyFont="1" applyFill="1" applyBorder="1" applyAlignment="1">
      <alignment horizontal="center" wrapText="1"/>
    </xf>
    <xf numFmtId="0" fontId="7" fillId="0" borderId="56" xfId="12" applyFont="1" applyFill="1" applyBorder="1" applyAlignment="1">
      <alignment horizontal="center" vertical="center"/>
    </xf>
    <xf numFmtId="0" fontId="7" fillId="0" borderId="56" xfId="12" applyFont="1" applyFill="1" applyBorder="1" applyAlignment="1">
      <alignment horizontal="center" vertical="center" wrapText="1"/>
    </xf>
    <xf numFmtId="0" fontId="7" fillId="0" borderId="56" xfId="10" applyFont="1" applyFill="1" applyBorder="1" applyAlignment="1">
      <alignment horizontal="center" vertical="center" wrapText="1"/>
    </xf>
    <xf numFmtId="0" fontId="28" fillId="0" borderId="56" xfId="0" applyFont="1" applyBorder="1" applyAlignment="1">
      <alignment vertical="center" wrapText="1"/>
    </xf>
    <xf numFmtId="0" fontId="24" fillId="0" borderId="56" xfId="16" applyFont="1" applyFill="1" applyBorder="1" applyAlignment="1">
      <alignment wrapText="1"/>
    </xf>
    <xf numFmtId="0" fontId="0" fillId="0" borderId="23" xfId="0" applyFont="1" applyFill="1" applyBorder="1" applyAlignment="1">
      <alignment horizontal="center" vertical="center"/>
    </xf>
    <xf numFmtId="0" fontId="5" fillId="0" borderId="23" xfId="0" applyFont="1" applyFill="1" applyBorder="1" applyAlignment="1">
      <alignment horizontal="center"/>
    </xf>
    <xf numFmtId="49" fontId="5" fillId="2" borderId="23" xfId="2" applyNumberFormat="1" applyFont="1" applyFill="1" applyBorder="1" applyAlignment="1">
      <alignment horizontal="center" vertical="center" wrapText="1"/>
    </xf>
    <xf numFmtId="49" fontId="5" fillId="2" borderId="56" xfId="2" applyNumberFormat="1" applyFont="1" applyFill="1" applyBorder="1" applyAlignment="1">
      <alignment horizontal="center" vertical="center" wrapText="1"/>
    </xf>
    <xf numFmtId="0" fontId="0" fillId="0" borderId="56" xfId="0" applyFont="1" applyFill="1" applyBorder="1" applyAlignment="1">
      <alignment horizontal="center" vertical="center"/>
    </xf>
    <xf numFmtId="0" fontId="5" fillId="0" borderId="56" xfId="0" applyFont="1" applyFill="1" applyBorder="1" applyAlignment="1">
      <alignment horizontal="center"/>
    </xf>
    <xf numFmtId="0" fontId="0" fillId="0" borderId="56" xfId="0" applyFont="1" applyFill="1" applyBorder="1" applyAlignment="1">
      <alignment horizontal="left" vertical="center"/>
    </xf>
    <xf numFmtId="49" fontId="5" fillId="0" borderId="58"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wrapText="1"/>
    </xf>
    <xf numFmtId="0" fontId="0" fillId="0" borderId="11" xfId="0" applyFont="1" applyBorder="1" applyAlignment="1" applyProtection="1">
      <alignment horizontal="center"/>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1" xfId="0" applyFont="1" applyFill="1" applyBorder="1" applyAlignment="1">
      <alignment wrapText="1"/>
    </xf>
    <xf numFmtId="0" fontId="0" fillId="0" borderId="63" xfId="0" applyFont="1" applyFill="1" applyBorder="1" applyAlignment="1">
      <alignment wrapText="1"/>
    </xf>
    <xf numFmtId="0" fontId="0" fillId="0" borderId="23" xfId="0" applyFont="1" applyBorder="1" applyAlignment="1" applyProtection="1">
      <alignment horizontal="center"/>
    </xf>
    <xf numFmtId="0" fontId="0" fillId="0" borderId="23" xfId="0" applyFont="1" applyBorder="1" applyAlignment="1">
      <alignment horizontal="center"/>
    </xf>
    <xf numFmtId="0" fontId="0" fillId="0" borderId="23" xfId="0" applyFont="1" applyFill="1" applyBorder="1" applyAlignment="1">
      <alignment wrapText="1"/>
    </xf>
    <xf numFmtId="0" fontId="0" fillId="0" borderId="58" xfId="0" applyFont="1" applyBorder="1" applyAlignment="1" applyProtection="1">
      <alignment horizontal="center"/>
    </xf>
    <xf numFmtId="0" fontId="0" fillId="0" borderId="58" xfId="0" applyFont="1" applyBorder="1" applyAlignment="1">
      <alignment horizontal="center"/>
    </xf>
    <xf numFmtId="0" fontId="0" fillId="0" borderId="58" xfId="0" applyBorder="1" applyAlignment="1">
      <alignment horizontal="center" wrapText="1"/>
    </xf>
    <xf numFmtId="0" fontId="0" fillId="0" borderId="11" xfId="0" applyFill="1" applyBorder="1" applyAlignment="1">
      <alignment horizontal="center" wrapText="1"/>
    </xf>
    <xf numFmtId="0" fontId="25" fillId="0" borderId="11" xfId="14" applyBorder="1" applyAlignment="1">
      <alignment horizontal="center" wrapText="1"/>
    </xf>
    <xf numFmtId="0" fontId="0" fillId="0" borderId="56" xfId="0" applyFill="1" applyBorder="1" applyAlignment="1">
      <alignment horizontal="center"/>
    </xf>
    <xf numFmtId="0" fontId="0" fillId="0" borderId="56" xfId="0" applyFill="1" applyBorder="1"/>
    <xf numFmtId="0" fontId="0" fillId="0" borderId="56" xfId="0" applyFill="1" applyBorder="1" applyAlignment="1">
      <alignment horizontal="center" wrapText="1"/>
    </xf>
    <xf numFmtId="0" fontId="0" fillId="0" borderId="56" xfId="0" applyFill="1" applyBorder="1" applyAlignment="1">
      <alignment horizontal="center" wrapText="1" shrinkToFit="1"/>
    </xf>
    <xf numFmtId="0" fontId="0" fillId="0" borderId="56" xfId="0" applyFill="1" applyBorder="1" applyAlignment="1">
      <alignment wrapText="1"/>
    </xf>
    <xf numFmtId="0" fontId="4" fillId="0" borderId="56" xfId="0" applyFont="1" applyFill="1" applyBorder="1" applyAlignment="1">
      <alignment vertical="center" wrapText="1"/>
    </xf>
    <xf numFmtId="0" fontId="4" fillId="0" borderId="56" xfId="0" applyFont="1" applyFill="1" applyBorder="1"/>
    <xf numFmtId="0" fontId="7" fillId="0" borderId="0" xfId="0" applyFont="1" applyBorder="1"/>
    <xf numFmtId="0" fontId="0" fillId="0" borderId="0" xfId="0" applyBorder="1" applyAlignment="1">
      <alignment horizontal="center" wrapText="1"/>
    </xf>
    <xf numFmtId="0" fontId="4" fillId="0" borderId="11" xfId="12" applyFont="1" applyFill="1" applyBorder="1" applyAlignment="1">
      <alignment horizontal="center" vertical="center"/>
    </xf>
    <xf numFmtId="0" fontId="0" fillId="0" borderId="11" xfId="0" applyFont="1" applyFill="1" applyBorder="1" applyAlignment="1">
      <alignment horizontal="center" vertical="center" wrapText="1"/>
    </xf>
    <xf numFmtId="0" fontId="7" fillId="0" borderId="11" xfId="12" applyFont="1" applyFill="1" applyBorder="1" applyAlignment="1">
      <alignment horizontal="center" vertical="center" wrapText="1"/>
    </xf>
    <xf numFmtId="0" fontId="7" fillId="0" borderId="11" xfId="10" applyFont="1" applyBorder="1" applyAlignment="1">
      <alignment horizontal="center" vertical="top" wrapText="1"/>
    </xf>
    <xf numFmtId="0" fontId="7" fillId="0" borderId="0" xfId="10" applyFont="1" applyFill="1"/>
    <xf numFmtId="0" fontId="5" fillId="0" borderId="0" xfId="0" applyFont="1" applyFill="1" applyBorder="1" applyAlignment="1">
      <alignment horizont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11" xfId="0" applyFill="1" applyBorder="1"/>
    <xf numFmtId="0" fontId="18" fillId="0" borderId="60" xfId="0" applyFont="1" applyBorder="1" applyAlignment="1">
      <alignment horizontal="center" vertical="center" wrapText="1"/>
    </xf>
    <xf numFmtId="0" fontId="9" fillId="4" borderId="60" xfId="0" applyFont="1" applyFill="1" applyBorder="1" applyAlignment="1">
      <alignment horizontal="center" vertical="center" wrapText="1"/>
    </xf>
    <xf numFmtId="0" fontId="7" fillId="0" borderId="11" xfId="0" applyFont="1" applyBorder="1" applyAlignment="1">
      <alignment wrapText="1"/>
    </xf>
    <xf numFmtId="0" fontId="7" fillId="0" borderId="11" xfId="0" applyFont="1" applyBorder="1"/>
    <xf numFmtId="0" fontId="0" fillId="0" borderId="11" xfId="0" applyFont="1" applyFill="1" applyBorder="1" applyAlignment="1" applyProtection="1">
      <alignment horizontal="center"/>
    </xf>
    <xf numFmtId="0" fontId="0" fillId="0" borderId="11" xfId="0" applyFont="1" applyFill="1" applyBorder="1" applyAlignment="1">
      <alignment horizontal="center"/>
    </xf>
    <xf numFmtId="0" fontId="7" fillId="0" borderId="11" xfId="0" applyFont="1" applyFill="1" applyBorder="1"/>
    <xf numFmtId="0" fontId="7" fillId="0" borderId="0" xfId="0" applyFont="1" applyFill="1"/>
    <xf numFmtId="0" fontId="24" fillId="2" borderId="56" xfId="16" applyFont="1" applyFill="1" applyBorder="1" applyAlignment="1">
      <alignment wrapText="1"/>
    </xf>
    <xf numFmtId="0" fontId="4" fillId="0" borderId="17" xfId="0" applyFont="1" applyFill="1" applyBorder="1" applyAlignment="1">
      <alignment horizontal="center" vertical="center" wrapText="1"/>
    </xf>
    <xf numFmtId="0" fontId="7" fillId="0" borderId="0" xfId="0" applyNumberFormat="1" applyFont="1" applyAlignment="1">
      <alignment horizontal="center"/>
    </xf>
    <xf numFmtId="0" fontId="7" fillId="0" borderId="0" xfId="0" applyNumberFormat="1" applyFont="1" applyBorder="1" applyAlignment="1">
      <alignment horizontal="center"/>
    </xf>
    <xf numFmtId="1" fontId="24" fillId="3" borderId="23" xfId="16" applyNumberFormat="1" applyFont="1" applyFill="1" applyBorder="1" applyAlignment="1">
      <alignment horizontal="center"/>
    </xf>
    <xf numFmtId="0" fontId="7" fillId="0" borderId="0" xfId="0" applyFont="1" applyAlignment="1">
      <alignment horizontal="center"/>
    </xf>
    <xf numFmtId="49" fontId="5"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5" fillId="0" borderId="11" xfId="0" applyFont="1" applyFill="1" applyBorder="1" applyAlignment="1">
      <alignment horizontal="left" vertical="center"/>
    </xf>
    <xf numFmtId="49" fontId="5" fillId="0" borderId="11" xfId="0" applyNumberFormat="1" applyFont="1" applyFill="1" applyBorder="1" applyAlignment="1">
      <alignment vertical="center"/>
    </xf>
    <xf numFmtId="1" fontId="0" fillId="0" borderId="11" xfId="0" applyNumberFormat="1" applyBorder="1" applyAlignment="1">
      <alignment horizontal="center"/>
    </xf>
    <xf numFmtId="49" fontId="0" fillId="0" borderId="11" xfId="0" applyNumberFormat="1" applyBorder="1" applyAlignment="1">
      <alignment horizontal="center"/>
    </xf>
    <xf numFmtId="1" fontId="5"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top" wrapText="1"/>
    </xf>
    <xf numFmtId="0" fontId="2" fillId="0" borderId="4" xfId="0" applyNumberFormat="1" applyFont="1" applyFill="1" applyBorder="1" applyAlignment="1">
      <alignment horizontal="center" vertical="center"/>
    </xf>
    <xf numFmtId="0" fontId="0" fillId="0" borderId="0" xfId="0" applyAlignment="1">
      <alignment horizontal="center"/>
    </xf>
    <xf numFmtId="0" fontId="0" fillId="0" borderId="11" xfId="0" applyFont="1" applyFill="1" applyBorder="1"/>
    <xf numFmtId="49" fontId="0" fillId="0" borderId="11" xfId="0" applyNumberFormat="1" applyFont="1" applyFill="1" applyBorder="1" applyAlignment="1">
      <alignment horizontal="center" vertical="center"/>
    </xf>
    <xf numFmtId="0" fontId="0" fillId="3" borderId="11" xfId="0" applyFill="1" applyBorder="1" applyAlignment="1">
      <alignment horizontal="center" vertical="center"/>
    </xf>
    <xf numFmtId="0" fontId="0" fillId="2" borderId="56" xfId="0" applyFill="1" applyBorder="1" applyAlignment="1">
      <alignment horizontal="left" vertical="center" wrapText="1"/>
    </xf>
    <xf numFmtId="0" fontId="0" fillId="2" borderId="56" xfId="0" applyFill="1" applyBorder="1" applyAlignment="1">
      <alignment horizontal="left" vertical="center"/>
    </xf>
    <xf numFmtId="0" fontId="0" fillId="2" borderId="23" xfId="0" applyFill="1" applyBorder="1" applyAlignment="1">
      <alignment horizontal="center" vertical="center" wrapText="1"/>
    </xf>
    <xf numFmtId="0" fontId="7" fillId="0" borderId="11" xfId="0" applyFont="1" applyFill="1" applyBorder="1" applyAlignment="1">
      <alignment horizontal="left"/>
    </xf>
    <xf numFmtId="0" fontId="7" fillId="0" borderId="11" xfId="3" applyNumberFormat="1" applyFont="1" applyFill="1" applyBorder="1" applyAlignment="1">
      <alignment horizontal="center" vertical="center"/>
    </xf>
    <xf numFmtId="0" fontId="7" fillId="0" borderId="11" xfId="4" applyFont="1" applyFill="1" applyBorder="1"/>
    <xf numFmtId="0" fontId="27" fillId="0" borderId="11" xfId="0" applyFont="1" applyFill="1" applyBorder="1"/>
    <xf numFmtId="0" fontId="7" fillId="0" borderId="11" xfId="4" applyFont="1" applyFill="1" applyBorder="1" applyAlignment="1">
      <alignment horizontal="center" wrapText="1"/>
    </xf>
    <xf numFmtId="0" fontId="7" fillId="0" borderId="11" xfId="4" applyFont="1" applyFill="1" applyBorder="1" applyAlignment="1">
      <alignment horizontal="center"/>
    </xf>
    <xf numFmtId="0" fontId="18" fillId="0" borderId="60" xfId="0" applyFont="1" applyFill="1" applyBorder="1" applyAlignment="1">
      <alignment horizontal="center" vertical="center" wrapText="1"/>
    </xf>
    <xf numFmtId="0" fontId="13" fillId="0" borderId="0" xfId="0" applyFont="1" applyFill="1"/>
    <xf numFmtId="0" fontId="4" fillId="2" borderId="14" xfId="0" applyNumberFormat="1" applyFont="1" applyFill="1" applyBorder="1" applyAlignment="1">
      <alignment horizontal="center" vertical="center" wrapText="1"/>
    </xf>
    <xf numFmtId="0" fontId="4" fillId="2" borderId="23" xfId="17" applyFont="1" applyFill="1" applyBorder="1" applyAlignment="1">
      <alignment vertical="center"/>
    </xf>
    <xf numFmtId="0" fontId="7" fillId="2" borderId="23" xfId="3" applyNumberFormat="1" applyFont="1" applyFill="1" applyBorder="1" applyAlignment="1">
      <alignment horizontal="center" vertical="center"/>
    </xf>
    <xf numFmtId="0" fontId="4" fillId="2" borderId="23" xfId="5" applyNumberFormat="1" applyFont="1" applyFill="1" applyBorder="1" applyAlignment="1">
      <alignment horizontal="center" vertical="center"/>
    </xf>
    <xf numFmtId="0" fontId="4" fillId="2" borderId="23" xfId="17" applyFont="1" applyFill="1" applyBorder="1" applyAlignment="1">
      <alignment horizontal="center" vertical="center"/>
    </xf>
    <xf numFmtId="0" fontId="2" fillId="2" borderId="51" xfId="5" applyNumberFormat="1" applyFont="1" applyFill="1" applyBorder="1" applyAlignment="1">
      <alignment horizontal="center" vertical="center" wrapText="1"/>
    </xf>
    <xf numFmtId="0" fontId="2" fillId="2" borderId="53" xfId="5" applyNumberFormat="1" applyFont="1" applyFill="1" applyBorder="1" applyAlignment="1">
      <alignment horizontal="center" vertical="center" wrapText="1"/>
    </xf>
    <xf numFmtId="0" fontId="2" fillId="2" borderId="11" xfId="5" applyNumberFormat="1" applyFont="1" applyFill="1" applyBorder="1" applyAlignment="1">
      <alignment vertical="center" wrapText="1"/>
    </xf>
    <xf numFmtId="0" fontId="4" fillId="2" borderId="23" xfId="17" applyFont="1" applyFill="1" applyBorder="1" applyAlignment="1">
      <alignment vertical="center" wrapText="1"/>
    </xf>
    <xf numFmtId="0" fontId="1" fillId="2" borderId="56" xfId="5" applyFont="1" applyFill="1" applyBorder="1" applyAlignment="1">
      <alignment wrapText="1"/>
    </xf>
    <xf numFmtId="0" fontId="2" fillId="0" borderId="24" xfId="0" applyFont="1" applyFill="1" applyBorder="1" applyAlignment="1">
      <alignment horizontal="center" vertical="center" wrapText="1"/>
    </xf>
    <xf numFmtId="0" fontId="2" fillId="0" borderId="65" xfId="0" applyFont="1" applyFill="1" applyBorder="1" applyAlignment="1">
      <alignment horizontal="center" vertical="center" textRotation="90"/>
    </xf>
    <xf numFmtId="0" fontId="2" fillId="0" borderId="58" xfId="0" applyFont="1" applyFill="1" applyBorder="1" applyAlignment="1">
      <alignment horizontal="center" vertical="center" textRotation="90"/>
    </xf>
    <xf numFmtId="0" fontId="2" fillId="0" borderId="79" xfId="0" applyFont="1" applyFill="1" applyBorder="1" applyAlignment="1">
      <alignment horizontal="center" vertical="center" textRotation="90"/>
    </xf>
    <xf numFmtId="0" fontId="0" fillId="0" borderId="80" xfId="0" applyFont="1" applyBorder="1"/>
    <xf numFmtId="0" fontId="7" fillId="0" borderId="11" xfId="17" applyFont="1" applyBorder="1" applyAlignment="1">
      <alignment vertical="center" wrapText="1"/>
    </xf>
    <xf numFmtId="0" fontId="7" fillId="0" borderId="11" xfId="4" applyFont="1" applyBorder="1"/>
    <xf numFmtId="0" fontId="7" fillId="9" borderId="11" xfId="0" applyNumberFormat="1" applyFont="1" applyFill="1" applyBorder="1" applyAlignment="1">
      <alignment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left" vertical="center" wrapText="1"/>
    </xf>
    <xf numFmtId="49" fontId="7" fillId="10" borderId="11" xfId="0" applyNumberFormat="1" applyFont="1" applyFill="1" applyBorder="1" applyAlignment="1">
      <alignment horizontal="center" vertical="center" wrapText="1"/>
    </xf>
    <xf numFmtId="0" fontId="7" fillId="4" borderId="11" xfId="0" applyNumberFormat="1" applyFont="1" applyFill="1" applyBorder="1" applyAlignment="1">
      <alignment vertical="center" wrapText="1"/>
    </xf>
    <xf numFmtId="0" fontId="7" fillId="4" borderId="11" xfId="0" applyNumberFormat="1" applyFont="1" applyFill="1" applyBorder="1" applyAlignment="1">
      <alignment horizontal="center" vertical="center" wrapText="1"/>
    </xf>
    <xf numFmtId="0" fontId="4" fillId="9" borderId="23" xfId="0" applyNumberFormat="1" applyFont="1" applyFill="1" applyBorder="1" applyAlignment="1">
      <alignment vertical="center" wrapText="1"/>
    </xf>
    <xf numFmtId="0" fontId="18" fillId="0" borderId="11" xfId="0" applyFont="1" applyBorder="1" applyAlignment="1">
      <alignment horizontal="center" vertical="center" wrapText="1"/>
    </xf>
    <xf numFmtId="0" fontId="4" fillId="2" borderId="11" xfId="13" applyFill="1" applyBorder="1" applyAlignment="1">
      <alignment horizontal="center" vertical="center"/>
    </xf>
    <xf numFmtId="0" fontId="30" fillId="0" borderId="11" xfId="0" applyFont="1" applyBorder="1" applyAlignment="1">
      <alignment horizontal="center" vertical="center" wrapText="1"/>
    </xf>
    <xf numFmtId="0" fontId="4" fillId="2" borderId="11" xfId="13" quotePrefix="1" applyFill="1" applyBorder="1" applyAlignment="1">
      <alignment horizontal="center" vertical="center"/>
    </xf>
    <xf numFmtId="0" fontId="7" fillId="0" borderId="0" xfId="0" applyFont="1"/>
    <xf numFmtId="0" fontId="0" fillId="0" borderId="58" xfId="0" applyBorder="1" applyAlignment="1">
      <alignment horizontal="center" vertical="center" wrapText="1"/>
    </xf>
    <xf numFmtId="0" fontId="0" fillId="0" borderId="11" xfId="0" applyFill="1" applyBorder="1" applyAlignment="1">
      <alignment horizontal="center" vertical="center" wrapText="1"/>
    </xf>
    <xf numFmtId="0" fontId="4" fillId="0" borderId="11" xfId="13" applyBorder="1" applyAlignment="1">
      <alignment horizontal="center" vertical="center" wrapText="1"/>
    </xf>
    <xf numFmtId="0" fontId="4" fillId="0" borderId="11" xfId="13" applyBorder="1" applyAlignment="1">
      <alignment wrapText="1"/>
    </xf>
    <xf numFmtId="0" fontId="4" fillId="0" borderId="81" xfId="13" applyBorder="1" applyAlignment="1">
      <alignment horizontal="center" vertical="center"/>
    </xf>
    <xf numFmtId="0" fontId="4" fillId="2" borderId="23" xfId="13" applyFill="1" applyBorder="1" applyAlignment="1">
      <alignment horizontal="center" vertical="center"/>
    </xf>
    <xf numFmtId="0" fontId="4" fillId="0" borderId="11" xfId="13" applyBorder="1" applyAlignment="1">
      <alignment horizontal="center" vertical="center"/>
    </xf>
    <xf numFmtId="0" fontId="4" fillId="0" borderId="11" xfId="13" applyBorder="1" applyAlignment="1">
      <alignment vertical="center"/>
    </xf>
    <xf numFmtId="0" fontId="4" fillId="0" borderId="11" xfId="13" applyBorder="1" applyAlignment="1">
      <alignment vertical="center" wrapText="1"/>
    </xf>
    <xf numFmtId="0" fontId="4" fillId="0" borderId="11" xfId="13" applyBorder="1" applyAlignment="1">
      <alignment horizontal="center"/>
    </xf>
    <xf numFmtId="0" fontId="4" fillId="0" borderId="11" xfId="13" applyBorder="1" applyAlignment="1">
      <alignment horizontal="left" vertical="center" wrapText="1"/>
    </xf>
    <xf numFmtId="0" fontId="4" fillId="0" borderId="11" xfId="13" quotePrefix="1" applyBorder="1" applyAlignment="1">
      <alignment horizontal="center" vertical="center"/>
    </xf>
    <xf numFmtId="0" fontId="4" fillId="0" borderId="11" xfId="13" applyBorder="1"/>
    <xf numFmtId="0" fontId="4" fillId="0" borderId="11" xfId="13" applyBorder="1" applyAlignment="1">
      <alignment horizontal="left" vertical="center"/>
    </xf>
    <xf numFmtId="0" fontId="7" fillId="0" borderId="0" xfId="0" applyNumberFormat="1" applyFont="1" applyAlignment="1">
      <alignment wrapText="1"/>
    </xf>
    <xf numFmtId="0" fontId="2" fillId="0" borderId="0" xfId="0" applyNumberFormat="1" applyFont="1" applyFill="1" applyBorder="1" applyAlignment="1">
      <alignment vertical="center" wrapText="1"/>
    </xf>
    <xf numFmtId="0" fontId="11" fillId="0" borderId="3" xfId="0" applyNumberFormat="1" applyFont="1" applyBorder="1" applyAlignment="1">
      <alignment horizontal="right" wrapText="1"/>
    </xf>
    <xf numFmtId="0" fontId="2" fillId="0" borderId="65" xfId="0" applyNumberFormat="1" applyFont="1" applyFill="1" applyBorder="1" applyAlignment="1">
      <alignment horizontal="left" vertical="center"/>
    </xf>
    <xf numFmtId="0" fontId="11" fillId="2" borderId="79" xfId="0" applyNumberFormat="1" applyFont="1" applyFill="1" applyBorder="1" applyAlignment="1">
      <alignment wrapText="1"/>
    </xf>
    <xf numFmtId="0" fontId="0" fillId="2" borderId="11" xfId="0" applyFill="1" applyBorder="1" applyAlignment="1">
      <alignment vertical="center" wrapText="1"/>
    </xf>
    <xf numFmtId="0" fontId="0" fillId="2" borderId="82" xfId="0" applyFont="1" applyFill="1" applyBorder="1" applyAlignment="1">
      <alignment wrapText="1"/>
    </xf>
    <xf numFmtId="0" fontId="0" fillId="2" borderId="83" xfId="0" applyFont="1" applyFill="1" applyBorder="1"/>
    <xf numFmtId="0" fontId="0" fillId="2" borderId="82" xfId="0" applyFont="1" applyFill="1" applyBorder="1"/>
    <xf numFmtId="0" fontId="4" fillId="2" borderId="0" xfId="0" applyFont="1" applyFill="1" applyAlignment="1">
      <alignment horizontal="justify" vertical="center"/>
    </xf>
    <xf numFmtId="0" fontId="0" fillId="2" borderId="0" xfId="0" applyFill="1" applyAlignment="1">
      <alignment horizontal="justify" vertical="center"/>
    </xf>
    <xf numFmtId="0" fontId="0" fillId="2" borderId="11" xfId="0" applyFill="1" applyBorder="1" applyAlignment="1">
      <alignment wrapText="1"/>
    </xf>
    <xf numFmtId="0" fontId="4" fillId="2" borderId="11" xfId="0" applyFont="1" applyFill="1" applyBorder="1" applyAlignment="1">
      <alignment horizontal="justify" vertical="center"/>
    </xf>
    <xf numFmtId="0" fontId="0" fillId="2" borderId="23" xfId="0" applyFill="1" applyBorder="1" applyAlignment="1">
      <alignment wrapText="1"/>
    </xf>
    <xf numFmtId="0" fontId="0" fillId="2" borderId="11" xfId="0" applyFont="1" applyFill="1" applyBorder="1" applyAlignment="1">
      <alignment wrapText="1"/>
    </xf>
    <xf numFmtId="0" fontId="0" fillId="2" borderId="23" xfId="0" applyFont="1" applyFill="1" applyBorder="1" applyAlignment="1">
      <alignment wrapText="1"/>
    </xf>
    <xf numFmtId="0" fontId="0" fillId="2" borderId="0" xfId="0" applyFont="1" applyFill="1" applyAlignment="1">
      <alignment horizontal="justify" vertical="center"/>
    </xf>
    <xf numFmtId="0" fontId="7" fillId="0" borderId="11" xfId="0" applyNumberFormat="1" applyFont="1" applyFill="1" applyBorder="1" applyAlignment="1">
      <alignment vertical="center" wrapText="1"/>
    </xf>
    <xf numFmtId="0" fontId="0" fillId="2" borderId="69" xfId="0" applyFont="1" applyFill="1" applyBorder="1"/>
    <xf numFmtId="0" fontId="14" fillId="0" borderId="0" xfId="0" applyFont="1" applyBorder="1"/>
    <xf numFmtId="0" fontId="7" fillId="0" borderId="0" xfId="0" applyFont="1" applyFill="1" applyBorder="1"/>
    <xf numFmtId="0" fontId="7" fillId="2" borderId="56" xfId="0" applyFont="1" applyFill="1" applyBorder="1" applyAlignment="1" applyProtection="1">
      <alignment horizontal="center" vertical="center"/>
    </xf>
    <xf numFmtId="0" fontId="7" fillId="2" borderId="56" xfId="0" applyFont="1" applyFill="1" applyBorder="1" applyAlignment="1">
      <alignment vertical="center"/>
    </xf>
    <xf numFmtId="0" fontId="4" fillId="2" borderId="56" xfId="0" applyFont="1" applyFill="1" applyBorder="1" applyAlignment="1">
      <alignment vertical="center"/>
    </xf>
    <xf numFmtId="0" fontId="7" fillId="0" borderId="0" xfId="0" applyFont="1" applyAlignment="1">
      <alignment vertical="center"/>
    </xf>
    <xf numFmtId="0" fontId="4" fillId="2" borderId="56" xfId="7" applyNumberFormat="1" applyFont="1" applyFill="1" applyBorder="1" applyAlignment="1">
      <alignment horizontal="center" vertical="center" wrapText="1"/>
    </xf>
    <xf numFmtId="0" fontId="7" fillId="2" borderId="56" xfId="0" applyFont="1" applyFill="1" applyBorder="1" applyAlignment="1">
      <alignment vertical="center" wrapText="1"/>
    </xf>
    <xf numFmtId="0" fontId="27" fillId="2" borderId="0" xfId="0" applyFont="1" applyFill="1" applyAlignment="1">
      <alignment horizontal="justify" vertical="center" wrapText="1"/>
    </xf>
    <xf numFmtId="0" fontId="5" fillId="2" borderId="73" xfId="0" applyFont="1" applyFill="1" applyBorder="1" applyAlignment="1">
      <alignment horizontal="center" vertical="center"/>
    </xf>
    <xf numFmtId="0" fontId="4" fillId="11" borderId="67" xfId="0" applyFont="1" applyFill="1" applyBorder="1" applyAlignment="1">
      <alignment horizontal="center" vertical="center" wrapText="1"/>
    </xf>
    <xf numFmtId="0" fontId="0" fillId="8" borderId="58"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58" xfId="0" applyFill="1" applyBorder="1" applyAlignment="1">
      <alignment vertical="center" wrapText="1"/>
    </xf>
    <xf numFmtId="0" fontId="29" fillId="8" borderId="23" xfId="0" applyNumberFormat="1" applyFont="1" applyFill="1" applyBorder="1" applyAlignment="1">
      <alignment horizontal="center" vertical="center" wrapText="1"/>
    </xf>
    <xf numFmtId="0" fontId="30" fillId="2" borderId="11" xfId="0" applyFont="1" applyFill="1" applyBorder="1" applyAlignment="1">
      <alignment horizontal="left" vertical="center" wrapText="1"/>
    </xf>
    <xf numFmtId="0" fontId="4" fillId="8" borderId="11" xfId="0" applyNumberFormat="1" applyFont="1" applyFill="1" applyBorder="1" applyAlignment="1">
      <alignment horizontal="center" vertical="center" wrapText="1"/>
    </xf>
    <xf numFmtId="0" fontId="4" fillId="2" borderId="70" xfId="13" applyFill="1" applyBorder="1" applyAlignment="1">
      <alignment horizontal="center" vertical="center" wrapText="1"/>
    </xf>
    <xf numFmtId="0" fontId="4" fillId="2" borderId="11" xfId="13" applyFill="1" applyBorder="1" applyAlignment="1">
      <alignment horizontal="center" vertical="center" wrapText="1"/>
    </xf>
    <xf numFmtId="0" fontId="2" fillId="2" borderId="5" xfId="0" applyNumberFormat="1" applyFont="1" applyFill="1" applyBorder="1" applyAlignment="1">
      <alignment horizontal="left" vertical="center"/>
    </xf>
    <xf numFmtId="0" fontId="9" fillId="2" borderId="56" xfId="0" applyFont="1" applyFill="1" applyBorder="1" applyAlignment="1">
      <alignment wrapText="1"/>
    </xf>
    <xf numFmtId="0" fontId="9" fillId="2" borderId="74" xfId="0" applyFont="1" applyFill="1" applyBorder="1" applyAlignment="1">
      <alignment horizontal="center" vertical="center"/>
    </xf>
    <xf numFmtId="0" fontId="32" fillId="2" borderId="56" xfId="0" applyFont="1" applyFill="1" applyBorder="1" applyAlignment="1">
      <alignment horizontal="center" vertical="center"/>
    </xf>
    <xf numFmtId="0" fontId="9" fillId="2" borderId="23" xfId="0" applyNumberFormat="1" applyFont="1" applyFill="1" applyBorder="1" applyAlignment="1">
      <alignment horizontal="center" vertical="center" wrapText="1"/>
    </xf>
    <xf numFmtId="49" fontId="9" fillId="2" borderId="56" xfId="0" applyNumberFormat="1" applyFont="1" applyFill="1" applyBorder="1" applyAlignment="1">
      <alignment horizontal="center" vertical="center" wrapText="1"/>
    </xf>
    <xf numFmtId="0" fontId="32" fillId="2" borderId="82" xfId="0" applyFont="1" applyFill="1" applyBorder="1" applyAlignment="1">
      <alignment wrapText="1"/>
    </xf>
    <xf numFmtId="0" fontId="32" fillId="0" borderId="11" xfId="0" applyFont="1" applyFill="1" applyBorder="1" applyAlignment="1">
      <alignment horizontal="center" wrapText="1"/>
    </xf>
    <xf numFmtId="0" fontId="9" fillId="0" borderId="23" xfId="17" applyFont="1" applyFill="1" applyBorder="1" applyAlignment="1">
      <alignment vertical="center" wrapText="1"/>
    </xf>
    <xf numFmtId="0" fontId="9" fillId="0" borderId="23" xfId="17" applyFont="1" applyFill="1" applyBorder="1" applyAlignment="1">
      <alignment horizontal="center" vertical="center" wrapText="1"/>
    </xf>
    <xf numFmtId="49" fontId="5" fillId="0" borderId="23" xfId="2" applyNumberFormat="1" applyFont="1" applyFill="1" applyBorder="1" applyAlignment="1">
      <alignment horizontal="center" vertical="center" wrapText="1"/>
    </xf>
    <xf numFmtId="49" fontId="32" fillId="2" borderId="23" xfId="2" applyNumberFormat="1" applyFont="1" applyFill="1" applyBorder="1" applyAlignment="1">
      <alignment vertical="center"/>
    </xf>
    <xf numFmtId="0" fontId="9" fillId="0" borderId="11" xfId="3" applyNumberFormat="1" applyFont="1" applyFill="1" applyBorder="1" applyAlignment="1">
      <alignment horizontal="center" vertical="center"/>
    </xf>
    <xf numFmtId="0" fontId="9" fillId="0" borderId="11" xfId="4" applyFont="1" applyBorder="1" applyAlignment="1">
      <alignment horizontal="center"/>
    </xf>
    <xf numFmtId="0" fontId="9" fillId="0" borderId="11" xfId="0" applyFont="1" applyBorder="1" applyAlignment="1">
      <alignment horizontal="center" vertical="center"/>
    </xf>
    <xf numFmtId="49" fontId="9" fillId="0" borderId="11" xfId="4" applyNumberFormat="1" applyFont="1" applyBorder="1" applyAlignment="1">
      <alignment horizontal="center"/>
    </xf>
    <xf numFmtId="0" fontId="9" fillId="0" borderId="11" xfId="4" applyFont="1" applyFill="1" applyBorder="1" applyAlignment="1">
      <alignment horizontal="center"/>
    </xf>
    <xf numFmtId="1" fontId="32" fillId="3" borderId="56" xfId="1" applyNumberFormat="1" applyFont="1" applyFill="1" applyBorder="1" applyAlignment="1">
      <alignment horizontal="center"/>
    </xf>
    <xf numFmtId="0" fontId="9" fillId="2" borderId="11" xfId="3" applyFont="1" applyFill="1" applyBorder="1"/>
    <xf numFmtId="1" fontId="9" fillId="2" borderId="23" xfId="7" applyNumberFormat="1" applyFont="1" applyFill="1" applyBorder="1" applyAlignment="1">
      <alignment horizontal="center" vertical="center"/>
    </xf>
    <xf numFmtId="0" fontId="25" fillId="0" borderId="84" xfId="14" applyBorder="1" applyAlignment="1">
      <alignment horizontal="center" wrapText="1"/>
    </xf>
    <xf numFmtId="0" fontId="25" fillId="0" borderId="84" xfId="14" applyFill="1" applyBorder="1" applyAlignment="1">
      <alignment horizontal="center" wrapText="1"/>
    </xf>
    <xf numFmtId="0" fontId="25" fillId="0" borderId="0" xfId="14"/>
    <xf numFmtId="0" fontId="7" fillId="0" borderId="23" xfId="0" applyNumberFormat="1" applyFont="1" applyBorder="1" applyAlignment="1" applyProtection="1">
      <alignment horizontal="center"/>
    </xf>
    <xf numFmtId="0" fontId="4" fillId="4" borderId="23" xfId="7" applyNumberFormat="1" applyFont="1" applyFill="1" applyBorder="1" applyAlignment="1">
      <alignment vertical="center" wrapText="1"/>
    </xf>
    <xf numFmtId="0" fontId="4" fillId="4" borderId="23" xfId="7" applyNumberFormat="1" applyFont="1" applyFill="1" applyBorder="1" applyAlignment="1">
      <alignment vertical="center"/>
    </xf>
    <xf numFmtId="0" fontId="4" fillId="2" borderId="23" xfId="7" applyNumberFormat="1" applyFont="1" applyFill="1" applyBorder="1" applyAlignment="1">
      <alignment horizontal="center" vertical="center"/>
    </xf>
    <xf numFmtId="0" fontId="4" fillId="4" borderId="23" xfId="7" applyNumberFormat="1" applyFont="1" applyFill="1" applyBorder="1" applyAlignment="1">
      <alignment horizontal="left" vertical="center" wrapText="1"/>
    </xf>
    <xf numFmtId="0" fontId="7" fillId="0" borderId="23" xfId="7" applyNumberFormat="1" applyFont="1" applyFill="1" applyBorder="1" applyAlignment="1">
      <alignment horizontal="center" vertical="center" wrapText="1"/>
    </xf>
    <xf numFmtId="0" fontId="7" fillId="0" borderId="23" xfId="6" applyNumberFormat="1" applyFont="1" applyFill="1" applyBorder="1" applyAlignment="1">
      <alignment vertical="top"/>
    </xf>
    <xf numFmtId="0" fontId="7" fillId="0" borderId="23" xfId="2" applyNumberFormat="1" applyFont="1" applyFill="1" applyBorder="1" applyAlignment="1">
      <alignment horizontal="left" vertical="center"/>
    </xf>
    <xf numFmtId="1" fontId="7" fillId="4" borderId="23" xfId="7" applyNumberFormat="1" applyFont="1" applyFill="1" applyBorder="1" applyAlignment="1">
      <alignment horizontal="center" vertical="center"/>
    </xf>
    <xf numFmtId="0" fontId="7" fillId="4" borderId="23" xfId="7" applyNumberFormat="1" applyFont="1" applyFill="1" applyBorder="1" applyAlignment="1">
      <alignment horizontal="center" vertical="center"/>
    </xf>
    <xf numFmtId="1" fontId="7" fillId="2" borderId="23" xfId="7" applyNumberFormat="1" applyFont="1" applyFill="1" applyBorder="1" applyAlignment="1">
      <alignment horizontal="center" vertical="center"/>
    </xf>
    <xf numFmtId="0" fontId="7" fillId="2" borderId="23" xfId="7" applyNumberFormat="1" applyFont="1" applyFill="1" applyBorder="1" applyAlignment="1">
      <alignment horizontal="center" vertical="center"/>
    </xf>
    <xf numFmtId="0" fontId="4" fillId="0" borderId="23" xfId="13" applyFont="1" applyBorder="1" applyAlignment="1" applyProtection="1">
      <alignment horizontal="center"/>
    </xf>
    <xf numFmtId="49" fontId="4" fillId="4" borderId="23" xfId="7" applyNumberFormat="1" applyFont="1" applyFill="1" applyBorder="1" applyAlignment="1">
      <alignment vertical="center" wrapText="1"/>
    </xf>
    <xf numFmtId="49" fontId="4" fillId="4" borderId="23" xfId="7" applyNumberFormat="1" applyFont="1" applyFill="1" applyBorder="1" applyAlignment="1">
      <alignment vertical="center"/>
    </xf>
    <xf numFmtId="49" fontId="4" fillId="0" borderId="23" xfId="7" applyNumberFormat="1" applyFont="1" applyFill="1" applyBorder="1" applyAlignment="1">
      <alignment horizontal="center" vertical="center"/>
    </xf>
    <xf numFmtId="49" fontId="4" fillId="0" borderId="23" xfId="6" applyNumberFormat="1" applyFont="1" applyFill="1" applyBorder="1" applyAlignment="1">
      <alignment vertical="top" wrapText="1"/>
    </xf>
    <xf numFmtId="49" fontId="4" fillId="0" borderId="23" xfId="2" applyNumberFormat="1" applyFont="1" applyFill="1" applyBorder="1" applyAlignment="1">
      <alignment horizontal="left" vertical="center" wrapText="1"/>
    </xf>
    <xf numFmtId="49" fontId="4" fillId="4" borderId="23" xfId="7" applyNumberFormat="1" applyFont="1" applyFill="1" applyBorder="1" applyAlignment="1">
      <alignment horizontal="left" vertical="center" wrapText="1"/>
    </xf>
    <xf numFmtId="49" fontId="4" fillId="4" borderId="23" xfId="7" applyNumberFormat="1" applyFont="1" applyFill="1" applyBorder="1" applyAlignment="1">
      <alignment horizontal="left" vertical="center"/>
    </xf>
    <xf numFmtId="2" fontId="4" fillId="4" borderId="23" xfId="7" applyNumberFormat="1" applyFont="1" applyFill="1" applyBorder="1" applyAlignment="1">
      <alignment horizontal="center" vertical="center"/>
    </xf>
    <xf numFmtId="0" fontId="4" fillId="4" borderId="23" xfId="7" applyNumberFormat="1" applyFont="1" applyFill="1" applyBorder="1" applyAlignment="1">
      <alignment horizontal="left" vertical="center"/>
    </xf>
    <xf numFmtId="0" fontId="7" fillId="4" borderId="23" xfId="7" applyNumberFormat="1" applyFont="1" applyFill="1" applyBorder="1" applyAlignment="1">
      <alignment horizontal="left" vertical="center"/>
    </xf>
    <xf numFmtId="2" fontId="7" fillId="3" borderId="23" xfId="7" applyNumberFormat="1" applyFont="1" applyFill="1" applyBorder="1" applyAlignment="1">
      <alignment horizontal="center" vertical="center"/>
    </xf>
    <xf numFmtId="2" fontId="9" fillId="4" borderId="23" xfId="7" applyNumberFormat="1" applyFont="1" applyFill="1" applyBorder="1" applyAlignment="1">
      <alignment horizontal="center" vertical="center"/>
    </xf>
    <xf numFmtId="1" fontId="9" fillId="2" borderId="23" xfId="7" applyNumberFormat="1" applyFont="1" applyFill="1" applyBorder="1" applyAlignment="1">
      <alignment horizontal="center" vertical="center"/>
    </xf>
    <xf numFmtId="0" fontId="9" fillId="2" borderId="23" xfId="7" applyNumberFormat="1" applyFont="1" applyFill="1" applyBorder="1" applyAlignment="1">
      <alignment horizontal="center" vertical="center"/>
    </xf>
    <xf numFmtId="0" fontId="9" fillId="2" borderId="23" xfId="7" applyNumberFormat="1" applyFont="1" applyFill="1" applyBorder="1" applyAlignment="1">
      <alignment horizontal="left" vertical="center"/>
    </xf>
    <xf numFmtId="0" fontId="9" fillId="0" borderId="23" xfId="0" applyNumberFormat="1" applyFont="1" applyBorder="1" applyAlignment="1" applyProtection="1">
      <alignment horizontal="center"/>
    </xf>
    <xf numFmtId="0" fontId="9" fillId="4" borderId="23" xfId="7" applyNumberFormat="1" applyFont="1" applyFill="1" applyBorder="1" applyAlignment="1">
      <alignment vertical="center" wrapText="1"/>
    </xf>
    <xf numFmtId="0" fontId="9" fillId="4" borderId="23" xfId="7" applyNumberFormat="1" applyFont="1" applyFill="1" applyBorder="1" applyAlignment="1">
      <alignment vertical="center"/>
    </xf>
    <xf numFmtId="0" fontId="9" fillId="0" borderId="23" xfId="7" applyNumberFormat="1" applyFont="1" applyFill="1" applyBorder="1" applyAlignment="1">
      <alignment horizontal="center" vertical="center" wrapText="1"/>
    </xf>
    <xf numFmtId="0" fontId="9" fillId="0" borderId="23" xfId="6" applyNumberFormat="1" applyFont="1" applyFill="1" applyBorder="1" applyAlignment="1">
      <alignment vertical="top"/>
    </xf>
    <xf numFmtId="0" fontId="9" fillId="0" borderId="23" xfId="2" applyNumberFormat="1" applyFont="1" applyFill="1" applyBorder="1" applyAlignment="1">
      <alignment horizontal="left" vertical="center"/>
    </xf>
    <xf numFmtId="0" fontId="9" fillId="4" borderId="23" xfId="7" applyNumberFormat="1" applyFont="1" applyFill="1" applyBorder="1" applyAlignment="1">
      <alignment horizontal="left" vertical="center" wrapText="1"/>
    </xf>
    <xf numFmtId="1" fontId="9" fillId="4" borderId="23" xfId="7" applyNumberFormat="1" applyFont="1" applyFill="1" applyBorder="1" applyAlignment="1">
      <alignment horizontal="center" vertical="center"/>
    </xf>
    <xf numFmtId="0" fontId="9" fillId="4" borderId="23" xfId="7" applyNumberFormat="1" applyFont="1" applyFill="1" applyBorder="1" applyAlignment="1">
      <alignment horizontal="left" vertical="center"/>
    </xf>
    <xf numFmtId="2" fontId="9" fillId="3" borderId="23" xfId="7" applyNumberFormat="1" applyFont="1" applyFill="1" applyBorder="1" applyAlignment="1">
      <alignment horizontal="center" vertical="center"/>
    </xf>
    <xf numFmtId="0" fontId="9" fillId="2" borderId="23" xfId="7" applyNumberFormat="1" applyFont="1" applyFill="1" applyBorder="1" applyAlignment="1">
      <alignment vertical="center"/>
    </xf>
    <xf numFmtId="49" fontId="32" fillId="0" borderId="23" xfId="6" applyNumberFormat="1" applyFont="1" applyFill="1" applyBorder="1" applyAlignment="1">
      <alignment vertical="center" wrapText="1"/>
    </xf>
    <xf numFmtId="0" fontId="9" fillId="0" borderId="84" xfId="23" applyFont="1" applyFill="1" applyBorder="1" applyAlignment="1">
      <alignment horizontal="center"/>
    </xf>
    <xf numFmtId="0" fontId="9" fillId="0" borderId="23" xfId="23" applyFont="1" applyFill="1" applyBorder="1" applyAlignment="1">
      <alignment horizontal="center" wrapText="1"/>
    </xf>
    <xf numFmtId="0" fontId="9" fillId="0" borderId="23" xfId="23" applyFont="1" applyFill="1" applyBorder="1" applyAlignment="1">
      <alignment horizontal="center"/>
    </xf>
    <xf numFmtId="0" fontId="9" fillId="0" borderId="23" xfId="23" applyFont="1" applyFill="1" applyBorder="1" applyAlignment="1">
      <alignment horizontal="left" wrapText="1"/>
    </xf>
    <xf numFmtId="0" fontId="32" fillId="2" borderId="56" xfId="0" applyFont="1" applyFill="1" applyBorder="1" applyAlignment="1">
      <alignment vertical="center" wrapText="1"/>
    </xf>
    <xf numFmtId="49" fontId="2" fillId="0" borderId="17" xfId="0" applyNumberFormat="1" applyFont="1" applyFill="1" applyBorder="1" applyAlignment="1">
      <alignment horizontal="center" vertical="center" wrapText="1"/>
    </xf>
    <xf numFmtId="0" fontId="0" fillId="0" borderId="78" xfId="0" applyBorder="1" applyAlignment="1">
      <alignment horizontal="center" vertical="center" wrapText="1"/>
    </xf>
    <xf numFmtId="49" fontId="2" fillId="0" borderId="18"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65" xfId="0" applyBorder="1" applyAlignment="1">
      <alignment horizontal="center" vertical="center"/>
    </xf>
    <xf numFmtId="0" fontId="0" fillId="0" borderId="58" xfId="0" applyBorder="1" applyAlignment="1">
      <alignment horizontal="center" vertical="center"/>
    </xf>
    <xf numFmtId="0" fontId="2" fillId="0" borderId="14" xfId="0" applyFont="1" applyFill="1" applyBorder="1" applyAlignment="1">
      <alignment horizontal="center" vertical="center" wrapText="1"/>
    </xf>
    <xf numFmtId="0" fontId="0" fillId="0" borderId="58" xfId="0"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 xfId="0" applyNumberFormat="1" applyFont="1" applyFill="1" applyBorder="1" applyAlignment="1">
      <alignment horizontal="left" vertical="center"/>
    </xf>
    <xf numFmtId="0" fontId="7" fillId="0" borderId="14" xfId="0" applyNumberFormat="1" applyFont="1" applyBorder="1" applyAlignment="1">
      <alignment horizontal="left"/>
    </xf>
    <xf numFmtId="0" fontId="7" fillId="0" borderId="3" xfId="0" applyNumberFormat="1" applyFont="1" applyBorder="1" applyAlignment="1">
      <alignment horizontal="left"/>
    </xf>
    <xf numFmtId="0" fontId="2" fillId="0" borderId="5" xfId="0" applyNumberFormat="1" applyFont="1" applyFill="1" applyBorder="1" applyAlignment="1">
      <alignment horizontal="left" vertical="center"/>
    </xf>
    <xf numFmtId="0" fontId="7" fillId="0" borderId="13" xfId="0" applyNumberFormat="1" applyFont="1" applyBorder="1" applyAlignment="1">
      <alignment horizontal="left"/>
    </xf>
    <xf numFmtId="0" fontId="7" fillId="0" borderId="6" xfId="0" applyNumberFormat="1" applyFont="1" applyBorder="1" applyAlignment="1">
      <alignment horizontal="left"/>
    </xf>
    <xf numFmtId="0" fontId="2" fillId="2" borderId="25"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9" fillId="2" borderId="58"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8" xfId="0" applyFont="1" applyFill="1" applyBorder="1" applyAlignment="1">
      <alignment horizontal="left" vertical="top" wrapText="1"/>
    </xf>
    <xf numFmtId="0" fontId="5" fillId="2" borderId="23" xfId="0" applyFont="1" applyFill="1" applyBorder="1" applyAlignment="1">
      <alignment horizontal="left" vertical="top" wrapText="1"/>
    </xf>
    <xf numFmtId="49" fontId="5" fillId="0" borderId="72"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3" xfId="0" applyFont="1" applyFill="1" applyBorder="1" applyAlignment="1">
      <alignment horizontal="center" vertical="center"/>
    </xf>
    <xf numFmtId="0" fontId="5" fillId="2" borderId="63" xfId="0" applyFont="1" applyFill="1" applyBorder="1" applyAlignment="1">
      <alignment horizontal="center" vertical="center"/>
    </xf>
    <xf numFmtId="0" fontId="0" fillId="2" borderId="63" xfId="0" applyFont="1" applyFill="1" applyBorder="1" applyAlignment="1">
      <alignment horizontal="center" vertical="center"/>
    </xf>
    <xf numFmtId="0" fontId="5" fillId="2" borderId="77" xfId="0" applyFont="1" applyFill="1" applyBorder="1" applyAlignment="1">
      <alignment horizontal="center" vertical="center"/>
    </xf>
    <xf numFmtId="0" fontId="0" fillId="0" borderId="58" xfId="0" applyFont="1" applyBorder="1" applyAlignment="1" applyProtection="1">
      <alignment horizontal="center" vertical="center"/>
    </xf>
    <xf numFmtId="0" fontId="0" fillId="0" borderId="23" xfId="0" applyFont="1" applyBorder="1" applyAlignment="1" applyProtection="1">
      <alignment horizontal="center" vertical="center"/>
    </xf>
    <xf numFmtId="49" fontId="0" fillId="0" borderId="58"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0" fillId="0" borderId="58" xfId="0" applyNumberFormat="1"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3" xfId="0" applyFont="1" applyFill="1" applyBorder="1" applyAlignment="1">
      <alignment horizontal="center" vertical="center" wrapText="1"/>
    </xf>
    <xf numFmtId="1" fontId="0" fillId="0" borderId="58" xfId="0" applyNumberFormat="1"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58" xfId="0" applyNumberFormat="1" applyFont="1" applyFill="1" applyBorder="1" applyAlignment="1">
      <alignment horizontal="center" vertical="center" wrapText="1"/>
    </xf>
    <xf numFmtId="1" fontId="7" fillId="0" borderId="23" xfId="0" applyNumberFormat="1"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23" xfId="0" applyFont="1" applyFill="1" applyBorder="1" applyAlignment="1">
      <alignment horizontal="center" vertical="center" wrapText="1"/>
    </xf>
    <xf numFmtId="1" fontId="5" fillId="0" borderId="58"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5" fillId="0" borderId="63" xfId="0"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 fontId="0" fillId="0" borderId="63" xfId="0" applyNumberFormat="1" applyFont="1" applyFill="1" applyBorder="1" applyAlignment="1">
      <alignment horizontal="center" vertical="center" wrapText="1"/>
    </xf>
    <xf numFmtId="49" fontId="5" fillId="0" borderId="76" xfId="0" applyNumberFormat="1"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3" xfId="0" applyFont="1" applyFill="1" applyBorder="1" applyAlignment="1">
      <alignment horizontal="center" vertical="center"/>
    </xf>
    <xf numFmtId="0" fontId="5" fillId="2" borderId="58" xfId="0" applyFont="1" applyFill="1" applyBorder="1" applyAlignment="1">
      <alignment horizontal="center"/>
    </xf>
    <xf numFmtId="0" fontId="5" fillId="2" borderId="23" xfId="0" applyFont="1" applyFill="1" applyBorder="1" applyAlignment="1">
      <alignment horizontal="center"/>
    </xf>
    <xf numFmtId="0" fontId="0" fillId="3" borderId="58" xfId="0" applyFont="1" applyFill="1" applyBorder="1" applyAlignment="1">
      <alignment horizontal="center" vertical="center"/>
    </xf>
    <xf numFmtId="0" fontId="0" fillId="3" borderId="23" xfId="0" applyFont="1" applyFill="1" applyBorder="1" applyAlignment="1">
      <alignment horizontal="center" vertical="center"/>
    </xf>
    <xf numFmtId="0" fontId="5" fillId="3" borderId="58" xfId="0" applyFont="1" applyFill="1" applyBorder="1" applyAlignment="1">
      <alignment horizontal="center"/>
    </xf>
    <xf numFmtId="0" fontId="5" fillId="3" borderId="23" xfId="0" applyFont="1" applyFill="1" applyBorder="1" applyAlignment="1">
      <alignment horizontal="center"/>
    </xf>
    <xf numFmtId="49" fontId="5" fillId="0" borderId="30"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32" fillId="2"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5" fillId="2" borderId="58"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9" fontId="5" fillId="2" borderId="58"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wrapText="1"/>
    </xf>
    <xf numFmtId="0" fontId="0" fillId="0" borderId="63" xfId="0" applyBorder="1" applyAlignment="1">
      <alignment horizontal="center" vertical="center" wrapText="1"/>
    </xf>
    <xf numFmtId="0" fontId="0" fillId="0" borderId="23" xfId="0" applyBorder="1" applyAlignment="1">
      <alignment horizontal="center" vertical="center" wrapText="1"/>
    </xf>
    <xf numFmtId="0" fontId="15" fillId="2" borderId="33" xfId="0" applyNumberFormat="1" applyFont="1" applyFill="1" applyBorder="1" applyAlignment="1">
      <alignment horizontal="center"/>
    </xf>
    <xf numFmtId="0" fontId="3" fillId="2" borderId="33" xfId="0" applyNumberFormat="1" applyFont="1" applyFill="1" applyBorder="1" applyAlignment="1">
      <alignment horizontal="center" vertical="center"/>
    </xf>
    <xf numFmtId="0" fontId="15" fillId="2" borderId="33" xfId="0" applyNumberFormat="1" applyFont="1" applyFill="1" applyBorder="1" applyAlignment="1">
      <alignment horizontal="center" vertical="center"/>
    </xf>
    <xf numFmtId="0" fontId="20" fillId="2" borderId="13"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1" fillId="2" borderId="22" xfId="0" applyFont="1" applyFill="1" applyBorder="1" applyAlignment="1">
      <alignment horizontal="center" vertical="center" wrapText="1" shrinkToFit="1"/>
    </xf>
    <xf numFmtId="0" fontId="14" fillId="2" borderId="65" xfId="0" applyFont="1" applyFill="1" applyBorder="1" applyAlignment="1"/>
    <xf numFmtId="0" fontId="3" fillId="2" borderId="61" xfId="0" applyFont="1" applyFill="1" applyBorder="1" applyAlignment="1">
      <alignment horizontal="center" vertical="center" wrapText="1"/>
    </xf>
    <xf numFmtId="0" fontId="14" fillId="0" borderId="0" xfId="0" applyFont="1" applyBorder="1" applyAlignment="1"/>
    <xf numFmtId="0" fontId="14" fillId="2" borderId="51" xfId="0" applyFont="1" applyFill="1" applyBorder="1" applyAlignment="1">
      <alignment horizontal="center" wrapText="1"/>
    </xf>
    <xf numFmtId="0" fontId="14" fillId="2" borderId="52" xfId="0" applyFont="1" applyFill="1" applyBorder="1" applyAlignment="1">
      <alignment horizontal="center" wrapText="1"/>
    </xf>
    <xf numFmtId="0" fontId="14" fillId="2" borderId="53" xfId="0" applyFont="1" applyFill="1" applyBorder="1" applyAlignment="1">
      <alignment horizontal="center" wrapText="1"/>
    </xf>
    <xf numFmtId="0" fontId="14" fillId="2" borderId="59" xfId="0" applyFont="1" applyFill="1" applyBorder="1" applyAlignment="1">
      <alignment horizontal="center" wrapText="1"/>
    </xf>
    <xf numFmtId="0" fontId="14" fillId="2" borderId="4" xfId="0" applyFont="1" applyFill="1" applyBorder="1" applyAlignment="1">
      <alignment horizontal="center" wrapText="1"/>
    </xf>
    <xf numFmtId="0" fontId="14" fillId="2" borderId="60" xfId="0" applyFont="1" applyFill="1" applyBorder="1" applyAlignment="1">
      <alignment horizontal="center" wrapText="1"/>
    </xf>
    <xf numFmtId="0" fontId="20" fillId="2" borderId="42"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39" xfId="0" applyFont="1" applyFill="1" applyBorder="1" applyAlignment="1">
      <alignment horizontal="center" vertical="center" wrapText="1" shrinkToFit="1"/>
    </xf>
    <xf numFmtId="0" fontId="0" fillId="0" borderId="0" xfId="0"/>
    <xf numFmtId="0" fontId="4" fillId="2" borderId="23" xfId="7" applyNumberFormat="1" applyFont="1" applyFill="1" applyBorder="1" applyAlignment="1">
      <alignment horizontal="center" vertical="center"/>
    </xf>
    <xf numFmtId="0" fontId="0" fillId="0" borderId="0" xfId="0" applyFont="1"/>
    <xf numFmtId="2" fontId="4" fillId="3" borderId="23" xfId="7" applyNumberFormat="1" applyFont="1" applyFill="1" applyBorder="1" applyAlignment="1">
      <alignment horizontal="center" vertical="center"/>
    </xf>
    <xf numFmtId="49" fontId="0" fillId="0" borderId="0" xfId="8" applyNumberFormat="1" applyFont="1" applyFill="1" applyBorder="1" applyAlignment="1">
      <alignment horizontal="left" vertical="center"/>
    </xf>
    <xf numFmtId="0" fontId="0" fillId="2" borderId="23" xfId="7" applyNumberFormat="1" applyFont="1" applyFill="1" applyBorder="1" applyAlignment="1">
      <alignment horizontal="center" vertical="center"/>
    </xf>
    <xf numFmtId="0" fontId="0" fillId="6" borderId="23" xfId="7" applyNumberFormat="1" applyFont="1" applyFill="1" applyBorder="1" applyAlignment="1">
      <alignment horizontal="center" vertical="center"/>
    </xf>
    <xf numFmtId="0" fontId="26" fillId="0" borderId="0" xfId="0" applyFont="1"/>
    <xf numFmtId="9" fontId="9" fillId="2" borderId="23" xfId="7" applyNumberFormat="1" applyFont="1" applyFill="1" applyBorder="1" applyAlignment="1">
      <alignment horizontal="center" vertical="center"/>
    </xf>
    <xf numFmtId="0" fontId="24" fillId="0" borderId="0" xfId="0" applyFont="1"/>
    <xf numFmtId="0" fontId="32" fillId="0" borderId="0" xfId="0" quotePrefix="1" applyFont="1"/>
    <xf numFmtId="10" fontId="4" fillId="2" borderId="23" xfId="7" applyNumberFormat="1" applyFont="1" applyFill="1" applyBorder="1" applyAlignment="1">
      <alignment horizontal="center" vertical="center"/>
    </xf>
    <xf numFmtId="2" fontId="4" fillId="3" borderId="23" xfId="7" applyNumberFormat="1" applyFont="1" applyFill="1" applyBorder="1" applyAlignment="1">
      <alignment horizontal="center" vertical="center"/>
    </xf>
  </cellXfs>
  <cellStyles count="24">
    <cellStyle name="Hiperłącze 2" xfId="22"/>
    <cellStyle name="Hyperlink" xfId="14" builtinId="8"/>
    <cellStyle name="Normal" xfId="0" builtinId="0"/>
    <cellStyle name="Normal 2 2" xfId="13"/>
    <cellStyle name="Normal 21" xfId="11"/>
    <cellStyle name="Normal 3 12" xfId="10"/>
    <cellStyle name="Normal 3 2 2 2 2 2 2" xfId="12"/>
    <cellStyle name="Normal 3 2 2 2 2 2 3" xfId="23"/>
    <cellStyle name="Normal 4" xfId="9"/>
    <cellStyle name="Normal 4 2" xfId="16"/>
    <cellStyle name="Normale 2" xfId="6"/>
    <cellStyle name="Normale 2 2" xfId="8"/>
    <cellStyle name="Normale 2_DCF_Guidelines_Standard-Tables_Version-2009 2" xfId="2"/>
    <cellStyle name="Normale 3 2" xfId="7"/>
    <cellStyle name="Normalny 10" xfId="21"/>
    <cellStyle name="Normalny 14" xfId="20"/>
    <cellStyle name="Normalny 2" xfId="15"/>
    <cellStyle name="Percent" xfId="1" builtinId="5"/>
    <cellStyle name="Standard 11" xfId="19"/>
    <cellStyle name="Standard 2 2 2" xfId="4"/>
    <cellStyle name="Standard 2 2 2 2" xfId="5"/>
    <cellStyle name="Standard 2 2 2 2 5" xfId="17"/>
    <cellStyle name="Standard 2 3" xfId="3"/>
    <cellStyle name="Standard 2 3 5"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ientific-projects/eu-data-collection/Work_Plan/2020/WP_table_1a_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cientific-projects/eu-data-collection/Annual_Report/2021/DNK_WP_2020-2021_tables_311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ientific-projects/eu-data-collection/Work_Plan/2020/WP_table_1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eg\Desktop\Copy%20of%20WP_tables%20JSV.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CF%20EU%20Map\WP2017%20ammended\WP_2017_ammended_tables_1G_and_1H_revised_for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st\AppData\Local\Microsoft\Windows\Temporary%20Internet%20Files\Content.Outlook\MW2APF8O\Old\DNK_WP_tables_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cientific-projects/eu-data-collection/Work_Plan/2020/WP_table_4a_minus_HUC_auctio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cientific-projects/eu-data-collection/Work_Plan/2020/WP_table_4b_minus_HUC_aucti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st\AppData\Local\Microsoft\Windows\INetCache\Content.Outlook\72M31BD1\2017\WP_Final\Old\DNK_WP_tables_DRAFT.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3)\EU-datacollection\2015%20Afrapportering\DCF_Standard-Tables_AR_2015_JD_12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8" Type="http://schemas.openxmlformats.org/officeDocument/2006/relationships/hyperlink" Target="http://orbit.dtu.dk/files/107393688/Publishers_version.pdf" TargetMode="External"/><Relationship Id="rId13" Type="http://schemas.openxmlformats.org/officeDocument/2006/relationships/hyperlink" Target="https://doi.org/10.1093/icesjms/fss005" TargetMode="External"/><Relationship Id="rId3" Type="http://schemas.openxmlformats.org/officeDocument/2006/relationships/hyperlink" Target="http://www.aqua.dtu.dk/Publikationer/Forskningsrapporter/Forskningsrapporter_1996_2007" TargetMode="External"/><Relationship Id="rId7" Type="http://schemas.openxmlformats.org/officeDocument/2006/relationships/hyperlink" Target="http://orbit.dtu.dk/files/107393688/Publishers_version.pdf" TargetMode="External"/><Relationship Id="rId12" Type="http://schemas.openxmlformats.org/officeDocument/2006/relationships/hyperlink" Target="https://doi.org/10.1093/icesjms/fss005" TargetMode="External"/><Relationship Id="rId2" Type="http://schemas.openxmlformats.org/officeDocument/2006/relationships/hyperlink" Target="http://www.fiskepleje.dk/Nyheder/2014/12/Laks-varde-aa-2014?id=681d111b-e888-41ab-a574-2c822d2c7406" TargetMode="External"/><Relationship Id="rId1" Type="http://schemas.openxmlformats.org/officeDocument/2006/relationships/hyperlink" Target="http://www.aqua.dtu.dk/Publikationer/Forskningsrapporter/Forskningsrapporter_1996_2007" TargetMode="External"/><Relationship Id="rId6" Type="http://schemas.openxmlformats.org/officeDocument/2006/relationships/hyperlink" Target="http://orbit.dtu.dk/files/107393688/Publishers_version.pdf" TargetMode="External"/><Relationship Id="rId11" Type="http://schemas.openxmlformats.org/officeDocument/2006/relationships/hyperlink" Target="https://doi.org/10.1093/icesjms/fss005" TargetMode="External"/><Relationship Id="rId5" Type="http://schemas.openxmlformats.org/officeDocument/2006/relationships/hyperlink" Target="http://orbit.dtu.dk/files/107393688/Publishers_version.pdf" TargetMode="External"/><Relationship Id="rId10" Type="http://schemas.openxmlformats.org/officeDocument/2006/relationships/hyperlink" Target="http://orbit.dtu.dk/files/107393688/Publishers_version.pdf" TargetMode="External"/><Relationship Id="rId4" Type="http://schemas.openxmlformats.org/officeDocument/2006/relationships/hyperlink" Target="http://www.fiskepleje.dk/Nyheder/2014/12/Laks-varde-aa-2014?id=681d111b-e888-41ab-a574-2c822d2c7406" TargetMode="External"/><Relationship Id="rId9" Type="http://schemas.openxmlformats.org/officeDocument/2006/relationships/hyperlink" Target="http://orbit.dtu.dk/files/107393688/Publishers_version.pdf" TargetMode="External"/><Relationship Id="rId14"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dst.dk/en/Statistik/dokumentation/documentationofstatistics/accounts-statistics-for-aquaculture" TargetMode="External"/><Relationship Id="rId1" Type="http://schemas.openxmlformats.org/officeDocument/2006/relationships/hyperlink" Target="https://www.dst.dk/en/Statistik/dokumentation/documentationofstatistics/account-statistics-for-fisher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ices.dk/sites/pub/Publication%20Reports/ICES%20Survey%20Protocols%20(SISP)/SISP7%20BITS%202017.pdf)" TargetMode="External"/><Relationship Id="rId18" Type="http://schemas.openxmlformats.org/officeDocument/2006/relationships/hyperlink" Target="https://www.ices.dk/sites/pub/Publication%20Reports/ICES%20Survey%20Protocols%20(SISP)/SISP7%20BITS%202017.pdf)" TargetMode="External"/><Relationship Id="rId26" Type="http://schemas.openxmlformats.org/officeDocument/2006/relationships/hyperlink" Target="https://www.ices.dk/sites/pub/Publication%20Reports/ICES%20Survey%20Protocols%20(SISP)/SISP7%20BITS%202017.pdf)" TargetMode="External"/><Relationship Id="rId39" Type="http://schemas.openxmlformats.org/officeDocument/2006/relationships/hyperlink" Target="https://www.ices.dk/sites/pub/Publication%20Reports/ICES%20Survey%20Protocols%20(SISP)/SISP7%20BITS%202017.pdf)" TargetMode="External"/><Relationship Id="rId3" Type="http://schemas.openxmlformats.org/officeDocument/2006/relationships/hyperlink" Target="https://www.ices.dk/sites/pub/Publication%20Reports/ICES%20Survey%20Protocols%20(SISP)/SISP7%20BITS%202017.pdf)" TargetMode="External"/><Relationship Id="rId21" Type="http://schemas.openxmlformats.org/officeDocument/2006/relationships/hyperlink" Target="https://www.ices.dk/sites/pub/Publication%20Reports/ICES%20Survey%20Protocols%20(SISP)/SISP7%20BITS%202017.pdf)" TargetMode="External"/><Relationship Id="rId34" Type="http://schemas.openxmlformats.org/officeDocument/2006/relationships/hyperlink" Target="https://www.ices.dk/sites/pub/Publication%20Reports/ICES%20Survey%20Protocols%20(SISP)/SISP7%20BITS%202017.pdf)" TargetMode="External"/><Relationship Id="rId42" Type="http://schemas.openxmlformats.org/officeDocument/2006/relationships/hyperlink" Target="https://www.ices.dk/sites/pub/Publication%20Reports/ICES%20Survey%20Protocols%20(SISP)/SISP7%20BITS%202017.pdf)" TargetMode="External"/><Relationship Id="rId47" Type="http://schemas.openxmlformats.org/officeDocument/2006/relationships/hyperlink" Target="https://www.ices.dk/sites/pub/Publication%20Reports/ICES%20Survey%20Protocols%20(SISP)/SISP7%20BITS%202017.pdf)" TargetMode="External"/><Relationship Id="rId50" Type="http://schemas.openxmlformats.org/officeDocument/2006/relationships/hyperlink" Target="https://www.ices.dk/sites/pub/Publication%20Reports/ICES%20Survey%20Protocols%20(SISP)/SISP7%20BITS%202017.pdf)" TargetMode="External"/><Relationship Id="rId7" Type="http://schemas.openxmlformats.org/officeDocument/2006/relationships/hyperlink" Target="https://www.ices.dk/sites/pub/Publication%20Reports/ICES%20Survey%20Protocols%20(SISP)/SISP7%20BITS%202017.pdf)" TargetMode="External"/><Relationship Id="rId12" Type="http://schemas.openxmlformats.org/officeDocument/2006/relationships/hyperlink" Target="https://www.ices.dk/sites/pub/Publication%20Reports/ICES%20Survey%20Protocols%20(SISP)/SISP7%20BITS%202017.pdf)" TargetMode="External"/><Relationship Id="rId17" Type="http://schemas.openxmlformats.org/officeDocument/2006/relationships/hyperlink" Target="https://www.ices.dk/sites/pub/Publication%20Reports/ICES%20Survey%20Protocols%20(SISP)/SISP7%20BITS%202017.pdf)" TargetMode="External"/><Relationship Id="rId25" Type="http://schemas.openxmlformats.org/officeDocument/2006/relationships/hyperlink" Target="https://www.ices.dk/sites/pub/Publication%20Reports/ICES%20Survey%20Protocols%20(SISP)/SISP7%20BITS%202017.pdf)" TargetMode="External"/><Relationship Id="rId33" Type="http://schemas.openxmlformats.org/officeDocument/2006/relationships/hyperlink" Target="https://www.ices.dk/sites/pub/Publication%20Reports/ICES%20Survey%20Protocols%20(SISP)/SISP7%20BITS%202017.pdf)" TargetMode="External"/><Relationship Id="rId38" Type="http://schemas.openxmlformats.org/officeDocument/2006/relationships/hyperlink" Target="https://www.ices.dk/sites/pub/Publication%20Reports/ICES%20Survey%20Protocols%20(SISP)/SISP7%20BITS%202017.pdf)" TargetMode="External"/><Relationship Id="rId46" Type="http://schemas.openxmlformats.org/officeDocument/2006/relationships/hyperlink" Target="https://www.ices.dk/sites/pub/Publication%20Reports/ICES%20Survey%20Protocols%20(SISP)/SISP7%20BITS%202017.pdf)" TargetMode="External"/><Relationship Id="rId2" Type="http://schemas.openxmlformats.org/officeDocument/2006/relationships/hyperlink" Target="https://www.ices.dk/sites/pub/Publication%20Reports/ICES%20Survey%20Protocols%20(SISP)/SISP7%20BITS%202017.pdf)" TargetMode="External"/><Relationship Id="rId16" Type="http://schemas.openxmlformats.org/officeDocument/2006/relationships/hyperlink" Target="https://www.ices.dk/sites/pub/Publication%20Reports/ICES%20Survey%20Protocols%20(SISP)/SISP7%20BITS%202017.pdf)" TargetMode="External"/><Relationship Id="rId20" Type="http://schemas.openxmlformats.org/officeDocument/2006/relationships/hyperlink" Target="https://www.ices.dk/sites/pub/Publication%20Reports/ICES%20Survey%20Protocols%20(SISP)/SISP7%20BITS%202017.pdf)" TargetMode="External"/><Relationship Id="rId29" Type="http://schemas.openxmlformats.org/officeDocument/2006/relationships/hyperlink" Target="https://www.ices.dk/sites/pub/Publication%20Reports/ICES%20Survey%20Protocols%20(SISP)/SISP7%20BITS%202017.pdf)" TargetMode="External"/><Relationship Id="rId41" Type="http://schemas.openxmlformats.org/officeDocument/2006/relationships/hyperlink" Target="https://www.ices.dk/sites/pub/Publication%20Reports/ICES%20Survey%20Protocols%20(SISP)/SISP7%20BITS%202017.pdf)" TargetMode="External"/><Relationship Id="rId1" Type="http://schemas.openxmlformats.org/officeDocument/2006/relationships/hyperlink" Target="https://www.ices.dk/sites/pub/Publication%20Reports/ICES%20Survey%20Protocols%20(SISP)/SISP7%20BITS%202017.pdf)" TargetMode="External"/><Relationship Id="rId6" Type="http://schemas.openxmlformats.org/officeDocument/2006/relationships/hyperlink" Target="https://www.ices.dk/sites/pub/Publication%20Reports/ICES%20Survey%20Protocols%20(SISP)/SISP7%20BITS%202017.pdf)" TargetMode="External"/><Relationship Id="rId11" Type="http://schemas.openxmlformats.org/officeDocument/2006/relationships/hyperlink" Target="https://www.ices.dk/sites/pub/Publication%20Reports/ICES%20Survey%20Protocols%20(SISP)/SISP7%20BITS%202017.pdf)" TargetMode="External"/><Relationship Id="rId24" Type="http://schemas.openxmlformats.org/officeDocument/2006/relationships/hyperlink" Target="https://www.ices.dk/sites/pub/Publication%20Reports/ICES%20Survey%20Protocols%20(SISP)/SISP7%20BITS%202017.pdf)" TargetMode="External"/><Relationship Id="rId32" Type="http://schemas.openxmlformats.org/officeDocument/2006/relationships/hyperlink" Target="https://www.ices.dk/sites/pub/Publication%20Reports/ICES%20Survey%20Protocols%20(SISP)/SISP7%20BITS%202017.pdf)" TargetMode="External"/><Relationship Id="rId37" Type="http://schemas.openxmlformats.org/officeDocument/2006/relationships/hyperlink" Target="https://www.ices.dk/sites/pub/Publication%20Reports/ICES%20Survey%20Protocols%20(SISP)/SISP7%20BITS%202017.pdf)" TargetMode="External"/><Relationship Id="rId40" Type="http://schemas.openxmlformats.org/officeDocument/2006/relationships/hyperlink" Target="https://www.ices.dk/sites/pub/Publication%20Reports/ICES%20Survey%20Protocols%20(SISP)/SISP7%20BITS%202017.pdf)" TargetMode="External"/><Relationship Id="rId45" Type="http://schemas.openxmlformats.org/officeDocument/2006/relationships/hyperlink" Target="https://www.ices.dk/sites/pub/Publication%20Reports/ICES%20Survey%20Protocols%20(SISP)/SISP7%20BITS%202017.pdf)" TargetMode="External"/><Relationship Id="rId5" Type="http://schemas.openxmlformats.org/officeDocument/2006/relationships/hyperlink" Target="https://www.ices.dk/sites/pub/Publication%20Reports/ICES%20Survey%20Protocols%20(SISP)/SISP7%20BITS%202017.pdf)" TargetMode="External"/><Relationship Id="rId15" Type="http://schemas.openxmlformats.org/officeDocument/2006/relationships/hyperlink" Target="https://www.ices.dk/sites/pub/Publication%20Reports/ICES%20Survey%20Protocols%20(SISP)/SISP7%20BITS%202017.pdf)" TargetMode="External"/><Relationship Id="rId23" Type="http://schemas.openxmlformats.org/officeDocument/2006/relationships/hyperlink" Target="https://www.ices.dk/sites/pub/Publication%20Reports/ICES%20Survey%20Protocols%20(SISP)/SISP7%20BITS%202017.pdf)" TargetMode="External"/><Relationship Id="rId28" Type="http://schemas.openxmlformats.org/officeDocument/2006/relationships/hyperlink" Target="https://www.ices.dk/sites/pub/Publication%20Reports/ICES%20Survey%20Protocols%20(SISP)/SISP7%20BITS%202017.pdf)" TargetMode="External"/><Relationship Id="rId36" Type="http://schemas.openxmlformats.org/officeDocument/2006/relationships/hyperlink" Target="https://www.ices.dk/sites/pub/Publication%20Reports/ICES%20Survey%20Protocols%20(SISP)/SISP7%20BITS%202017.pdf)" TargetMode="External"/><Relationship Id="rId49" Type="http://schemas.openxmlformats.org/officeDocument/2006/relationships/hyperlink" Target="https://www.ices.dk/sites/pub/Publication%20Reports/ICES%20Survey%20Protocols%20(SISP)/SISP7%20BITS%202017.pdf)" TargetMode="External"/><Relationship Id="rId10" Type="http://schemas.openxmlformats.org/officeDocument/2006/relationships/hyperlink" Target="https://www.ices.dk/sites/pub/Publication%20Reports/ICES%20Survey%20Protocols%20(SISP)/SISP7%20BITS%202017.pdf)" TargetMode="External"/><Relationship Id="rId19" Type="http://schemas.openxmlformats.org/officeDocument/2006/relationships/hyperlink" Target="https://www.ices.dk/sites/pub/Publication%20Reports/ICES%20Survey%20Protocols%20(SISP)/SISP7%20BITS%202017.pdf)" TargetMode="External"/><Relationship Id="rId31" Type="http://schemas.openxmlformats.org/officeDocument/2006/relationships/hyperlink" Target="https://www.ices.dk/sites/pub/Publication%20Reports/ICES%20Survey%20Protocols%20(SISP)/SISP7%20BITS%202017.pdf)" TargetMode="External"/><Relationship Id="rId44" Type="http://schemas.openxmlformats.org/officeDocument/2006/relationships/hyperlink" Target="https://www.ices.dk/sites/pub/Publication%20Reports/ICES%20Survey%20Protocols%20(SISP)/SISP7%20BITS%202017.pdf)" TargetMode="External"/><Relationship Id="rId4" Type="http://schemas.openxmlformats.org/officeDocument/2006/relationships/hyperlink" Target="https://www.ices.dk/sites/pub/Publication%20Reports/ICES%20Survey%20Protocols%20(SISP)/SISP7%20BITS%202017.pdf)" TargetMode="External"/><Relationship Id="rId9" Type="http://schemas.openxmlformats.org/officeDocument/2006/relationships/hyperlink" Target="https://www.ices.dk/sites/pub/Publication%20Reports/ICES%20Survey%20Protocols%20(SISP)/SISP7%20BITS%202017.pdf)" TargetMode="External"/><Relationship Id="rId14" Type="http://schemas.openxmlformats.org/officeDocument/2006/relationships/hyperlink" Target="https://www.ices.dk/sites/pub/Publication%20Reports/ICES%20Survey%20Protocols%20(SISP)/SISP7%20BITS%202017.pdf)" TargetMode="External"/><Relationship Id="rId22" Type="http://schemas.openxmlformats.org/officeDocument/2006/relationships/hyperlink" Target="https://www.ices.dk/sites/pub/Publication%20Reports/ICES%20Survey%20Protocols%20(SISP)/SISP7%20BITS%202017.pdf)" TargetMode="External"/><Relationship Id="rId27" Type="http://schemas.openxmlformats.org/officeDocument/2006/relationships/hyperlink" Target="https://www.ices.dk/sites/pub/Publication%20Reports/ICES%20Survey%20Protocols%20(SISP)/SISP7%20BITS%202017.pdf)" TargetMode="External"/><Relationship Id="rId30" Type="http://schemas.openxmlformats.org/officeDocument/2006/relationships/hyperlink" Target="https://www.ices.dk/sites/pub/Publication%20Reports/ICES%20Survey%20Protocols%20(SISP)/SISP7%20BITS%202017.pdf)" TargetMode="External"/><Relationship Id="rId35" Type="http://schemas.openxmlformats.org/officeDocument/2006/relationships/hyperlink" Target="https://www.ices.dk/sites/pub/Publication%20Reports/ICES%20Survey%20Protocols%20(SISP)/SISP7%20BITS%202017.pdf)" TargetMode="External"/><Relationship Id="rId43" Type="http://schemas.openxmlformats.org/officeDocument/2006/relationships/hyperlink" Target="https://www.ices.dk/sites/pub/Publication%20Reports/ICES%20Survey%20Protocols%20(SISP)/SISP7%20BITS%202017.pdf)" TargetMode="External"/><Relationship Id="rId48" Type="http://schemas.openxmlformats.org/officeDocument/2006/relationships/hyperlink" Target="https://www.ices.dk/sites/pub/Publication%20Reports/ICES%20Survey%20Protocols%20(SISP)/SISP7%20BITS%202017.pdf)" TargetMode="External"/><Relationship Id="rId8" Type="http://schemas.openxmlformats.org/officeDocument/2006/relationships/hyperlink" Target="https://www.ices.dk/sites/pub/Publication%20Reports/ICES%20Survey%20Protocols%20(SISP)/SISP7%20BITS%202017.pdf)" TargetMode="External"/><Relationship Id="rId5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7"/>
  <sheetViews>
    <sheetView workbookViewId="0">
      <selection activeCell="A4" sqref="A4:XFD4"/>
    </sheetView>
  </sheetViews>
  <sheetFormatPr defaultColWidth="8.85546875" defaultRowHeight="12.75" x14ac:dyDescent="0.2"/>
  <cols>
    <col min="1" max="1" width="8.7109375" style="40" customWidth="1"/>
    <col min="2" max="2" width="13.5703125" style="40" customWidth="1"/>
    <col min="3" max="3" width="30.28515625" style="40" customWidth="1"/>
    <col min="4" max="4" width="25.85546875" style="40" bestFit="1" customWidth="1"/>
    <col min="5" max="5" width="28" style="40" bestFit="1" customWidth="1"/>
    <col min="6" max="6" width="40.140625" style="40" customWidth="1"/>
    <col min="7" max="7" width="10.42578125" style="557" customWidth="1"/>
    <col min="8" max="8" width="10.7109375" style="49" customWidth="1"/>
    <col min="9" max="10" width="8.7109375" style="557" customWidth="1"/>
    <col min="11" max="11" width="9.7109375" style="557" customWidth="1"/>
    <col min="12" max="12" width="11" style="15" customWidth="1"/>
    <col min="13" max="13" width="25.140625" style="40" customWidth="1"/>
    <col min="14" max="16384" width="8.85546875" style="40"/>
  </cols>
  <sheetData>
    <row r="1" spans="1:13" ht="13.5" thickBot="1" x14ac:dyDescent="0.25">
      <c r="A1" s="1" t="s">
        <v>0</v>
      </c>
    </row>
    <row r="2" spans="1:13" x14ac:dyDescent="0.2">
      <c r="A2" s="50"/>
      <c r="B2" s="50"/>
      <c r="C2" s="50"/>
      <c r="D2" s="50"/>
      <c r="E2" s="50"/>
      <c r="F2" s="50"/>
      <c r="G2" s="568"/>
      <c r="H2" s="568"/>
      <c r="I2" s="568"/>
      <c r="J2" s="56"/>
      <c r="K2" s="56"/>
      <c r="L2" s="36" t="s">
        <v>1</v>
      </c>
      <c r="M2" s="104" t="s">
        <v>2</v>
      </c>
    </row>
    <row r="3" spans="1:13" ht="13.5" customHeight="1" thickBot="1" x14ac:dyDescent="0.25">
      <c r="A3" s="50"/>
      <c r="B3" s="50"/>
      <c r="C3" s="50"/>
      <c r="D3" s="50"/>
      <c r="E3" s="50"/>
      <c r="F3" s="50"/>
      <c r="G3" s="568"/>
      <c r="H3" s="568"/>
      <c r="I3" s="568"/>
      <c r="J3" s="569"/>
      <c r="K3" s="569"/>
      <c r="L3" s="8" t="s">
        <v>3</v>
      </c>
      <c r="M3" s="105">
        <v>2021</v>
      </c>
    </row>
    <row r="4" spans="1:13" s="3" customFormat="1" ht="77.25" thickBot="1" x14ac:dyDescent="0.25">
      <c r="A4" s="51" t="s">
        <v>4</v>
      </c>
      <c r="B4" s="52" t="s">
        <v>5</v>
      </c>
      <c r="C4" s="53" t="s">
        <v>6</v>
      </c>
      <c r="D4" s="53" t="s">
        <v>7</v>
      </c>
      <c r="E4" s="53" t="s">
        <v>8</v>
      </c>
      <c r="F4" s="53" t="s">
        <v>9</v>
      </c>
      <c r="G4" s="53" t="s">
        <v>10</v>
      </c>
      <c r="H4" s="53" t="s">
        <v>11</v>
      </c>
      <c r="I4" s="53" t="s">
        <v>12</v>
      </c>
      <c r="J4" s="53" t="s">
        <v>13</v>
      </c>
      <c r="K4" s="53" t="s">
        <v>14</v>
      </c>
      <c r="L4" s="54" t="s">
        <v>15</v>
      </c>
      <c r="M4" s="55" t="s">
        <v>16</v>
      </c>
    </row>
    <row r="5" spans="1:13" s="46" customFormat="1" ht="15" x14ac:dyDescent="0.25">
      <c r="A5" s="515" t="s">
        <v>305</v>
      </c>
      <c r="B5" s="561" t="s">
        <v>402</v>
      </c>
      <c r="C5" s="562" t="s">
        <v>1110</v>
      </c>
      <c r="D5" s="563" t="s">
        <v>1111</v>
      </c>
      <c r="E5" s="561" t="s">
        <v>1112</v>
      </c>
      <c r="F5" s="561" t="s">
        <v>1113</v>
      </c>
      <c r="G5" s="561" t="s">
        <v>894</v>
      </c>
      <c r="H5" s="561" t="s">
        <v>894</v>
      </c>
      <c r="I5" s="561" t="s">
        <v>894</v>
      </c>
      <c r="J5" s="561" t="s">
        <v>894</v>
      </c>
      <c r="K5" s="561" t="s">
        <v>894</v>
      </c>
      <c r="L5" s="561"/>
      <c r="M5" s="45"/>
    </row>
    <row r="6" spans="1:13" s="46" customFormat="1" ht="15" x14ac:dyDescent="0.25">
      <c r="A6" s="515" t="s">
        <v>305</v>
      </c>
      <c r="B6" s="561" t="s">
        <v>402</v>
      </c>
      <c r="C6" s="562" t="s">
        <v>1114</v>
      </c>
      <c r="D6" s="563" t="s">
        <v>1111</v>
      </c>
      <c r="E6" s="561" t="s">
        <v>1115</v>
      </c>
      <c r="F6" s="561" t="s">
        <v>1116</v>
      </c>
      <c r="G6" s="561" t="s">
        <v>894</v>
      </c>
      <c r="H6" s="5" t="s">
        <v>894</v>
      </c>
      <c r="I6" s="561" t="s">
        <v>894</v>
      </c>
      <c r="J6" s="561" t="s">
        <v>894</v>
      </c>
      <c r="K6" s="561" t="s">
        <v>894</v>
      </c>
      <c r="L6" s="561"/>
      <c r="M6" s="45"/>
    </row>
    <row r="7" spans="1:13" s="46" customFormat="1" ht="15" x14ac:dyDescent="0.25">
      <c r="A7" s="515" t="s">
        <v>305</v>
      </c>
      <c r="B7" s="561" t="s">
        <v>402</v>
      </c>
      <c r="C7" s="562" t="s">
        <v>1114</v>
      </c>
      <c r="D7" s="563" t="s">
        <v>1111</v>
      </c>
      <c r="E7" s="561" t="s">
        <v>1117</v>
      </c>
      <c r="F7" s="561" t="s">
        <v>1118</v>
      </c>
      <c r="G7" s="561" t="s">
        <v>894</v>
      </c>
      <c r="H7" s="561" t="s">
        <v>894</v>
      </c>
      <c r="I7" s="561" t="s">
        <v>894</v>
      </c>
      <c r="J7" s="561" t="s">
        <v>894</v>
      </c>
      <c r="K7" s="561" t="s">
        <v>894</v>
      </c>
      <c r="L7" s="561"/>
      <c r="M7" s="45"/>
    </row>
    <row r="8" spans="1:13" s="46" customFormat="1" ht="15" x14ac:dyDescent="0.25">
      <c r="A8" s="515" t="s">
        <v>305</v>
      </c>
      <c r="B8" s="561" t="s">
        <v>402</v>
      </c>
      <c r="C8" s="562" t="s">
        <v>1119</v>
      </c>
      <c r="D8" s="563" t="s">
        <v>618</v>
      </c>
      <c r="E8" s="561" t="s">
        <v>608</v>
      </c>
      <c r="F8" s="561" t="s">
        <v>1120</v>
      </c>
      <c r="G8" s="561" t="s">
        <v>894</v>
      </c>
      <c r="H8" s="561" t="s">
        <v>894</v>
      </c>
      <c r="I8" s="561" t="s">
        <v>894</v>
      </c>
      <c r="J8" s="561" t="s">
        <v>894</v>
      </c>
      <c r="K8" s="561" t="s">
        <v>894</v>
      </c>
      <c r="L8" s="561" t="s">
        <v>1121</v>
      </c>
      <c r="M8" s="45"/>
    </row>
    <row r="9" spans="1:13" s="46" customFormat="1" ht="15" x14ac:dyDescent="0.25">
      <c r="A9" s="515" t="s">
        <v>305</v>
      </c>
      <c r="B9" s="561" t="s">
        <v>402</v>
      </c>
      <c r="C9" s="562" t="s">
        <v>1122</v>
      </c>
      <c r="D9" s="563" t="s">
        <v>618</v>
      </c>
      <c r="E9" s="561" t="s">
        <v>608</v>
      </c>
      <c r="F9" s="561" t="s">
        <v>1123</v>
      </c>
      <c r="G9" s="561" t="s">
        <v>894</v>
      </c>
      <c r="H9" s="561" t="s">
        <v>894</v>
      </c>
      <c r="I9" s="561" t="s">
        <v>894</v>
      </c>
      <c r="J9" s="561" t="s">
        <v>894</v>
      </c>
      <c r="K9" s="561" t="s">
        <v>894</v>
      </c>
      <c r="L9" s="561"/>
      <c r="M9" s="45"/>
    </row>
    <row r="10" spans="1:13" s="46" customFormat="1" ht="15" x14ac:dyDescent="0.25">
      <c r="A10" s="515" t="s">
        <v>305</v>
      </c>
      <c r="B10" s="561" t="s">
        <v>402</v>
      </c>
      <c r="C10" s="562" t="s">
        <v>1124</v>
      </c>
      <c r="D10" s="563" t="s">
        <v>1111</v>
      </c>
      <c r="E10" s="561" t="s">
        <v>1125</v>
      </c>
      <c r="F10" s="561" t="s">
        <v>1126</v>
      </c>
      <c r="G10" s="561" t="s">
        <v>894</v>
      </c>
      <c r="H10" s="561" t="s">
        <v>894</v>
      </c>
      <c r="I10" s="561" t="s">
        <v>894</v>
      </c>
      <c r="J10" s="561" t="s">
        <v>894</v>
      </c>
      <c r="K10" s="561" t="s">
        <v>894</v>
      </c>
      <c r="L10" s="564"/>
      <c r="M10" s="45"/>
    </row>
    <row r="11" spans="1:13" s="46" customFormat="1" ht="15" x14ac:dyDescent="0.25">
      <c r="A11" s="515" t="s">
        <v>305</v>
      </c>
      <c r="B11" s="561" t="s">
        <v>402</v>
      </c>
      <c r="C11" s="562" t="s">
        <v>1127</v>
      </c>
      <c r="D11" s="563" t="s">
        <v>1111</v>
      </c>
      <c r="E11" s="561" t="s">
        <v>1125</v>
      </c>
      <c r="F11" s="561" t="s">
        <v>1126</v>
      </c>
      <c r="G11" s="561" t="s">
        <v>894</v>
      </c>
      <c r="H11" s="561" t="s">
        <v>894</v>
      </c>
      <c r="I11" s="561" t="s">
        <v>894</v>
      </c>
      <c r="J11" s="561" t="s">
        <v>894</v>
      </c>
      <c r="K11" s="561" t="s">
        <v>894</v>
      </c>
      <c r="L11" s="564"/>
      <c r="M11" s="45"/>
    </row>
    <row r="12" spans="1:13" s="46" customFormat="1" ht="15" x14ac:dyDescent="0.25">
      <c r="A12" s="515" t="s">
        <v>305</v>
      </c>
      <c r="B12" s="561" t="s">
        <v>402</v>
      </c>
      <c r="C12" s="562" t="s">
        <v>1128</v>
      </c>
      <c r="D12" s="563" t="s">
        <v>1111</v>
      </c>
      <c r="E12" s="561" t="s">
        <v>1129</v>
      </c>
      <c r="F12" s="561" t="s">
        <v>1130</v>
      </c>
      <c r="G12" s="561" t="s">
        <v>894</v>
      </c>
      <c r="H12" s="561" t="s">
        <v>894</v>
      </c>
      <c r="I12" s="561" t="s">
        <v>894</v>
      </c>
      <c r="J12" s="561" t="s">
        <v>894</v>
      </c>
      <c r="K12" s="561" t="s">
        <v>894</v>
      </c>
      <c r="L12" s="564"/>
      <c r="M12" s="45"/>
    </row>
    <row r="13" spans="1:13" s="46" customFormat="1" ht="15" x14ac:dyDescent="0.25">
      <c r="A13" s="515" t="s">
        <v>305</v>
      </c>
      <c r="B13" s="561" t="s">
        <v>402</v>
      </c>
      <c r="C13" s="562" t="s">
        <v>1128</v>
      </c>
      <c r="D13" s="563" t="s">
        <v>1111</v>
      </c>
      <c r="E13" s="561" t="s">
        <v>1115</v>
      </c>
      <c r="F13" s="561" t="s">
        <v>1116</v>
      </c>
      <c r="G13" s="561" t="s">
        <v>894</v>
      </c>
      <c r="H13" s="561" t="s">
        <v>894</v>
      </c>
      <c r="I13" s="561" t="s">
        <v>894</v>
      </c>
      <c r="J13" s="561" t="s">
        <v>894</v>
      </c>
      <c r="K13" s="561" t="s">
        <v>894</v>
      </c>
      <c r="L13" s="564"/>
      <c r="M13" s="45"/>
    </row>
    <row r="14" spans="1:13" s="46" customFormat="1" ht="15" x14ac:dyDescent="0.25">
      <c r="A14" s="515" t="s">
        <v>305</v>
      </c>
      <c r="B14" s="561" t="s">
        <v>402</v>
      </c>
      <c r="C14" s="562" t="s">
        <v>1131</v>
      </c>
      <c r="D14" s="563" t="s">
        <v>1111</v>
      </c>
      <c r="E14" s="561" t="s">
        <v>1129</v>
      </c>
      <c r="F14" s="561" t="s">
        <v>1130</v>
      </c>
      <c r="G14" s="561" t="s">
        <v>894</v>
      </c>
      <c r="H14" s="561" t="s">
        <v>894</v>
      </c>
      <c r="I14" s="561" t="s">
        <v>894</v>
      </c>
      <c r="J14" s="561" t="s">
        <v>894</v>
      </c>
      <c r="K14" s="561" t="s">
        <v>894</v>
      </c>
      <c r="L14" s="564"/>
      <c r="M14" s="45"/>
    </row>
    <row r="15" spans="1:13" s="46" customFormat="1" ht="15" x14ac:dyDescent="0.25">
      <c r="A15" s="515" t="s">
        <v>305</v>
      </c>
      <c r="B15" s="561" t="s">
        <v>402</v>
      </c>
      <c r="C15" s="562" t="s">
        <v>1131</v>
      </c>
      <c r="D15" s="563" t="s">
        <v>1111</v>
      </c>
      <c r="E15" s="561" t="s">
        <v>1115</v>
      </c>
      <c r="F15" s="561" t="s">
        <v>1116</v>
      </c>
      <c r="G15" s="561" t="s">
        <v>894</v>
      </c>
      <c r="H15" s="561" t="s">
        <v>894</v>
      </c>
      <c r="I15" s="561" t="s">
        <v>894</v>
      </c>
      <c r="J15" s="561" t="s">
        <v>894</v>
      </c>
      <c r="K15" s="561" t="s">
        <v>894</v>
      </c>
      <c r="L15" s="564"/>
      <c r="M15" s="45"/>
    </row>
    <row r="16" spans="1:13" s="46" customFormat="1" ht="15.75" thickBot="1" x14ac:dyDescent="0.3">
      <c r="A16" s="515" t="s">
        <v>305</v>
      </c>
      <c r="B16" s="561" t="s">
        <v>402</v>
      </c>
      <c r="C16" s="562" t="s">
        <v>1132</v>
      </c>
      <c r="D16" s="563" t="s">
        <v>1111</v>
      </c>
      <c r="E16" s="561" t="s">
        <v>1115</v>
      </c>
      <c r="F16" s="561" t="s">
        <v>1116</v>
      </c>
      <c r="G16" s="561" t="s">
        <v>894</v>
      </c>
      <c r="H16" s="561" t="s">
        <v>894</v>
      </c>
      <c r="I16" s="561" t="s">
        <v>894</v>
      </c>
      <c r="J16" s="561" t="s">
        <v>894</v>
      </c>
      <c r="K16" s="561" t="s">
        <v>894</v>
      </c>
      <c r="L16" s="564" t="s">
        <v>1133</v>
      </c>
      <c r="M16" s="37"/>
    </row>
    <row r="17" spans="1:13" s="38" customFormat="1" ht="15" x14ac:dyDescent="0.25">
      <c r="A17" s="515" t="s">
        <v>305</v>
      </c>
      <c r="B17" s="561" t="s">
        <v>402</v>
      </c>
      <c r="C17" s="562" t="s">
        <v>1132</v>
      </c>
      <c r="D17" s="563" t="s">
        <v>817</v>
      </c>
      <c r="E17" s="561" t="s">
        <v>608</v>
      </c>
      <c r="F17" s="561" t="s">
        <v>1007</v>
      </c>
      <c r="G17" s="561" t="s">
        <v>894</v>
      </c>
      <c r="H17" s="561" t="s">
        <v>894</v>
      </c>
      <c r="I17" s="561" t="s">
        <v>894</v>
      </c>
      <c r="J17" s="561" t="s">
        <v>894</v>
      </c>
      <c r="K17" s="561" t="s">
        <v>894</v>
      </c>
      <c r="L17" s="564" t="s">
        <v>1133</v>
      </c>
      <c r="M17" s="45"/>
    </row>
    <row r="18" spans="1:13" ht="15" x14ac:dyDescent="0.25">
      <c r="A18" s="515" t="s">
        <v>305</v>
      </c>
      <c r="B18" s="561" t="s">
        <v>402</v>
      </c>
      <c r="C18" s="562" t="s">
        <v>1134</v>
      </c>
      <c r="D18" s="563" t="s">
        <v>817</v>
      </c>
      <c r="E18" s="561" t="s">
        <v>608</v>
      </c>
      <c r="F18" s="561" t="s">
        <v>802</v>
      </c>
      <c r="G18" s="561" t="s">
        <v>894</v>
      </c>
      <c r="H18" s="561" t="s">
        <v>894</v>
      </c>
      <c r="I18" s="561" t="s">
        <v>894</v>
      </c>
      <c r="J18" s="561" t="s">
        <v>894</v>
      </c>
      <c r="K18" s="561" t="s">
        <v>894</v>
      </c>
      <c r="L18" s="564"/>
      <c r="M18" s="45"/>
    </row>
    <row r="19" spans="1:13" ht="15" x14ac:dyDescent="0.25">
      <c r="A19" s="515" t="s">
        <v>305</v>
      </c>
      <c r="B19" s="561" t="s">
        <v>402</v>
      </c>
      <c r="C19" s="562" t="s">
        <v>1134</v>
      </c>
      <c r="D19" s="563" t="s">
        <v>1111</v>
      </c>
      <c r="E19" s="561" t="s">
        <v>1135</v>
      </c>
      <c r="F19" s="561">
        <v>21</v>
      </c>
      <c r="G19" s="561" t="s">
        <v>894</v>
      </c>
      <c r="H19" s="561" t="s">
        <v>894</v>
      </c>
      <c r="I19" s="512" t="s">
        <v>894</v>
      </c>
      <c r="J19" s="512" t="s">
        <v>894</v>
      </c>
      <c r="K19" s="561" t="s">
        <v>894</v>
      </c>
      <c r="L19" s="564"/>
      <c r="M19" s="45"/>
    </row>
    <row r="20" spans="1:13" ht="15" x14ac:dyDescent="0.25">
      <c r="A20" s="515" t="s">
        <v>305</v>
      </c>
      <c r="B20" s="561" t="s">
        <v>402</v>
      </c>
      <c r="C20" s="562" t="s">
        <v>1136</v>
      </c>
      <c r="D20" s="563" t="s">
        <v>817</v>
      </c>
      <c r="E20" s="561" t="s">
        <v>608</v>
      </c>
      <c r="F20" s="561" t="s">
        <v>802</v>
      </c>
      <c r="G20" s="561" t="s">
        <v>315</v>
      </c>
      <c r="H20" s="561">
        <v>171158</v>
      </c>
      <c r="I20" s="565">
        <v>94</v>
      </c>
      <c r="J20" s="566">
        <v>85</v>
      </c>
      <c r="K20" s="561" t="s">
        <v>329</v>
      </c>
      <c r="L20" s="564" t="s">
        <v>1137</v>
      </c>
      <c r="M20" s="45"/>
    </row>
    <row r="21" spans="1:13" ht="15" x14ac:dyDescent="0.25">
      <c r="A21" s="515" t="s">
        <v>305</v>
      </c>
      <c r="B21" s="561" t="s">
        <v>402</v>
      </c>
      <c r="C21" s="562" t="s">
        <v>1136</v>
      </c>
      <c r="D21" s="563" t="s">
        <v>817</v>
      </c>
      <c r="E21" s="561" t="s">
        <v>608</v>
      </c>
      <c r="F21" s="561" t="s">
        <v>1138</v>
      </c>
      <c r="G21" s="561" t="s">
        <v>315</v>
      </c>
      <c r="H21" s="561">
        <v>15368</v>
      </c>
      <c r="I21" s="565">
        <v>89</v>
      </c>
      <c r="J21" s="566">
        <v>99</v>
      </c>
      <c r="K21" s="561" t="s">
        <v>329</v>
      </c>
      <c r="L21" s="564" t="s">
        <v>1137</v>
      </c>
      <c r="M21" s="45"/>
    </row>
    <row r="22" spans="1:13" ht="15" x14ac:dyDescent="0.25">
      <c r="A22" s="515" t="s">
        <v>305</v>
      </c>
      <c r="B22" s="561" t="s">
        <v>402</v>
      </c>
      <c r="C22" s="562" t="s">
        <v>1136</v>
      </c>
      <c r="D22" s="563" t="s">
        <v>618</v>
      </c>
      <c r="E22" s="561" t="s">
        <v>608</v>
      </c>
      <c r="F22" s="561" t="s">
        <v>1139</v>
      </c>
      <c r="G22" s="561" t="s">
        <v>894</v>
      </c>
      <c r="H22" s="561" t="s">
        <v>894</v>
      </c>
      <c r="I22" s="289">
        <v>55.000000000000007</v>
      </c>
      <c r="J22" s="566">
        <v>40</v>
      </c>
      <c r="K22" s="561" t="s">
        <v>894</v>
      </c>
      <c r="L22" s="564" t="s">
        <v>1140</v>
      </c>
      <c r="M22" s="45"/>
    </row>
    <row r="23" spans="1:13" ht="15" x14ac:dyDescent="0.25">
      <c r="A23" s="515" t="s">
        <v>305</v>
      </c>
      <c r="B23" s="561" t="s">
        <v>402</v>
      </c>
      <c r="C23" s="562" t="s">
        <v>1141</v>
      </c>
      <c r="D23" s="563" t="s">
        <v>817</v>
      </c>
      <c r="E23" s="561" t="s">
        <v>608</v>
      </c>
      <c r="F23" s="561" t="s">
        <v>802</v>
      </c>
      <c r="G23" s="561" t="s">
        <v>315</v>
      </c>
      <c r="H23" s="561">
        <v>400</v>
      </c>
      <c r="I23" s="289">
        <v>25</v>
      </c>
      <c r="J23" s="566">
        <v>40</v>
      </c>
      <c r="K23" s="561" t="s">
        <v>329</v>
      </c>
      <c r="L23" s="564" t="s">
        <v>1142</v>
      </c>
      <c r="M23" s="45"/>
    </row>
    <row r="24" spans="1:13" ht="15" x14ac:dyDescent="0.25">
      <c r="A24" s="515" t="s">
        <v>305</v>
      </c>
      <c r="B24" s="561" t="s">
        <v>402</v>
      </c>
      <c r="C24" s="562" t="s">
        <v>851</v>
      </c>
      <c r="D24" s="563" t="s">
        <v>817</v>
      </c>
      <c r="E24" s="561" t="s">
        <v>608</v>
      </c>
      <c r="F24" s="561" t="s">
        <v>1143</v>
      </c>
      <c r="G24" s="561" t="s">
        <v>894</v>
      </c>
      <c r="H24" s="561" t="s">
        <v>894</v>
      </c>
      <c r="I24" s="289">
        <v>34</v>
      </c>
      <c r="J24" s="566">
        <v>2</v>
      </c>
      <c r="K24" s="561" t="s">
        <v>894</v>
      </c>
      <c r="L24" s="564" t="s">
        <v>1144</v>
      </c>
      <c r="M24" s="45"/>
    </row>
    <row r="25" spans="1:13" ht="15" x14ac:dyDescent="0.25">
      <c r="A25" s="515" t="s">
        <v>305</v>
      </c>
      <c r="B25" s="561" t="s">
        <v>402</v>
      </c>
      <c r="C25" s="562" t="s">
        <v>851</v>
      </c>
      <c r="D25" s="563" t="s">
        <v>817</v>
      </c>
      <c r="E25" s="561" t="s">
        <v>608</v>
      </c>
      <c r="F25" s="561" t="s">
        <v>1138</v>
      </c>
      <c r="G25" s="561" t="s">
        <v>329</v>
      </c>
      <c r="H25" s="561">
        <v>23</v>
      </c>
      <c r="I25" s="289">
        <v>26</v>
      </c>
      <c r="J25" s="566">
        <v>51</v>
      </c>
      <c r="K25" s="561" t="s">
        <v>329</v>
      </c>
      <c r="L25" s="564" t="s">
        <v>1145</v>
      </c>
      <c r="M25" s="45"/>
    </row>
    <row r="26" spans="1:13" ht="15" x14ac:dyDescent="0.25">
      <c r="A26" s="515" t="s">
        <v>305</v>
      </c>
      <c r="B26" s="561" t="s">
        <v>402</v>
      </c>
      <c r="C26" s="562" t="s">
        <v>851</v>
      </c>
      <c r="D26" s="563" t="s">
        <v>618</v>
      </c>
      <c r="E26" s="561" t="s">
        <v>608</v>
      </c>
      <c r="F26" s="561" t="s">
        <v>1007</v>
      </c>
      <c r="G26" s="561" t="s">
        <v>894</v>
      </c>
      <c r="H26" s="561" t="s">
        <v>894</v>
      </c>
      <c r="I26" s="289">
        <v>14.000000000000002</v>
      </c>
      <c r="J26" s="566">
        <v>31</v>
      </c>
      <c r="K26" s="561" t="s">
        <v>894</v>
      </c>
      <c r="L26" s="564" t="s">
        <v>1144</v>
      </c>
      <c r="M26" s="45"/>
    </row>
    <row r="27" spans="1:13" ht="15" x14ac:dyDescent="0.25">
      <c r="A27" s="515" t="s">
        <v>305</v>
      </c>
      <c r="B27" s="561" t="s">
        <v>402</v>
      </c>
      <c r="C27" s="562" t="s">
        <v>851</v>
      </c>
      <c r="D27" s="563" t="s">
        <v>805</v>
      </c>
      <c r="E27" s="561" t="s">
        <v>608</v>
      </c>
      <c r="F27" s="561" t="s">
        <v>1146</v>
      </c>
      <c r="G27" s="561" t="s">
        <v>315</v>
      </c>
      <c r="H27" s="561">
        <v>186</v>
      </c>
      <c r="I27" s="289">
        <v>2</v>
      </c>
      <c r="J27" s="566">
        <v>22</v>
      </c>
      <c r="K27" s="561" t="s">
        <v>329</v>
      </c>
      <c r="L27" s="564" t="s">
        <v>1144</v>
      </c>
      <c r="M27" s="45"/>
    </row>
    <row r="28" spans="1:13" ht="15" x14ac:dyDescent="0.25">
      <c r="A28" s="515" t="s">
        <v>305</v>
      </c>
      <c r="B28" s="561" t="s">
        <v>402</v>
      </c>
      <c r="C28" s="562" t="s">
        <v>851</v>
      </c>
      <c r="D28" s="563" t="s">
        <v>817</v>
      </c>
      <c r="E28" s="561" t="s">
        <v>608</v>
      </c>
      <c r="F28" s="561" t="s">
        <v>1147</v>
      </c>
      <c r="G28" s="561" t="s">
        <v>329</v>
      </c>
      <c r="H28" s="561">
        <v>14</v>
      </c>
      <c r="I28" s="289">
        <v>54</v>
      </c>
      <c r="J28" s="566">
        <v>5</v>
      </c>
      <c r="K28" s="561" t="s">
        <v>329</v>
      </c>
      <c r="L28" s="564" t="s">
        <v>1145</v>
      </c>
      <c r="M28" s="45"/>
    </row>
    <row r="29" spans="1:13" ht="15" x14ac:dyDescent="0.25">
      <c r="A29" s="515" t="s">
        <v>305</v>
      </c>
      <c r="B29" s="561" t="s">
        <v>402</v>
      </c>
      <c r="C29" s="562" t="s">
        <v>1148</v>
      </c>
      <c r="D29" s="563" t="s">
        <v>1111</v>
      </c>
      <c r="E29" s="561" t="s">
        <v>1125</v>
      </c>
      <c r="F29" s="561" t="s">
        <v>1126</v>
      </c>
      <c r="G29" s="561" t="s">
        <v>894</v>
      </c>
      <c r="H29" s="561" t="s">
        <v>894</v>
      </c>
      <c r="I29" s="289">
        <v>95</v>
      </c>
      <c r="J29" s="566">
        <v>20</v>
      </c>
      <c r="K29" s="561" t="s">
        <v>894</v>
      </c>
      <c r="L29" s="564"/>
      <c r="M29" s="45"/>
    </row>
    <row r="30" spans="1:13" ht="15" x14ac:dyDescent="0.25">
      <c r="A30" s="515" t="s">
        <v>305</v>
      </c>
      <c r="B30" s="561" t="s">
        <v>402</v>
      </c>
      <c r="C30" s="562" t="s">
        <v>1149</v>
      </c>
      <c r="D30" s="563" t="s">
        <v>618</v>
      </c>
      <c r="E30" s="561" t="s">
        <v>608</v>
      </c>
      <c r="F30" s="561" t="s">
        <v>1007</v>
      </c>
      <c r="G30" s="561" t="s">
        <v>894</v>
      </c>
      <c r="H30" s="561" t="s">
        <v>894</v>
      </c>
      <c r="I30" s="289">
        <v>23</v>
      </c>
      <c r="J30" s="566">
        <v>94</v>
      </c>
      <c r="K30" s="561" t="s">
        <v>894</v>
      </c>
      <c r="L30" s="564"/>
      <c r="M30" s="45"/>
    </row>
    <row r="31" spans="1:13" ht="15" x14ac:dyDescent="0.25">
      <c r="A31" s="515" t="s">
        <v>305</v>
      </c>
      <c r="B31" s="561" t="s">
        <v>402</v>
      </c>
      <c r="C31" s="562" t="s">
        <v>1150</v>
      </c>
      <c r="D31" s="563" t="s">
        <v>618</v>
      </c>
      <c r="E31" s="561" t="s">
        <v>608</v>
      </c>
      <c r="F31" s="561" t="s">
        <v>1007</v>
      </c>
      <c r="G31" s="561" t="s">
        <v>894</v>
      </c>
      <c r="H31" s="561" t="s">
        <v>894</v>
      </c>
      <c r="I31" s="289">
        <v>62</v>
      </c>
      <c r="J31" s="566">
        <v>25</v>
      </c>
      <c r="K31" s="561" t="s">
        <v>894</v>
      </c>
      <c r="L31" s="564" t="s">
        <v>1151</v>
      </c>
      <c r="M31" s="45"/>
    </row>
    <row r="32" spans="1:13" ht="15" x14ac:dyDescent="0.25">
      <c r="A32" s="515" t="s">
        <v>305</v>
      </c>
      <c r="B32" s="561" t="s">
        <v>402</v>
      </c>
      <c r="C32" s="562" t="s">
        <v>1150</v>
      </c>
      <c r="D32" s="563" t="s">
        <v>817</v>
      </c>
      <c r="E32" s="561" t="s">
        <v>608</v>
      </c>
      <c r="F32" s="561" t="s">
        <v>802</v>
      </c>
      <c r="G32" s="561" t="s">
        <v>329</v>
      </c>
      <c r="H32" s="561">
        <v>122</v>
      </c>
      <c r="I32" s="565">
        <v>19</v>
      </c>
      <c r="J32" s="566">
        <v>71</v>
      </c>
      <c r="K32" s="561" t="s">
        <v>315</v>
      </c>
      <c r="L32" s="564" t="s">
        <v>1152</v>
      </c>
      <c r="M32" s="45"/>
    </row>
    <row r="33" spans="1:13" ht="15" x14ac:dyDescent="0.25">
      <c r="A33" s="515" t="s">
        <v>305</v>
      </c>
      <c r="B33" s="561" t="s">
        <v>402</v>
      </c>
      <c r="C33" s="562" t="s">
        <v>1153</v>
      </c>
      <c r="D33" s="563" t="s">
        <v>618</v>
      </c>
      <c r="E33" s="561" t="s">
        <v>608</v>
      </c>
      <c r="F33" s="561" t="s">
        <v>1007</v>
      </c>
      <c r="G33" s="561" t="s">
        <v>894</v>
      </c>
      <c r="H33" s="561" t="s">
        <v>894</v>
      </c>
      <c r="I33" s="289">
        <v>83</v>
      </c>
      <c r="J33" s="566">
        <v>21</v>
      </c>
      <c r="K33" s="561" t="s">
        <v>894</v>
      </c>
      <c r="L33" s="564"/>
      <c r="M33" s="45"/>
    </row>
    <row r="34" spans="1:13" ht="15" x14ac:dyDescent="0.25">
      <c r="A34" s="515" t="s">
        <v>305</v>
      </c>
      <c r="B34" s="561" t="s">
        <v>402</v>
      </c>
      <c r="C34" s="562" t="s">
        <v>1154</v>
      </c>
      <c r="D34" s="563" t="s">
        <v>1111</v>
      </c>
      <c r="E34" s="561" t="s">
        <v>1112</v>
      </c>
      <c r="F34" s="561" t="s">
        <v>1155</v>
      </c>
      <c r="G34" s="561" t="s">
        <v>894</v>
      </c>
      <c r="H34" s="561" t="s">
        <v>894</v>
      </c>
      <c r="I34" s="289">
        <v>44</v>
      </c>
      <c r="J34" s="566">
        <v>84</v>
      </c>
      <c r="K34" s="561" t="s">
        <v>894</v>
      </c>
      <c r="L34" s="564"/>
      <c r="M34" s="45"/>
    </row>
    <row r="35" spans="1:13" ht="15" x14ac:dyDescent="0.25">
      <c r="A35" s="515" t="s">
        <v>305</v>
      </c>
      <c r="B35" s="561" t="s">
        <v>402</v>
      </c>
      <c r="C35" s="562" t="s">
        <v>1156</v>
      </c>
      <c r="D35" s="563" t="s">
        <v>618</v>
      </c>
      <c r="E35" s="561" t="s">
        <v>608</v>
      </c>
      <c r="F35" s="561" t="s">
        <v>1007</v>
      </c>
      <c r="G35" s="561" t="s">
        <v>894</v>
      </c>
      <c r="H35" s="561" t="s">
        <v>894</v>
      </c>
      <c r="I35" s="289">
        <v>15</v>
      </c>
      <c r="J35" s="566">
        <v>48</v>
      </c>
      <c r="K35" s="561" t="s">
        <v>894</v>
      </c>
      <c r="L35" s="564" t="s">
        <v>1157</v>
      </c>
      <c r="M35" s="45"/>
    </row>
    <row r="36" spans="1:13" ht="15" x14ac:dyDescent="0.25">
      <c r="A36" s="515" t="s">
        <v>305</v>
      </c>
      <c r="B36" s="561" t="s">
        <v>402</v>
      </c>
      <c r="C36" s="562" t="s">
        <v>1156</v>
      </c>
      <c r="D36" s="563" t="s">
        <v>817</v>
      </c>
      <c r="E36" s="561" t="s">
        <v>608</v>
      </c>
      <c r="F36" s="561" t="s">
        <v>1138</v>
      </c>
      <c r="G36" s="561" t="s">
        <v>894</v>
      </c>
      <c r="H36" s="561" t="s">
        <v>894</v>
      </c>
      <c r="I36" s="289">
        <v>14.000000000000002</v>
      </c>
      <c r="J36" s="566">
        <v>34</v>
      </c>
      <c r="K36" s="561" t="s">
        <v>894</v>
      </c>
      <c r="L36" s="564" t="s">
        <v>1157</v>
      </c>
      <c r="M36" s="45"/>
    </row>
    <row r="37" spans="1:13" ht="15" x14ac:dyDescent="0.25">
      <c r="A37" s="515" t="s">
        <v>305</v>
      </c>
      <c r="B37" s="561" t="s">
        <v>402</v>
      </c>
      <c r="C37" s="562" t="s">
        <v>1158</v>
      </c>
      <c r="D37" s="563" t="s">
        <v>1111</v>
      </c>
      <c r="E37" s="561" t="s">
        <v>1129</v>
      </c>
      <c r="F37" s="561" t="s">
        <v>1130</v>
      </c>
      <c r="G37" s="561" t="s">
        <v>894</v>
      </c>
      <c r="H37" s="561" t="s">
        <v>894</v>
      </c>
      <c r="I37" s="289">
        <v>9</v>
      </c>
      <c r="J37" s="566">
        <v>0</v>
      </c>
      <c r="K37" s="561" t="s">
        <v>894</v>
      </c>
      <c r="L37" s="564"/>
      <c r="M37" s="45"/>
    </row>
    <row r="38" spans="1:13" ht="15" x14ac:dyDescent="0.25">
      <c r="A38" s="515" t="s">
        <v>305</v>
      </c>
      <c r="B38" s="561" t="s">
        <v>402</v>
      </c>
      <c r="C38" s="562" t="s">
        <v>1158</v>
      </c>
      <c r="D38" s="563" t="s">
        <v>1111</v>
      </c>
      <c r="E38" s="561" t="s">
        <v>1117</v>
      </c>
      <c r="F38" s="561" t="s">
        <v>1118</v>
      </c>
      <c r="G38" s="561" t="s">
        <v>894</v>
      </c>
      <c r="H38" s="561" t="s">
        <v>894</v>
      </c>
      <c r="I38" s="289">
        <v>5</v>
      </c>
      <c r="J38" s="566">
        <v>0</v>
      </c>
      <c r="K38" s="561" t="s">
        <v>894</v>
      </c>
      <c r="L38" s="564"/>
      <c r="M38" s="45"/>
    </row>
    <row r="39" spans="1:13" ht="15" x14ac:dyDescent="0.25">
      <c r="A39" s="515" t="s">
        <v>305</v>
      </c>
      <c r="B39" s="561" t="s">
        <v>402</v>
      </c>
      <c r="C39" s="562" t="s">
        <v>1159</v>
      </c>
      <c r="D39" s="563" t="s">
        <v>1111</v>
      </c>
      <c r="E39" s="561" t="s">
        <v>1117</v>
      </c>
      <c r="F39" s="561" t="s">
        <v>1118</v>
      </c>
      <c r="G39" s="561" t="s">
        <v>894</v>
      </c>
      <c r="H39" s="561" t="s">
        <v>894</v>
      </c>
      <c r="I39" s="289">
        <v>14.000000000000002</v>
      </c>
      <c r="J39" s="566">
        <v>71</v>
      </c>
      <c r="K39" s="561" t="s">
        <v>894</v>
      </c>
      <c r="L39" s="564" t="s">
        <v>1160</v>
      </c>
      <c r="M39" s="45"/>
    </row>
    <row r="40" spans="1:13" ht="15" x14ac:dyDescent="0.25">
      <c r="A40" s="515" t="s">
        <v>305</v>
      </c>
      <c r="B40" s="561" t="s">
        <v>402</v>
      </c>
      <c r="C40" s="562" t="s">
        <v>1159</v>
      </c>
      <c r="D40" s="563" t="s">
        <v>1111</v>
      </c>
      <c r="E40" s="561" t="s">
        <v>1129</v>
      </c>
      <c r="F40" s="561" t="s">
        <v>1130</v>
      </c>
      <c r="G40" s="561" t="s">
        <v>894</v>
      </c>
      <c r="H40" s="561" t="s">
        <v>894</v>
      </c>
      <c r="I40" s="289">
        <v>10</v>
      </c>
      <c r="J40" s="566">
        <v>92</v>
      </c>
      <c r="K40" s="561" t="s">
        <v>894</v>
      </c>
      <c r="L40" s="564" t="s">
        <v>1160</v>
      </c>
      <c r="M40" s="45"/>
    </row>
    <row r="41" spans="1:13" ht="15" x14ac:dyDescent="0.25">
      <c r="A41" s="515" t="s">
        <v>305</v>
      </c>
      <c r="B41" s="561" t="s">
        <v>402</v>
      </c>
      <c r="C41" s="562" t="s">
        <v>1161</v>
      </c>
      <c r="D41" s="563" t="s">
        <v>618</v>
      </c>
      <c r="E41" s="561" t="s">
        <v>608</v>
      </c>
      <c r="F41" s="561" t="s">
        <v>539</v>
      </c>
      <c r="G41" s="561" t="s">
        <v>894</v>
      </c>
      <c r="H41" s="561" t="s">
        <v>894</v>
      </c>
      <c r="I41" s="289">
        <v>84</v>
      </c>
      <c r="J41" s="566">
        <v>0</v>
      </c>
      <c r="K41" s="561" t="s">
        <v>894</v>
      </c>
      <c r="L41" s="564"/>
      <c r="M41" s="45"/>
    </row>
    <row r="42" spans="1:13" ht="15" x14ac:dyDescent="0.25">
      <c r="A42" s="515" t="s">
        <v>305</v>
      </c>
      <c r="B42" s="561" t="s">
        <v>402</v>
      </c>
      <c r="C42" s="562" t="s">
        <v>1162</v>
      </c>
      <c r="D42" s="563" t="s">
        <v>618</v>
      </c>
      <c r="E42" s="561" t="s">
        <v>608</v>
      </c>
      <c r="F42" s="561" t="s">
        <v>1007</v>
      </c>
      <c r="G42" s="561" t="s">
        <v>894</v>
      </c>
      <c r="H42" s="561" t="s">
        <v>894</v>
      </c>
      <c r="I42" s="289">
        <v>5</v>
      </c>
      <c r="J42" s="566">
        <v>80</v>
      </c>
      <c r="K42" s="561" t="s">
        <v>894</v>
      </c>
      <c r="L42" s="564"/>
      <c r="M42" s="45"/>
    </row>
    <row r="43" spans="1:13" ht="15" x14ac:dyDescent="0.25">
      <c r="A43" s="515" t="s">
        <v>305</v>
      </c>
      <c r="B43" s="561" t="s">
        <v>402</v>
      </c>
      <c r="C43" s="562" t="s">
        <v>1163</v>
      </c>
      <c r="D43" s="563" t="s">
        <v>1111</v>
      </c>
      <c r="E43" s="561" t="s">
        <v>1164</v>
      </c>
      <c r="F43" s="561">
        <v>21</v>
      </c>
      <c r="G43" s="561" t="s">
        <v>894</v>
      </c>
      <c r="H43" s="561" t="s">
        <v>894</v>
      </c>
      <c r="I43" s="289">
        <v>90</v>
      </c>
      <c r="J43" s="566">
        <v>4</v>
      </c>
      <c r="K43" s="561" t="s">
        <v>894</v>
      </c>
      <c r="L43" s="564"/>
      <c r="M43" s="45"/>
    </row>
    <row r="44" spans="1:13" ht="15" x14ac:dyDescent="0.25">
      <c r="A44" s="515" t="s">
        <v>305</v>
      </c>
      <c r="B44" s="561" t="s">
        <v>402</v>
      </c>
      <c r="C44" s="562" t="s">
        <v>1165</v>
      </c>
      <c r="D44" s="563" t="s">
        <v>1111</v>
      </c>
      <c r="E44" s="561" t="s">
        <v>1125</v>
      </c>
      <c r="F44" s="561" t="s">
        <v>1126</v>
      </c>
      <c r="G44" s="561" t="s">
        <v>894</v>
      </c>
      <c r="H44" s="561" t="s">
        <v>894</v>
      </c>
      <c r="I44" s="289">
        <v>9</v>
      </c>
      <c r="J44" s="566">
        <v>88</v>
      </c>
      <c r="K44" s="561" t="s">
        <v>894</v>
      </c>
      <c r="L44" s="564" t="s">
        <v>1166</v>
      </c>
      <c r="M44" s="45"/>
    </row>
    <row r="45" spans="1:13" ht="15" x14ac:dyDescent="0.25">
      <c r="A45" s="515" t="s">
        <v>305</v>
      </c>
      <c r="B45" s="561" t="s">
        <v>402</v>
      </c>
      <c r="C45" s="562" t="s">
        <v>1165</v>
      </c>
      <c r="D45" s="563" t="s">
        <v>618</v>
      </c>
      <c r="E45" s="561" t="s">
        <v>608</v>
      </c>
      <c r="F45" s="561" t="s">
        <v>1167</v>
      </c>
      <c r="G45" s="561" t="s">
        <v>894</v>
      </c>
      <c r="H45" s="561" t="s">
        <v>894</v>
      </c>
      <c r="I45" s="289">
        <v>57.999999999999993</v>
      </c>
      <c r="J45" s="566">
        <v>14.000000000000002</v>
      </c>
      <c r="K45" s="561" t="s">
        <v>894</v>
      </c>
      <c r="L45" s="564" t="s">
        <v>1166</v>
      </c>
      <c r="M45" s="45"/>
    </row>
    <row r="46" spans="1:13" ht="15" x14ac:dyDescent="0.25">
      <c r="A46" s="515" t="s">
        <v>305</v>
      </c>
      <c r="B46" s="561" t="s">
        <v>402</v>
      </c>
      <c r="C46" s="562" t="s">
        <v>1165</v>
      </c>
      <c r="D46" s="563" t="s">
        <v>618</v>
      </c>
      <c r="E46" s="561" t="s">
        <v>608</v>
      </c>
      <c r="F46" s="561" t="s">
        <v>1168</v>
      </c>
      <c r="G46" s="561" t="s">
        <v>894</v>
      </c>
      <c r="H46" s="561" t="s">
        <v>894</v>
      </c>
      <c r="I46" s="289">
        <v>92</v>
      </c>
      <c r="J46" s="566">
        <v>26</v>
      </c>
      <c r="K46" s="561" t="s">
        <v>894</v>
      </c>
      <c r="L46" s="564" t="s">
        <v>1166</v>
      </c>
      <c r="M46" s="45"/>
    </row>
    <row r="47" spans="1:13" ht="15" x14ac:dyDescent="0.25">
      <c r="A47" s="515" t="s">
        <v>305</v>
      </c>
      <c r="B47" s="561" t="s">
        <v>402</v>
      </c>
      <c r="C47" s="562" t="s">
        <v>1169</v>
      </c>
      <c r="D47" s="563" t="s">
        <v>1111</v>
      </c>
      <c r="E47" s="561" t="s">
        <v>1170</v>
      </c>
      <c r="F47" s="561" t="s">
        <v>1171</v>
      </c>
      <c r="G47" s="561" t="s">
        <v>894</v>
      </c>
      <c r="H47" s="561" t="s">
        <v>894</v>
      </c>
      <c r="I47" s="289">
        <v>15</v>
      </c>
      <c r="J47" s="566">
        <v>89</v>
      </c>
      <c r="K47" s="561" t="s">
        <v>894</v>
      </c>
      <c r="L47" s="564"/>
      <c r="M47" s="45"/>
    </row>
    <row r="48" spans="1:13" ht="15" x14ac:dyDescent="0.25">
      <c r="A48" s="515" t="s">
        <v>305</v>
      </c>
      <c r="B48" s="561" t="s">
        <v>402</v>
      </c>
      <c r="C48" s="562" t="s">
        <v>1172</v>
      </c>
      <c r="D48" s="563" t="s">
        <v>817</v>
      </c>
      <c r="E48" s="561" t="s">
        <v>608</v>
      </c>
      <c r="F48" s="561" t="s">
        <v>802</v>
      </c>
      <c r="G48" s="561" t="s">
        <v>329</v>
      </c>
      <c r="H48" s="561">
        <v>36</v>
      </c>
      <c r="I48" s="565">
        <v>15</v>
      </c>
      <c r="J48" s="566">
        <v>18</v>
      </c>
      <c r="K48" s="561" t="s">
        <v>315</v>
      </c>
      <c r="L48" s="564" t="s">
        <v>1173</v>
      </c>
      <c r="M48" s="45"/>
    </row>
    <row r="49" spans="1:13" ht="15" x14ac:dyDescent="0.25">
      <c r="A49" s="515" t="s">
        <v>305</v>
      </c>
      <c r="B49" s="561" t="s">
        <v>402</v>
      </c>
      <c r="C49" s="562" t="s">
        <v>1172</v>
      </c>
      <c r="D49" s="563" t="s">
        <v>817</v>
      </c>
      <c r="E49" s="561" t="s">
        <v>608</v>
      </c>
      <c r="F49" s="561" t="s">
        <v>1143</v>
      </c>
      <c r="G49" s="561" t="s">
        <v>894</v>
      </c>
      <c r="H49" s="561" t="s">
        <v>894</v>
      </c>
      <c r="I49" s="289">
        <v>15</v>
      </c>
      <c r="J49" s="566">
        <v>22</v>
      </c>
      <c r="K49" s="561" t="s">
        <v>894</v>
      </c>
      <c r="L49" s="564" t="s">
        <v>1174</v>
      </c>
      <c r="M49" s="45"/>
    </row>
    <row r="50" spans="1:13" ht="15" x14ac:dyDescent="0.25">
      <c r="A50" s="515" t="s">
        <v>305</v>
      </c>
      <c r="B50" s="561" t="s">
        <v>402</v>
      </c>
      <c r="C50" s="562" t="s">
        <v>1175</v>
      </c>
      <c r="D50" s="563" t="s">
        <v>618</v>
      </c>
      <c r="E50" s="561" t="s">
        <v>608</v>
      </c>
      <c r="F50" s="561" t="s">
        <v>1007</v>
      </c>
      <c r="G50" s="561" t="s">
        <v>894</v>
      </c>
      <c r="H50" s="561" t="s">
        <v>894</v>
      </c>
      <c r="I50" s="289">
        <v>15</v>
      </c>
      <c r="J50" s="566">
        <v>1</v>
      </c>
      <c r="K50" s="561" t="s">
        <v>894</v>
      </c>
      <c r="L50" s="564" t="s">
        <v>1176</v>
      </c>
      <c r="M50" s="45"/>
    </row>
    <row r="51" spans="1:13" ht="15" x14ac:dyDescent="0.25">
      <c r="A51" s="515" t="s">
        <v>305</v>
      </c>
      <c r="B51" s="561" t="s">
        <v>402</v>
      </c>
      <c r="C51" s="562" t="s">
        <v>1177</v>
      </c>
      <c r="D51" s="563" t="s">
        <v>618</v>
      </c>
      <c r="E51" s="561" t="s">
        <v>608</v>
      </c>
      <c r="F51" s="561" t="s">
        <v>1178</v>
      </c>
      <c r="G51" s="561" t="s">
        <v>315</v>
      </c>
      <c r="H51" s="561">
        <v>236</v>
      </c>
      <c r="I51" s="565">
        <v>15</v>
      </c>
      <c r="J51" s="566">
        <v>0</v>
      </c>
      <c r="K51" s="561" t="s">
        <v>329</v>
      </c>
      <c r="L51" s="564" t="s">
        <v>1179</v>
      </c>
      <c r="M51" s="45"/>
    </row>
    <row r="52" spans="1:13" ht="15" x14ac:dyDescent="0.25">
      <c r="A52" s="515" t="s">
        <v>305</v>
      </c>
      <c r="B52" s="561" t="s">
        <v>402</v>
      </c>
      <c r="C52" s="562" t="s">
        <v>1180</v>
      </c>
      <c r="D52" s="563" t="s">
        <v>1111</v>
      </c>
      <c r="E52" s="561" t="s">
        <v>1170</v>
      </c>
      <c r="F52" s="561" t="s">
        <v>1181</v>
      </c>
      <c r="G52" s="561" t="s">
        <v>894</v>
      </c>
      <c r="H52" s="561" t="s">
        <v>894</v>
      </c>
      <c r="I52" s="289">
        <v>8</v>
      </c>
      <c r="J52" s="566">
        <v>31</v>
      </c>
      <c r="K52" s="561" t="s">
        <v>894</v>
      </c>
      <c r="L52" s="564"/>
      <c r="M52" s="45"/>
    </row>
    <row r="53" spans="1:13" ht="15" x14ac:dyDescent="0.25">
      <c r="A53" s="515" t="s">
        <v>305</v>
      </c>
      <c r="B53" s="561" t="s">
        <v>402</v>
      </c>
      <c r="C53" s="562" t="s">
        <v>1182</v>
      </c>
      <c r="D53" s="563" t="s">
        <v>1111</v>
      </c>
      <c r="E53" s="561" t="s">
        <v>1129</v>
      </c>
      <c r="F53" s="561" t="s">
        <v>1130</v>
      </c>
      <c r="G53" s="561" t="s">
        <v>894</v>
      </c>
      <c r="H53" s="561" t="s">
        <v>894</v>
      </c>
      <c r="I53" s="289">
        <v>30</v>
      </c>
      <c r="J53" s="566">
        <v>15</v>
      </c>
      <c r="K53" s="561" t="s">
        <v>894</v>
      </c>
      <c r="L53" s="564"/>
      <c r="M53" s="45"/>
    </row>
    <row r="54" spans="1:13" ht="15" x14ac:dyDescent="0.25">
      <c r="A54" s="515" t="s">
        <v>305</v>
      </c>
      <c r="B54" s="561" t="s">
        <v>402</v>
      </c>
      <c r="C54" s="562" t="s">
        <v>1183</v>
      </c>
      <c r="D54" s="563" t="s">
        <v>1111</v>
      </c>
      <c r="E54" s="561" t="s">
        <v>1115</v>
      </c>
      <c r="F54" s="561" t="s">
        <v>1116</v>
      </c>
      <c r="G54" s="561" t="s">
        <v>894</v>
      </c>
      <c r="H54" s="561" t="s">
        <v>894</v>
      </c>
      <c r="I54" s="289">
        <v>5</v>
      </c>
      <c r="J54" s="566">
        <v>22</v>
      </c>
      <c r="K54" s="561" t="s">
        <v>894</v>
      </c>
      <c r="L54" s="564"/>
      <c r="M54" s="45"/>
    </row>
    <row r="55" spans="1:13" ht="15" x14ac:dyDescent="0.25">
      <c r="A55" s="515" t="s">
        <v>305</v>
      </c>
      <c r="B55" s="561" t="s">
        <v>402</v>
      </c>
      <c r="C55" s="562" t="s">
        <v>1184</v>
      </c>
      <c r="D55" s="563" t="s">
        <v>1111</v>
      </c>
      <c r="E55" s="561" t="s">
        <v>1115</v>
      </c>
      <c r="F55" s="561" t="s">
        <v>1116</v>
      </c>
      <c r="G55" s="561" t="s">
        <v>894</v>
      </c>
      <c r="H55" s="561" t="s">
        <v>894</v>
      </c>
      <c r="I55" s="289">
        <v>5</v>
      </c>
      <c r="J55" s="566">
        <v>0</v>
      </c>
      <c r="K55" s="561" t="s">
        <v>894</v>
      </c>
      <c r="L55" s="564"/>
      <c r="M55" s="45"/>
    </row>
    <row r="56" spans="1:13" ht="15" x14ac:dyDescent="0.25">
      <c r="A56" s="515" t="s">
        <v>305</v>
      </c>
      <c r="B56" s="561" t="s">
        <v>402</v>
      </c>
      <c r="C56" s="562" t="s">
        <v>1184</v>
      </c>
      <c r="D56" s="563" t="s">
        <v>1111</v>
      </c>
      <c r="E56" s="561" t="s">
        <v>1129</v>
      </c>
      <c r="F56" s="561" t="s">
        <v>1130</v>
      </c>
      <c r="G56" s="561" t="s">
        <v>894</v>
      </c>
      <c r="H56" s="561" t="s">
        <v>894</v>
      </c>
      <c r="I56" s="289">
        <v>5</v>
      </c>
      <c r="J56" s="566">
        <v>0</v>
      </c>
      <c r="K56" s="561" t="s">
        <v>894</v>
      </c>
      <c r="L56" s="564"/>
      <c r="M56" s="45"/>
    </row>
    <row r="57" spans="1:13" ht="15" x14ac:dyDescent="0.25">
      <c r="A57" s="515" t="s">
        <v>305</v>
      </c>
      <c r="B57" s="561" t="s">
        <v>402</v>
      </c>
      <c r="C57" s="562" t="s">
        <v>1185</v>
      </c>
      <c r="D57" s="563" t="s">
        <v>618</v>
      </c>
      <c r="E57" s="561" t="s">
        <v>608</v>
      </c>
      <c r="F57" s="561" t="s">
        <v>539</v>
      </c>
      <c r="G57" s="561" t="s">
        <v>894</v>
      </c>
      <c r="H57" s="561" t="s">
        <v>894</v>
      </c>
      <c r="I57" s="289">
        <v>73</v>
      </c>
      <c r="J57" s="566">
        <v>1</v>
      </c>
      <c r="K57" s="561" t="s">
        <v>894</v>
      </c>
      <c r="L57" s="564"/>
      <c r="M57" s="45"/>
    </row>
    <row r="58" spans="1:13" ht="15" x14ac:dyDescent="0.25">
      <c r="A58" s="515" t="s">
        <v>305</v>
      </c>
      <c r="B58" s="561" t="s">
        <v>402</v>
      </c>
      <c r="C58" s="562" t="s">
        <v>1186</v>
      </c>
      <c r="D58" s="563" t="s">
        <v>1111</v>
      </c>
      <c r="E58" s="561" t="s">
        <v>1112</v>
      </c>
      <c r="F58" s="561" t="s">
        <v>1155</v>
      </c>
      <c r="G58" s="561" t="s">
        <v>894</v>
      </c>
      <c r="H58" s="561" t="s">
        <v>894</v>
      </c>
      <c r="I58" s="289">
        <v>5</v>
      </c>
      <c r="J58" s="566">
        <v>72</v>
      </c>
      <c r="K58" s="561" t="s">
        <v>894</v>
      </c>
      <c r="L58" s="564"/>
      <c r="M58" s="45"/>
    </row>
    <row r="59" spans="1:13" ht="15" x14ac:dyDescent="0.25">
      <c r="A59" s="515" t="s">
        <v>305</v>
      </c>
      <c r="B59" s="561" t="s">
        <v>402</v>
      </c>
      <c r="C59" s="562" t="s">
        <v>1187</v>
      </c>
      <c r="D59" s="563" t="s">
        <v>618</v>
      </c>
      <c r="E59" s="561" t="s">
        <v>608</v>
      </c>
      <c r="F59" s="561" t="s">
        <v>539</v>
      </c>
      <c r="G59" s="561" t="s">
        <v>894</v>
      </c>
      <c r="H59" s="561" t="s">
        <v>894</v>
      </c>
      <c r="I59" s="289">
        <v>65</v>
      </c>
      <c r="J59" s="566">
        <v>5</v>
      </c>
      <c r="K59" s="561" t="s">
        <v>894</v>
      </c>
      <c r="L59" s="564"/>
      <c r="M59" s="45"/>
    </row>
    <row r="60" spans="1:13" ht="15" x14ac:dyDescent="0.25">
      <c r="A60" s="515" t="s">
        <v>305</v>
      </c>
      <c r="B60" s="561" t="s">
        <v>402</v>
      </c>
      <c r="C60" s="562" t="s">
        <v>1188</v>
      </c>
      <c r="D60" s="563" t="s">
        <v>1111</v>
      </c>
      <c r="E60" s="561" t="s">
        <v>1125</v>
      </c>
      <c r="F60" s="561" t="s">
        <v>1126</v>
      </c>
      <c r="G60" s="561" t="s">
        <v>894</v>
      </c>
      <c r="H60" s="561" t="s">
        <v>894</v>
      </c>
      <c r="I60" s="289">
        <v>74</v>
      </c>
      <c r="J60" s="566">
        <v>56.000000000000007</v>
      </c>
      <c r="K60" s="561" t="s">
        <v>894</v>
      </c>
      <c r="L60" s="564"/>
      <c r="M60" s="45"/>
    </row>
    <row r="61" spans="1:13" ht="15" x14ac:dyDescent="0.25">
      <c r="A61" s="515" t="s">
        <v>305</v>
      </c>
      <c r="B61" s="561" t="s">
        <v>402</v>
      </c>
      <c r="C61" s="562" t="s">
        <v>1189</v>
      </c>
      <c r="D61" s="563" t="s">
        <v>1111</v>
      </c>
      <c r="E61" s="561" t="s">
        <v>1190</v>
      </c>
      <c r="F61" s="561" t="s">
        <v>1191</v>
      </c>
      <c r="G61" s="561" t="s">
        <v>894</v>
      </c>
      <c r="H61" s="561" t="s">
        <v>894</v>
      </c>
      <c r="I61" s="289">
        <v>74</v>
      </c>
      <c r="J61" s="566">
        <v>11</v>
      </c>
      <c r="K61" s="561" t="s">
        <v>894</v>
      </c>
      <c r="L61" s="564"/>
      <c r="M61" s="45"/>
    </row>
    <row r="62" spans="1:13" ht="15" x14ac:dyDescent="0.25">
      <c r="A62" s="515" t="s">
        <v>305</v>
      </c>
      <c r="B62" s="561" t="s">
        <v>402</v>
      </c>
      <c r="C62" s="562" t="s">
        <v>1192</v>
      </c>
      <c r="D62" s="563" t="s">
        <v>817</v>
      </c>
      <c r="E62" s="561" t="s">
        <v>608</v>
      </c>
      <c r="F62" s="561" t="s">
        <v>802</v>
      </c>
      <c r="G62" s="561" t="s">
        <v>329</v>
      </c>
      <c r="H62" s="561">
        <v>37</v>
      </c>
      <c r="I62" s="289">
        <v>74</v>
      </c>
      <c r="J62" s="566">
        <v>59</v>
      </c>
      <c r="K62" s="561" t="s">
        <v>315</v>
      </c>
      <c r="L62" s="564" t="s">
        <v>1193</v>
      </c>
      <c r="M62" s="45"/>
    </row>
    <row r="63" spans="1:13" ht="15" x14ac:dyDescent="0.25">
      <c r="A63" s="515" t="s">
        <v>305</v>
      </c>
      <c r="B63" s="561" t="s">
        <v>402</v>
      </c>
      <c r="C63" s="562" t="s">
        <v>1194</v>
      </c>
      <c r="D63" s="563" t="s">
        <v>618</v>
      </c>
      <c r="E63" s="561" t="s">
        <v>608</v>
      </c>
      <c r="F63" s="561" t="s">
        <v>1007</v>
      </c>
      <c r="G63" s="561" t="s">
        <v>894</v>
      </c>
      <c r="H63" s="561" t="s">
        <v>894</v>
      </c>
      <c r="I63" s="289">
        <v>50</v>
      </c>
      <c r="J63" s="566">
        <v>60</v>
      </c>
      <c r="K63" s="561" t="s">
        <v>894</v>
      </c>
      <c r="L63" s="564" t="s">
        <v>1195</v>
      </c>
      <c r="M63" s="45"/>
    </row>
    <row r="64" spans="1:13" ht="15" x14ac:dyDescent="0.25">
      <c r="A64" s="515" t="s">
        <v>305</v>
      </c>
      <c r="B64" s="561" t="s">
        <v>402</v>
      </c>
      <c r="C64" s="562" t="s">
        <v>1196</v>
      </c>
      <c r="D64" s="563" t="s">
        <v>618</v>
      </c>
      <c r="E64" s="561" t="s">
        <v>608</v>
      </c>
      <c r="F64" s="561" t="s">
        <v>1007</v>
      </c>
      <c r="G64" s="561" t="s">
        <v>894</v>
      </c>
      <c r="H64" s="561" t="s">
        <v>894</v>
      </c>
      <c r="I64" s="289">
        <v>20</v>
      </c>
      <c r="J64" s="566">
        <v>84</v>
      </c>
      <c r="K64" s="561" t="s">
        <v>894</v>
      </c>
      <c r="L64" s="564"/>
      <c r="M64" s="45"/>
    </row>
    <row r="65" spans="1:13" ht="15" x14ac:dyDescent="0.25">
      <c r="A65" s="515" t="s">
        <v>305</v>
      </c>
      <c r="B65" s="561" t="s">
        <v>402</v>
      </c>
      <c r="C65" s="562" t="s">
        <v>1006</v>
      </c>
      <c r="D65" s="563" t="s">
        <v>805</v>
      </c>
      <c r="E65" s="561" t="s">
        <v>608</v>
      </c>
      <c r="F65" s="561" t="s">
        <v>1197</v>
      </c>
      <c r="G65" s="561" t="s">
        <v>894</v>
      </c>
      <c r="H65" s="561" t="s">
        <v>894</v>
      </c>
      <c r="I65" s="289">
        <v>80</v>
      </c>
      <c r="J65" s="566">
        <v>20</v>
      </c>
      <c r="K65" s="561" t="s">
        <v>894</v>
      </c>
      <c r="L65" s="564" t="s">
        <v>1198</v>
      </c>
      <c r="M65" s="45"/>
    </row>
    <row r="66" spans="1:13" ht="15" x14ac:dyDescent="0.25">
      <c r="A66" s="515" t="s">
        <v>305</v>
      </c>
      <c r="B66" s="561" t="s">
        <v>402</v>
      </c>
      <c r="C66" s="562" t="s">
        <v>1006</v>
      </c>
      <c r="D66" s="563" t="s">
        <v>817</v>
      </c>
      <c r="E66" s="561" t="s">
        <v>608</v>
      </c>
      <c r="F66" s="561" t="s">
        <v>1143</v>
      </c>
      <c r="G66" s="561" t="s">
        <v>315</v>
      </c>
      <c r="H66" s="561">
        <v>15491</v>
      </c>
      <c r="I66" s="565">
        <v>72</v>
      </c>
      <c r="J66" s="566">
        <v>80</v>
      </c>
      <c r="K66" s="561" t="s">
        <v>329</v>
      </c>
      <c r="L66" s="564" t="s">
        <v>1199</v>
      </c>
      <c r="M66" s="45"/>
    </row>
    <row r="67" spans="1:13" ht="15" x14ac:dyDescent="0.25">
      <c r="A67" s="515" t="s">
        <v>305</v>
      </c>
      <c r="B67" s="561" t="s">
        <v>402</v>
      </c>
      <c r="C67" s="562" t="s">
        <v>1006</v>
      </c>
      <c r="D67" s="563" t="s">
        <v>618</v>
      </c>
      <c r="E67" s="561" t="s">
        <v>608</v>
      </c>
      <c r="F67" s="561" t="s">
        <v>1200</v>
      </c>
      <c r="G67" s="561" t="s">
        <v>894</v>
      </c>
      <c r="H67" s="561" t="s">
        <v>894</v>
      </c>
      <c r="I67" s="289">
        <v>9</v>
      </c>
      <c r="J67" s="566">
        <v>57.999999999999993</v>
      </c>
      <c r="K67" s="561" t="s">
        <v>894</v>
      </c>
      <c r="L67" s="564" t="s">
        <v>1198</v>
      </c>
      <c r="M67" s="45"/>
    </row>
    <row r="68" spans="1:13" ht="15" x14ac:dyDescent="0.25">
      <c r="A68" s="515" t="s">
        <v>305</v>
      </c>
      <c r="B68" s="561" t="s">
        <v>402</v>
      </c>
      <c r="C68" s="562" t="s">
        <v>1006</v>
      </c>
      <c r="D68" s="563" t="s">
        <v>618</v>
      </c>
      <c r="E68" s="561" t="s">
        <v>608</v>
      </c>
      <c r="F68" s="561" t="s">
        <v>1201</v>
      </c>
      <c r="G68" s="561" t="s">
        <v>894</v>
      </c>
      <c r="H68" s="561" t="s">
        <v>894</v>
      </c>
      <c r="I68" s="289">
        <v>8</v>
      </c>
      <c r="J68" s="566">
        <v>69</v>
      </c>
      <c r="K68" s="561" t="s">
        <v>894</v>
      </c>
      <c r="L68" s="564" t="s">
        <v>1198</v>
      </c>
      <c r="M68" s="45"/>
    </row>
    <row r="69" spans="1:13" ht="15" x14ac:dyDescent="0.25">
      <c r="A69" s="515" t="s">
        <v>305</v>
      </c>
      <c r="B69" s="561" t="s">
        <v>402</v>
      </c>
      <c r="C69" s="562" t="s">
        <v>1006</v>
      </c>
      <c r="D69" s="563" t="s">
        <v>805</v>
      </c>
      <c r="E69" s="561" t="s">
        <v>608</v>
      </c>
      <c r="F69" s="561">
        <v>31</v>
      </c>
      <c r="G69" s="561" t="s">
        <v>894</v>
      </c>
      <c r="H69" s="561" t="s">
        <v>894</v>
      </c>
      <c r="I69" s="289">
        <v>8</v>
      </c>
      <c r="J69" s="566">
        <v>13</v>
      </c>
      <c r="K69" s="561" t="s">
        <v>894</v>
      </c>
      <c r="L69" s="564" t="s">
        <v>1198</v>
      </c>
      <c r="M69" s="45"/>
    </row>
    <row r="70" spans="1:13" ht="15" x14ac:dyDescent="0.25">
      <c r="A70" s="515" t="s">
        <v>305</v>
      </c>
      <c r="B70" s="561" t="s">
        <v>402</v>
      </c>
      <c r="C70" s="562" t="s">
        <v>1006</v>
      </c>
      <c r="D70" s="563" t="s">
        <v>817</v>
      </c>
      <c r="E70" s="561" t="s">
        <v>608</v>
      </c>
      <c r="F70" s="561" t="s">
        <v>1147</v>
      </c>
      <c r="G70" s="561" t="s">
        <v>315</v>
      </c>
      <c r="H70" s="561">
        <v>122664</v>
      </c>
      <c r="I70" s="565">
        <v>16</v>
      </c>
      <c r="J70" s="566">
        <v>0</v>
      </c>
      <c r="K70" s="561" t="s">
        <v>329</v>
      </c>
      <c r="L70" s="564" t="s">
        <v>1202</v>
      </c>
      <c r="M70" s="45"/>
    </row>
    <row r="71" spans="1:13" ht="15" x14ac:dyDescent="0.25">
      <c r="A71" s="515" t="s">
        <v>305</v>
      </c>
      <c r="B71" s="561" t="s">
        <v>402</v>
      </c>
      <c r="C71" s="562" t="s">
        <v>1006</v>
      </c>
      <c r="D71" s="563" t="s">
        <v>618</v>
      </c>
      <c r="E71" s="561" t="s">
        <v>608</v>
      </c>
      <c r="F71" s="561" t="s">
        <v>1139</v>
      </c>
      <c r="G71" s="561" t="s">
        <v>329</v>
      </c>
      <c r="H71" s="561">
        <v>33</v>
      </c>
      <c r="I71" s="289">
        <v>1</v>
      </c>
      <c r="J71" s="566">
        <v>11</v>
      </c>
      <c r="K71" s="561" t="s">
        <v>315</v>
      </c>
      <c r="L71" s="564" t="s">
        <v>1198</v>
      </c>
      <c r="M71" s="45"/>
    </row>
    <row r="72" spans="1:13" ht="15" x14ac:dyDescent="0.25">
      <c r="A72" s="515" t="s">
        <v>305</v>
      </c>
      <c r="B72" s="561" t="s">
        <v>402</v>
      </c>
      <c r="C72" s="562" t="s">
        <v>1006</v>
      </c>
      <c r="D72" s="563" t="s">
        <v>805</v>
      </c>
      <c r="E72" s="561" t="s">
        <v>608</v>
      </c>
      <c r="F72" s="561" t="s">
        <v>1203</v>
      </c>
      <c r="G72" s="561" t="s">
        <v>315</v>
      </c>
      <c r="H72" s="561">
        <v>5234</v>
      </c>
      <c r="I72" s="565">
        <v>1</v>
      </c>
      <c r="J72" s="566">
        <v>0</v>
      </c>
      <c r="K72" s="561" t="s">
        <v>329</v>
      </c>
      <c r="L72" s="564" t="s">
        <v>1204</v>
      </c>
      <c r="M72" s="45"/>
    </row>
    <row r="73" spans="1:13" ht="15" x14ac:dyDescent="0.25">
      <c r="A73" s="515" t="s">
        <v>305</v>
      </c>
      <c r="B73" s="561" t="s">
        <v>402</v>
      </c>
      <c r="C73" s="562" t="s">
        <v>1006</v>
      </c>
      <c r="D73" s="563" t="s">
        <v>805</v>
      </c>
      <c r="E73" s="561" t="s">
        <v>608</v>
      </c>
      <c r="F73" s="561">
        <v>30</v>
      </c>
      <c r="G73" s="561" t="s">
        <v>894</v>
      </c>
      <c r="H73" s="561" t="s">
        <v>894</v>
      </c>
      <c r="I73" s="289">
        <v>21</v>
      </c>
      <c r="J73" s="566">
        <v>0</v>
      </c>
      <c r="K73" s="561" t="s">
        <v>894</v>
      </c>
      <c r="L73" s="564" t="s">
        <v>1198</v>
      </c>
      <c r="M73" s="45"/>
    </row>
    <row r="74" spans="1:13" ht="15" x14ac:dyDescent="0.25">
      <c r="A74" s="515" t="s">
        <v>305</v>
      </c>
      <c r="B74" s="561" t="s">
        <v>402</v>
      </c>
      <c r="C74" s="562" t="s">
        <v>1006</v>
      </c>
      <c r="D74" s="563" t="s">
        <v>618</v>
      </c>
      <c r="E74" s="561" t="s">
        <v>608</v>
      </c>
      <c r="F74" s="561" t="s">
        <v>1205</v>
      </c>
      <c r="G74" s="561" t="s">
        <v>329</v>
      </c>
      <c r="H74" s="561">
        <v>33</v>
      </c>
      <c r="I74" s="289">
        <v>8</v>
      </c>
      <c r="J74" s="566">
        <v>7.0000000000000009</v>
      </c>
      <c r="K74" s="561" t="s">
        <v>315</v>
      </c>
      <c r="L74" s="564" t="s">
        <v>1198</v>
      </c>
      <c r="M74" s="45"/>
    </row>
    <row r="75" spans="1:13" ht="15" x14ac:dyDescent="0.25">
      <c r="A75" s="515" t="s">
        <v>305</v>
      </c>
      <c r="B75" s="561" t="s">
        <v>402</v>
      </c>
      <c r="C75" s="562" t="s">
        <v>1006</v>
      </c>
      <c r="D75" s="563" t="s">
        <v>805</v>
      </c>
      <c r="E75" s="561" t="s">
        <v>608</v>
      </c>
      <c r="F75" s="561" t="s">
        <v>1206</v>
      </c>
      <c r="G75" s="561" t="s">
        <v>329</v>
      </c>
      <c r="H75" s="561">
        <v>8603</v>
      </c>
      <c r="I75" s="565">
        <v>74</v>
      </c>
      <c r="J75" s="566">
        <v>8</v>
      </c>
      <c r="K75" s="561" t="s">
        <v>315</v>
      </c>
      <c r="L75" s="564" t="s">
        <v>1207</v>
      </c>
      <c r="M75" s="45"/>
    </row>
    <row r="76" spans="1:13" ht="15" x14ac:dyDescent="0.25">
      <c r="A76" s="515" t="s">
        <v>305</v>
      </c>
      <c r="B76" s="561" t="s">
        <v>402</v>
      </c>
      <c r="C76" s="562" t="s">
        <v>1006</v>
      </c>
      <c r="D76" s="563" t="s">
        <v>817</v>
      </c>
      <c r="E76" s="561" t="s">
        <v>608</v>
      </c>
      <c r="F76" s="561" t="s">
        <v>1208</v>
      </c>
      <c r="G76" s="561" t="s">
        <v>315</v>
      </c>
      <c r="H76" s="561">
        <v>8986</v>
      </c>
      <c r="I76" s="565">
        <v>62</v>
      </c>
      <c r="J76" s="566">
        <v>1</v>
      </c>
      <c r="K76" s="561" t="s">
        <v>329</v>
      </c>
      <c r="L76" s="564" t="s">
        <v>1209</v>
      </c>
      <c r="M76" s="45"/>
    </row>
    <row r="77" spans="1:13" ht="15" x14ac:dyDescent="0.25">
      <c r="A77" s="515" t="s">
        <v>305</v>
      </c>
      <c r="B77" s="561" t="s">
        <v>402</v>
      </c>
      <c r="C77" s="562" t="s">
        <v>1210</v>
      </c>
      <c r="D77" s="563" t="s">
        <v>618</v>
      </c>
      <c r="E77" s="561" t="s">
        <v>608</v>
      </c>
      <c r="F77" s="561" t="s">
        <v>1211</v>
      </c>
      <c r="G77" s="561" t="s">
        <v>894</v>
      </c>
      <c r="H77" s="561" t="s">
        <v>894</v>
      </c>
      <c r="I77" s="289">
        <v>74</v>
      </c>
      <c r="J77" s="566">
        <v>43</v>
      </c>
      <c r="K77" s="561" t="s">
        <v>894</v>
      </c>
      <c r="L77" s="564" t="s">
        <v>1212</v>
      </c>
      <c r="M77" s="45"/>
    </row>
    <row r="78" spans="1:13" ht="15" x14ac:dyDescent="0.25">
      <c r="A78" s="515" t="s">
        <v>305</v>
      </c>
      <c r="B78" s="561" t="s">
        <v>402</v>
      </c>
      <c r="C78" s="562" t="s">
        <v>1210</v>
      </c>
      <c r="D78" s="563" t="s">
        <v>618</v>
      </c>
      <c r="E78" s="561" t="s">
        <v>608</v>
      </c>
      <c r="F78" s="561" t="s">
        <v>619</v>
      </c>
      <c r="G78" s="561" t="s">
        <v>894</v>
      </c>
      <c r="H78" s="561" t="s">
        <v>894</v>
      </c>
      <c r="I78" s="289">
        <v>16</v>
      </c>
      <c r="J78" s="566">
        <v>12</v>
      </c>
      <c r="K78" s="561" t="s">
        <v>894</v>
      </c>
      <c r="L78" s="564" t="s">
        <v>1212</v>
      </c>
      <c r="M78" s="45"/>
    </row>
    <row r="79" spans="1:13" ht="15" x14ac:dyDescent="0.25">
      <c r="A79" s="515" t="s">
        <v>305</v>
      </c>
      <c r="B79" s="561" t="s">
        <v>402</v>
      </c>
      <c r="C79" s="562" t="s">
        <v>1213</v>
      </c>
      <c r="D79" s="563" t="s">
        <v>805</v>
      </c>
      <c r="E79" s="561" t="s">
        <v>608</v>
      </c>
      <c r="F79" s="561" t="s">
        <v>1146</v>
      </c>
      <c r="G79" s="561" t="s">
        <v>894</v>
      </c>
      <c r="H79" s="561" t="s">
        <v>894</v>
      </c>
      <c r="I79" s="289">
        <v>4</v>
      </c>
      <c r="J79" s="566">
        <v>7.0000000000000009</v>
      </c>
      <c r="K79" s="561" t="s">
        <v>894</v>
      </c>
      <c r="L79" s="564"/>
      <c r="M79" s="45"/>
    </row>
    <row r="80" spans="1:13" ht="15" x14ac:dyDescent="0.25">
      <c r="A80" s="515" t="s">
        <v>305</v>
      </c>
      <c r="B80" s="561" t="s">
        <v>402</v>
      </c>
      <c r="C80" s="562" t="s">
        <v>1214</v>
      </c>
      <c r="D80" s="563" t="s">
        <v>805</v>
      </c>
      <c r="E80" s="561" t="s">
        <v>608</v>
      </c>
      <c r="F80" s="561" t="s">
        <v>1215</v>
      </c>
      <c r="G80" s="561" t="s">
        <v>894</v>
      </c>
      <c r="H80" s="561" t="s">
        <v>894</v>
      </c>
      <c r="I80" s="289">
        <v>84</v>
      </c>
      <c r="J80" s="566">
        <v>3</v>
      </c>
      <c r="K80" s="561" t="s">
        <v>894</v>
      </c>
      <c r="L80" s="564" t="s">
        <v>1216</v>
      </c>
      <c r="M80" s="45"/>
    </row>
    <row r="81" spans="1:13" ht="15" x14ac:dyDescent="0.25">
      <c r="A81" s="515" t="s">
        <v>305</v>
      </c>
      <c r="B81" s="561" t="s">
        <v>402</v>
      </c>
      <c r="C81" s="562" t="s">
        <v>1217</v>
      </c>
      <c r="D81" s="563" t="s">
        <v>1111</v>
      </c>
      <c r="E81" s="561" t="s">
        <v>1129</v>
      </c>
      <c r="F81" s="561" t="s">
        <v>1218</v>
      </c>
      <c r="G81" s="561" t="s">
        <v>894</v>
      </c>
      <c r="H81" s="561" t="s">
        <v>894</v>
      </c>
      <c r="I81" s="289">
        <v>72</v>
      </c>
      <c r="J81" s="566">
        <v>83</v>
      </c>
      <c r="K81" s="561" t="s">
        <v>894</v>
      </c>
      <c r="L81" s="564"/>
      <c r="M81" s="45"/>
    </row>
    <row r="82" spans="1:13" ht="15" x14ac:dyDescent="0.25">
      <c r="A82" s="515" t="s">
        <v>305</v>
      </c>
      <c r="B82" s="561" t="s">
        <v>402</v>
      </c>
      <c r="C82" s="562" t="s">
        <v>1217</v>
      </c>
      <c r="D82" s="563" t="s">
        <v>1111</v>
      </c>
      <c r="E82" s="561" t="s">
        <v>1117</v>
      </c>
      <c r="F82" s="561" t="s">
        <v>1118</v>
      </c>
      <c r="G82" s="561" t="s">
        <v>894</v>
      </c>
      <c r="H82" s="561" t="s">
        <v>894</v>
      </c>
      <c r="I82" s="289">
        <v>32</v>
      </c>
      <c r="J82" s="566">
        <v>82</v>
      </c>
      <c r="K82" s="561" t="s">
        <v>894</v>
      </c>
      <c r="L82" s="564"/>
      <c r="M82" s="45"/>
    </row>
    <row r="83" spans="1:13" ht="15" x14ac:dyDescent="0.25">
      <c r="A83" s="515" t="s">
        <v>305</v>
      </c>
      <c r="B83" s="561" t="s">
        <v>402</v>
      </c>
      <c r="C83" s="562" t="s">
        <v>1217</v>
      </c>
      <c r="D83" s="563" t="s">
        <v>1111</v>
      </c>
      <c r="E83" s="561" t="s">
        <v>1115</v>
      </c>
      <c r="F83" s="561" t="s">
        <v>1116</v>
      </c>
      <c r="G83" s="561" t="s">
        <v>894</v>
      </c>
      <c r="H83" s="561" t="s">
        <v>894</v>
      </c>
      <c r="I83" s="289">
        <v>91</v>
      </c>
      <c r="J83" s="566">
        <v>0</v>
      </c>
      <c r="K83" s="561" t="s">
        <v>894</v>
      </c>
      <c r="L83" s="564"/>
      <c r="M83" s="45"/>
    </row>
    <row r="84" spans="1:13" ht="15" x14ac:dyDescent="0.25">
      <c r="A84" s="515" t="s">
        <v>305</v>
      </c>
      <c r="B84" s="561" t="s">
        <v>402</v>
      </c>
      <c r="C84" s="562" t="s">
        <v>1219</v>
      </c>
      <c r="D84" s="563" t="s">
        <v>1111</v>
      </c>
      <c r="E84" s="561" t="s">
        <v>1220</v>
      </c>
      <c r="F84" s="561">
        <v>21</v>
      </c>
      <c r="G84" s="561" t="s">
        <v>894</v>
      </c>
      <c r="H84" s="561" t="s">
        <v>894</v>
      </c>
      <c r="I84" s="289">
        <v>10</v>
      </c>
      <c r="J84" s="566">
        <v>91</v>
      </c>
      <c r="K84" s="561" t="s">
        <v>894</v>
      </c>
      <c r="L84" s="564" t="s">
        <v>1221</v>
      </c>
      <c r="M84" s="45"/>
    </row>
    <row r="85" spans="1:13" ht="15" x14ac:dyDescent="0.25">
      <c r="A85" s="515" t="s">
        <v>305</v>
      </c>
      <c r="B85" s="561" t="s">
        <v>402</v>
      </c>
      <c r="C85" s="562" t="s">
        <v>1219</v>
      </c>
      <c r="D85" s="563" t="s">
        <v>618</v>
      </c>
      <c r="E85" s="561" t="s">
        <v>608</v>
      </c>
      <c r="F85" s="561" t="s">
        <v>1007</v>
      </c>
      <c r="G85" s="561" t="s">
        <v>894</v>
      </c>
      <c r="H85" s="561" t="s">
        <v>894</v>
      </c>
      <c r="I85" s="289">
        <v>47</v>
      </c>
      <c r="J85" s="566">
        <v>10</v>
      </c>
      <c r="K85" s="561" t="s">
        <v>894</v>
      </c>
      <c r="L85" s="564" t="s">
        <v>1221</v>
      </c>
      <c r="M85" s="45"/>
    </row>
    <row r="86" spans="1:13" ht="15" x14ac:dyDescent="0.25">
      <c r="A86" s="515" t="s">
        <v>305</v>
      </c>
      <c r="B86" s="561" t="s">
        <v>402</v>
      </c>
      <c r="C86" s="562" t="s">
        <v>1219</v>
      </c>
      <c r="D86" s="563" t="s">
        <v>817</v>
      </c>
      <c r="E86" s="561" t="s">
        <v>608</v>
      </c>
      <c r="F86" s="561" t="s">
        <v>1138</v>
      </c>
      <c r="G86" s="561" t="s">
        <v>329</v>
      </c>
      <c r="H86" s="561">
        <v>1</v>
      </c>
      <c r="I86" s="565">
        <v>10</v>
      </c>
      <c r="J86" s="566">
        <v>5</v>
      </c>
      <c r="K86" s="561" t="s">
        <v>315</v>
      </c>
      <c r="L86" s="564" t="s">
        <v>1222</v>
      </c>
      <c r="M86" s="45"/>
    </row>
    <row r="87" spans="1:13" ht="15" x14ac:dyDescent="0.25">
      <c r="A87" s="515" t="s">
        <v>305</v>
      </c>
      <c r="B87" s="561" t="s">
        <v>402</v>
      </c>
      <c r="C87" s="562" t="s">
        <v>1223</v>
      </c>
      <c r="D87" s="563" t="s">
        <v>817</v>
      </c>
      <c r="E87" s="561" t="s">
        <v>608</v>
      </c>
      <c r="F87" s="561" t="s">
        <v>1147</v>
      </c>
      <c r="G87" s="561" t="s">
        <v>315</v>
      </c>
      <c r="H87" s="561">
        <v>2141</v>
      </c>
      <c r="I87" s="289">
        <v>10</v>
      </c>
      <c r="J87" s="566">
        <v>0</v>
      </c>
      <c r="K87" s="561" t="s">
        <v>315</v>
      </c>
      <c r="L87" s="564" t="s">
        <v>1224</v>
      </c>
      <c r="M87" s="45"/>
    </row>
    <row r="88" spans="1:13" ht="15" x14ac:dyDescent="0.25">
      <c r="A88" s="515" t="s">
        <v>305</v>
      </c>
      <c r="B88" s="561" t="s">
        <v>402</v>
      </c>
      <c r="C88" s="562" t="s">
        <v>1225</v>
      </c>
      <c r="D88" s="563" t="s">
        <v>1111</v>
      </c>
      <c r="E88" s="561" t="s">
        <v>1170</v>
      </c>
      <c r="F88" s="561" t="s">
        <v>1226</v>
      </c>
      <c r="G88" s="561" t="s">
        <v>894</v>
      </c>
      <c r="H88" s="561" t="s">
        <v>894</v>
      </c>
      <c r="I88" s="289">
        <v>100</v>
      </c>
      <c r="J88" s="566">
        <v>11</v>
      </c>
      <c r="K88" s="561" t="s">
        <v>894</v>
      </c>
      <c r="L88" s="564"/>
      <c r="M88" s="45"/>
    </row>
    <row r="89" spans="1:13" ht="15" x14ac:dyDescent="0.25">
      <c r="A89" s="515" t="s">
        <v>305</v>
      </c>
      <c r="B89" s="561" t="s">
        <v>402</v>
      </c>
      <c r="C89" s="562" t="s">
        <v>1227</v>
      </c>
      <c r="D89" s="563" t="s">
        <v>1111</v>
      </c>
      <c r="E89" s="561" t="s">
        <v>1112</v>
      </c>
      <c r="F89" s="561" t="s">
        <v>1155</v>
      </c>
      <c r="G89" s="561" t="s">
        <v>894</v>
      </c>
      <c r="H89" s="561" t="s">
        <v>894</v>
      </c>
      <c r="I89" s="289">
        <v>100</v>
      </c>
      <c r="J89" s="566">
        <v>99</v>
      </c>
      <c r="K89" s="561" t="s">
        <v>894</v>
      </c>
      <c r="L89" s="564"/>
      <c r="M89" s="45"/>
    </row>
    <row r="90" spans="1:13" ht="15" x14ac:dyDescent="0.25">
      <c r="A90" s="515" t="s">
        <v>305</v>
      </c>
      <c r="B90" s="561" t="s">
        <v>402</v>
      </c>
      <c r="C90" s="562" t="s">
        <v>1228</v>
      </c>
      <c r="D90" s="563" t="s">
        <v>1111</v>
      </c>
      <c r="E90" s="561" t="s">
        <v>1112</v>
      </c>
      <c r="F90" s="561" t="s">
        <v>1155</v>
      </c>
      <c r="G90" s="561" t="s">
        <v>894</v>
      </c>
      <c r="H90" s="561" t="s">
        <v>894</v>
      </c>
      <c r="I90" s="561" t="s">
        <v>894</v>
      </c>
      <c r="J90" s="566">
        <v>100</v>
      </c>
      <c r="K90" s="561" t="s">
        <v>894</v>
      </c>
      <c r="L90" s="564"/>
      <c r="M90" s="45"/>
    </row>
    <row r="91" spans="1:13" ht="15" x14ac:dyDescent="0.25">
      <c r="A91" s="515" t="s">
        <v>305</v>
      </c>
      <c r="B91" s="561" t="s">
        <v>402</v>
      </c>
      <c r="C91" s="562" t="s">
        <v>1229</v>
      </c>
      <c r="D91" s="563" t="s">
        <v>1111</v>
      </c>
      <c r="E91" s="561" t="s">
        <v>1112</v>
      </c>
      <c r="F91" s="561" t="s">
        <v>1155</v>
      </c>
      <c r="G91" s="561" t="s">
        <v>894</v>
      </c>
      <c r="H91" s="561" t="s">
        <v>894</v>
      </c>
      <c r="I91" s="513" t="s">
        <v>894</v>
      </c>
      <c r="J91" s="513" t="s">
        <v>894</v>
      </c>
      <c r="K91" s="561" t="s">
        <v>894</v>
      </c>
      <c r="L91" s="564"/>
      <c r="M91" s="45"/>
    </row>
    <row r="92" spans="1:13" ht="15" x14ac:dyDescent="0.25">
      <c r="A92" s="515" t="s">
        <v>305</v>
      </c>
      <c r="B92" s="561" t="s">
        <v>402</v>
      </c>
      <c r="C92" s="562" t="s">
        <v>1230</v>
      </c>
      <c r="D92" s="563" t="s">
        <v>618</v>
      </c>
      <c r="E92" s="561" t="s">
        <v>608</v>
      </c>
      <c r="F92" s="561" t="s">
        <v>539</v>
      </c>
      <c r="G92" s="561" t="s">
        <v>894</v>
      </c>
      <c r="H92" s="561" t="s">
        <v>894</v>
      </c>
      <c r="I92" s="561" t="s">
        <v>894</v>
      </c>
      <c r="J92" s="561" t="s">
        <v>894</v>
      </c>
      <c r="K92" s="561" t="s">
        <v>894</v>
      </c>
      <c r="L92" s="564"/>
      <c r="M92" s="45"/>
    </row>
    <row r="93" spans="1:13" ht="15" x14ac:dyDescent="0.25">
      <c r="A93" s="515" t="s">
        <v>305</v>
      </c>
      <c r="B93" s="561" t="s">
        <v>402</v>
      </c>
      <c r="C93" s="562" t="s">
        <v>1231</v>
      </c>
      <c r="D93" s="563" t="s">
        <v>618</v>
      </c>
      <c r="E93" s="561" t="s">
        <v>608</v>
      </c>
      <c r="F93" s="561" t="s">
        <v>539</v>
      </c>
      <c r="G93" s="561" t="s">
        <v>894</v>
      </c>
      <c r="H93" s="561" t="s">
        <v>894</v>
      </c>
      <c r="I93" s="561" t="s">
        <v>894</v>
      </c>
      <c r="J93" s="561" t="s">
        <v>894</v>
      </c>
      <c r="K93" s="561" t="s">
        <v>894</v>
      </c>
      <c r="L93" s="564"/>
      <c r="M93" s="45"/>
    </row>
    <row r="94" spans="1:13" ht="15" x14ac:dyDescent="0.25">
      <c r="A94" s="515" t="s">
        <v>305</v>
      </c>
      <c r="B94" s="561" t="s">
        <v>402</v>
      </c>
      <c r="C94" s="562" t="s">
        <v>1232</v>
      </c>
      <c r="D94" s="563" t="s">
        <v>618</v>
      </c>
      <c r="E94" s="561" t="s">
        <v>608</v>
      </c>
      <c r="F94" s="561" t="s">
        <v>1233</v>
      </c>
      <c r="G94" s="561" t="s">
        <v>894</v>
      </c>
      <c r="H94" s="561" t="s">
        <v>894</v>
      </c>
      <c r="I94" s="561" t="s">
        <v>894</v>
      </c>
      <c r="J94" s="561" t="s">
        <v>894</v>
      </c>
      <c r="K94" s="561" t="s">
        <v>894</v>
      </c>
      <c r="L94" s="564"/>
      <c r="M94" s="45"/>
    </row>
    <row r="95" spans="1:13" ht="15" x14ac:dyDescent="0.25">
      <c r="A95" s="515" t="s">
        <v>305</v>
      </c>
      <c r="B95" s="561" t="s">
        <v>402</v>
      </c>
      <c r="C95" s="562" t="s">
        <v>1232</v>
      </c>
      <c r="D95" s="563" t="s">
        <v>618</v>
      </c>
      <c r="E95" s="561" t="s">
        <v>608</v>
      </c>
      <c r="F95" s="561" t="s">
        <v>1233</v>
      </c>
      <c r="G95" s="561" t="s">
        <v>894</v>
      </c>
      <c r="H95" s="561" t="s">
        <v>894</v>
      </c>
      <c r="I95" s="561" t="s">
        <v>894</v>
      </c>
      <c r="J95" s="561" t="s">
        <v>894</v>
      </c>
      <c r="K95" s="561" t="s">
        <v>894</v>
      </c>
      <c r="L95" s="564"/>
      <c r="M95" s="45"/>
    </row>
    <row r="96" spans="1:13" ht="15" x14ac:dyDescent="0.25">
      <c r="A96" s="515" t="s">
        <v>305</v>
      </c>
      <c r="B96" s="561" t="s">
        <v>402</v>
      </c>
      <c r="C96" s="562" t="s">
        <v>1234</v>
      </c>
      <c r="D96" s="563" t="s">
        <v>618</v>
      </c>
      <c r="E96" s="561" t="s">
        <v>608</v>
      </c>
      <c r="F96" s="561" t="s">
        <v>1233</v>
      </c>
      <c r="G96" s="561" t="s">
        <v>894</v>
      </c>
      <c r="H96" s="561" t="s">
        <v>894</v>
      </c>
      <c r="I96" s="561" t="s">
        <v>894</v>
      </c>
      <c r="J96" s="561" t="s">
        <v>894</v>
      </c>
      <c r="K96" s="561" t="s">
        <v>894</v>
      </c>
      <c r="L96" s="564"/>
      <c r="M96" s="45"/>
    </row>
    <row r="97" spans="1:13" ht="15" x14ac:dyDescent="0.25">
      <c r="A97" s="515" t="s">
        <v>305</v>
      </c>
      <c r="B97" s="561" t="s">
        <v>402</v>
      </c>
      <c r="C97" s="562" t="s">
        <v>1234</v>
      </c>
      <c r="D97" s="563" t="s">
        <v>817</v>
      </c>
      <c r="E97" s="561" t="s">
        <v>608</v>
      </c>
      <c r="F97" s="561" t="s">
        <v>1007</v>
      </c>
      <c r="G97" s="561" t="s">
        <v>894</v>
      </c>
      <c r="H97" s="561" t="s">
        <v>894</v>
      </c>
      <c r="I97" s="561" t="s">
        <v>894</v>
      </c>
      <c r="J97" s="561" t="s">
        <v>894</v>
      </c>
      <c r="K97" s="561" t="s">
        <v>894</v>
      </c>
      <c r="L97" s="564"/>
      <c r="M97" s="45"/>
    </row>
    <row r="98" spans="1:13" ht="15" x14ac:dyDescent="0.25">
      <c r="A98" s="515" t="s">
        <v>305</v>
      </c>
      <c r="B98" s="561" t="s">
        <v>402</v>
      </c>
      <c r="C98" s="562" t="s">
        <v>1235</v>
      </c>
      <c r="D98" s="563" t="s">
        <v>618</v>
      </c>
      <c r="E98" s="561" t="s">
        <v>608</v>
      </c>
      <c r="F98" s="561" t="s">
        <v>539</v>
      </c>
      <c r="G98" s="561" t="s">
        <v>894</v>
      </c>
      <c r="H98" s="561" t="s">
        <v>894</v>
      </c>
      <c r="I98" s="561" t="s">
        <v>894</v>
      </c>
      <c r="J98" s="561" t="s">
        <v>894</v>
      </c>
      <c r="K98" s="561" t="s">
        <v>894</v>
      </c>
      <c r="L98" s="564"/>
      <c r="M98" s="45"/>
    </row>
    <row r="99" spans="1:13" ht="15" x14ac:dyDescent="0.25">
      <c r="A99" s="515" t="s">
        <v>305</v>
      </c>
      <c r="B99" s="561" t="s">
        <v>402</v>
      </c>
      <c r="C99" s="562" t="s">
        <v>1236</v>
      </c>
      <c r="D99" s="563" t="s">
        <v>618</v>
      </c>
      <c r="E99" s="561" t="s">
        <v>608</v>
      </c>
      <c r="F99" s="561" t="s">
        <v>1237</v>
      </c>
      <c r="G99" s="561" t="s">
        <v>894</v>
      </c>
      <c r="H99" s="561" t="s">
        <v>894</v>
      </c>
      <c r="I99" s="561" t="s">
        <v>894</v>
      </c>
      <c r="J99" s="561" t="s">
        <v>894</v>
      </c>
      <c r="K99" s="561" t="s">
        <v>894</v>
      </c>
      <c r="L99" s="564"/>
      <c r="M99" s="45"/>
    </row>
    <row r="100" spans="1:13" ht="15" x14ac:dyDescent="0.25">
      <c r="A100" s="515" t="s">
        <v>305</v>
      </c>
      <c r="B100" s="561" t="s">
        <v>402</v>
      </c>
      <c r="C100" s="562" t="s">
        <v>1236</v>
      </c>
      <c r="D100" s="563" t="s">
        <v>618</v>
      </c>
      <c r="E100" s="561" t="s">
        <v>608</v>
      </c>
      <c r="F100" s="561" t="s">
        <v>1237</v>
      </c>
      <c r="G100" s="561" t="s">
        <v>894</v>
      </c>
      <c r="H100" s="561" t="s">
        <v>894</v>
      </c>
      <c r="I100" s="561" t="s">
        <v>894</v>
      </c>
      <c r="J100" s="561" t="s">
        <v>894</v>
      </c>
      <c r="K100" s="561" t="s">
        <v>894</v>
      </c>
      <c r="L100" s="564"/>
      <c r="M100" s="45"/>
    </row>
    <row r="101" spans="1:13" ht="15" x14ac:dyDescent="0.25">
      <c r="A101" s="515" t="s">
        <v>305</v>
      </c>
      <c r="B101" s="561" t="s">
        <v>402</v>
      </c>
      <c r="C101" s="562" t="s">
        <v>1238</v>
      </c>
      <c r="D101" s="563" t="s">
        <v>1111</v>
      </c>
      <c r="E101" s="561" t="s">
        <v>1170</v>
      </c>
      <c r="F101" s="561" t="s">
        <v>1181</v>
      </c>
      <c r="G101" s="561" t="s">
        <v>894</v>
      </c>
      <c r="H101" s="561" t="s">
        <v>894</v>
      </c>
      <c r="I101" s="561" t="s">
        <v>894</v>
      </c>
      <c r="J101" s="561" t="s">
        <v>894</v>
      </c>
      <c r="K101" s="561" t="s">
        <v>894</v>
      </c>
      <c r="L101" s="564"/>
      <c r="M101" s="45"/>
    </row>
    <row r="102" spans="1:13" ht="15" x14ac:dyDescent="0.25">
      <c r="A102" s="515" t="s">
        <v>305</v>
      </c>
      <c r="B102" s="561" t="s">
        <v>402</v>
      </c>
      <c r="C102" s="562" t="s">
        <v>1239</v>
      </c>
      <c r="D102" s="563" t="s">
        <v>1111</v>
      </c>
      <c r="E102" s="561" t="s">
        <v>1170</v>
      </c>
      <c r="F102" s="561" t="s">
        <v>1226</v>
      </c>
      <c r="G102" s="561" t="s">
        <v>894</v>
      </c>
      <c r="H102" s="561" t="s">
        <v>894</v>
      </c>
      <c r="I102" s="561" t="s">
        <v>894</v>
      </c>
      <c r="J102" s="561" t="s">
        <v>894</v>
      </c>
      <c r="K102" s="561" t="s">
        <v>894</v>
      </c>
      <c r="L102" s="564"/>
      <c r="M102" s="45"/>
    </row>
    <row r="103" spans="1:13" ht="15" x14ac:dyDescent="0.25">
      <c r="A103" s="515" t="s">
        <v>305</v>
      </c>
      <c r="B103" s="561" t="s">
        <v>402</v>
      </c>
      <c r="C103" s="562" t="s">
        <v>1240</v>
      </c>
      <c r="D103" s="563" t="s">
        <v>1111</v>
      </c>
      <c r="E103" s="561" t="s">
        <v>1170</v>
      </c>
      <c r="F103" s="561" t="s">
        <v>1226</v>
      </c>
      <c r="G103" s="561" t="s">
        <v>894</v>
      </c>
      <c r="H103" s="561" t="s">
        <v>894</v>
      </c>
      <c r="I103" s="561" t="s">
        <v>894</v>
      </c>
      <c r="J103" s="561" t="s">
        <v>894</v>
      </c>
      <c r="K103" s="561" t="s">
        <v>894</v>
      </c>
      <c r="L103" s="564"/>
      <c r="M103" s="45"/>
    </row>
    <row r="104" spans="1:13" ht="15" x14ac:dyDescent="0.25">
      <c r="A104" s="515" t="s">
        <v>305</v>
      </c>
      <c r="B104" s="561" t="s">
        <v>402</v>
      </c>
      <c r="C104" s="562" t="s">
        <v>1241</v>
      </c>
      <c r="D104" s="563" t="s">
        <v>1111</v>
      </c>
      <c r="E104" s="561" t="s">
        <v>1170</v>
      </c>
      <c r="F104" s="561" t="s">
        <v>1226</v>
      </c>
      <c r="G104" s="561" t="s">
        <v>894</v>
      </c>
      <c r="H104" s="561" t="s">
        <v>894</v>
      </c>
      <c r="I104" s="561" t="s">
        <v>894</v>
      </c>
      <c r="J104" s="561" t="s">
        <v>894</v>
      </c>
      <c r="K104" s="561" t="s">
        <v>894</v>
      </c>
      <c r="L104" s="564"/>
      <c r="M104" s="45"/>
    </row>
    <row r="105" spans="1:13" ht="15" x14ac:dyDescent="0.25">
      <c r="A105" s="515" t="s">
        <v>305</v>
      </c>
      <c r="B105" s="561" t="s">
        <v>402</v>
      </c>
      <c r="C105" s="562" t="s">
        <v>1242</v>
      </c>
      <c r="D105" s="563" t="s">
        <v>1111</v>
      </c>
      <c r="E105" s="561" t="s">
        <v>1170</v>
      </c>
      <c r="F105" s="561" t="s">
        <v>1226</v>
      </c>
      <c r="G105" s="561" t="s">
        <v>894</v>
      </c>
      <c r="H105" s="561" t="s">
        <v>894</v>
      </c>
      <c r="I105" s="512" t="s">
        <v>894</v>
      </c>
      <c r="J105" s="512" t="s">
        <v>894</v>
      </c>
      <c r="K105" s="561" t="s">
        <v>894</v>
      </c>
      <c r="L105" s="564"/>
      <c r="M105" s="45"/>
    </row>
    <row r="106" spans="1:13" ht="15" x14ac:dyDescent="0.25">
      <c r="A106" s="515" t="s">
        <v>305</v>
      </c>
      <c r="B106" s="561" t="s">
        <v>402</v>
      </c>
      <c r="C106" s="562" t="s">
        <v>1243</v>
      </c>
      <c r="D106" s="563" t="s">
        <v>1111</v>
      </c>
      <c r="E106" s="561" t="s">
        <v>1170</v>
      </c>
      <c r="F106" s="561" t="s">
        <v>1244</v>
      </c>
      <c r="G106" s="561" t="s">
        <v>329</v>
      </c>
      <c r="H106" s="561">
        <v>11</v>
      </c>
      <c r="I106" s="561" t="s">
        <v>894</v>
      </c>
      <c r="J106" s="561">
        <v>5</v>
      </c>
      <c r="K106" s="561" t="s">
        <v>315</v>
      </c>
      <c r="L106" s="564" t="s">
        <v>1245</v>
      </c>
      <c r="M106" s="45"/>
    </row>
    <row r="107" spans="1:13" ht="15" x14ac:dyDescent="0.25">
      <c r="A107" s="515" t="s">
        <v>305</v>
      </c>
      <c r="B107" s="561" t="s">
        <v>402</v>
      </c>
      <c r="C107" s="562" t="s">
        <v>1053</v>
      </c>
      <c r="D107" s="563" t="s">
        <v>618</v>
      </c>
      <c r="E107" s="561" t="s">
        <v>608</v>
      </c>
      <c r="F107" s="561" t="s">
        <v>1246</v>
      </c>
      <c r="G107" s="561" t="s">
        <v>894</v>
      </c>
      <c r="H107" s="561" t="s">
        <v>894</v>
      </c>
      <c r="I107" s="513" t="s">
        <v>894</v>
      </c>
      <c r="J107" s="513">
        <v>61</v>
      </c>
      <c r="K107" s="561" t="s">
        <v>894</v>
      </c>
      <c r="L107" s="564" t="s">
        <v>1247</v>
      </c>
      <c r="M107" s="45"/>
    </row>
    <row r="108" spans="1:13" ht="15" x14ac:dyDescent="0.25">
      <c r="A108" s="515" t="s">
        <v>305</v>
      </c>
      <c r="B108" s="561" t="s">
        <v>402</v>
      </c>
      <c r="C108" s="562" t="s">
        <v>1053</v>
      </c>
      <c r="D108" s="563" t="s">
        <v>817</v>
      </c>
      <c r="E108" s="561" t="s">
        <v>608</v>
      </c>
      <c r="F108" s="561" t="s">
        <v>1147</v>
      </c>
      <c r="G108" s="561" t="s">
        <v>894</v>
      </c>
      <c r="H108" s="561" t="s">
        <v>894</v>
      </c>
      <c r="I108" s="561" t="s">
        <v>894</v>
      </c>
      <c r="J108" s="561">
        <v>91</v>
      </c>
      <c r="K108" s="561" t="s">
        <v>894</v>
      </c>
      <c r="L108" s="564" t="s">
        <v>1247</v>
      </c>
      <c r="M108" s="45"/>
    </row>
    <row r="109" spans="1:13" ht="15" x14ac:dyDescent="0.25">
      <c r="A109" s="515" t="s">
        <v>305</v>
      </c>
      <c r="B109" s="561" t="s">
        <v>402</v>
      </c>
      <c r="C109" s="562" t="s">
        <v>1053</v>
      </c>
      <c r="D109" s="563" t="s">
        <v>618</v>
      </c>
      <c r="E109" s="561" t="s">
        <v>608</v>
      </c>
      <c r="F109" s="561" t="s">
        <v>1248</v>
      </c>
      <c r="G109" s="561" t="s">
        <v>894</v>
      </c>
      <c r="H109" s="561" t="s">
        <v>894</v>
      </c>
      <c r="I109" s="561" t="s">
        <v>894</v>
      </c>
      <c r="J109" s="561" t="s">
        <v>894</v>
      </c>
      <c r="K109" s="561" t="s">
        <v>894</v>
      </c>
      <c r="L109" s="564" t="s">
        <v>1247</v>
      </c>
      <c r="M109" s="45"/>
    </row>
    <row r="110" spans="1:13" ht="15" x14ac:dyDescent="0.25">
      <c r="A110" s="515" t="s">
        <v>305</v>
      </c>
      <c r="B110" s="561" t="s">
        <v>402</v>
      </c>
      <c r="C110" s="562" t="s">
        <v>1249</v>
      </c>
      <c r="D110" s="563" t="s">
        <v>618</v>
      </c>
      <c r="E110" s="561" t="s">
        <v>608</v>
      </c>
      <c r="F110" s="561" t="s">
        <v>1250</v>
      </c>
      <c r="G110" s="561" t="s">
        <v>894</v>
      </c>
      <c r="H110" s="561" t="s">
        <v>894</v>
      </c>
      <c r="I110" s="561" t="s">
        <v>894</v>
      </c>
      <c r="J110" s="561" t="s">
        <v>894</v>
      </c>
      <c r="K110" s="561" t="s">
        <v>894</v>
      </c>
      <c r="L110" s="564"/>
      <c r="M110" s="45"/>
    </row>
    <row r="111" spans="1:13" ht="15" x14ac:dyDescent="0.25">
      <c r="A111" s="515" t="s">
        <v>305</v>
      </c>
      <c r="B111" s="561" t="s">
        <v>402</v>
      </c>
      <c r="C111" s="562" t="s">
        <v>1251</v>
      </c>
      <c r="D111" s="563" t="s">
        <v>618</v>
      </c>
      <c r="E111" s="561" t="s">
        <v>608</v>
      </c>
      <c r="F111" s="561" t="s">
        <v>1252</v>
      </c>
      <c r="G111" s="561" t="s">
        <v>894</v>
      </c>
      <c r="H111" s="561" t="s">
        <v>894</v>
      </c>
      <c r="I111" s="561" t="s">
        <v>894</v>
      </c>
      <c r="J111" s="561" t="s">
        <v>894</v>
      </c>
      <c r="K111" s="561" t="s">
        <v>894</v>
      </c>
      <c r="L111" s="564"/>
      <c r="M111" s="45"/>
    </row>
    <row r="112" spans="1:13" ht="15" x14ac:dyDescent="0.25">
      <c r="A112" s="515" t="s">
        <v>305</v>
      </c>
      <c r="B112" s="561" t="s">
        <v>402</v>
      </c>
      <c r="C112" s="562" t="s">
        <v>1253</v>
      </c>
      <c r="D112" s="563" t="s">
        <v>1111</v>
      </c>
      <c r="E112" s="561" t="s">
        <v>1125</v>
      </c>
      <c r="F112" s="561" t="s">
        <v>1126</v>
      </c>
      <c r="G112" s="561" t="s">
        <v>894</v>
      </c>
      <c r="H112" s="561" t="s">
        <v>894</v>
      </c>
      <c r="I112" s="561" t="s">
        <v>894</v>
      </c>
      <c r="J112" s="561" t="s">
        <v>894</v>
      </c>
      <c r="K112" s="561" t="s">
        <v>894</v>
      </c>
      <c r="L112" s="564"/>
      <c r="M112" s="45"/>
    </row>
    <row r="113" spans="1:13" ht="15" x14ac:dyDescent="0.25">
      <c r="A113" s="515" t="s">
        <v>305</v>
      </c>
      <c r="B113" s="561" t="s">
        <v>402</v>
      </c>
      <c r="C113" s="562" t="s">
        <v>1254</v>
      </c>
      <c r="D113" s="563" t="s">
        <v>1111</v>
      </c>
      <c r="E113" s="561" t="s">
        <v>1190</v>
      </c>
      <c r="F113" s="561" t="s">
        <v>1191</v>
      </c>
      <c r="G113" s="561" t="s">
        <v>894</v>
      </c>
      <c r="H113" s="561" t="s">
        <v>894</v>
      </c>
      <c r="I113" s="561" t="s">
        <v>894</v>
      </c>
      <c r="J113" s="561" t="s">
        <v>894</v>
      </c>
      <c r="K113" s="561" t="s">
        <v>894</v>
      </c>
      <c r="L113" s="564"/>
      <c r="M113" s="45"/>
    </row>
    <row r="114" spans="1:13" ht="15" x14ac:dyDescent="0.25">
      <c r="A114" s="515" t="s">
        <v>305</v>
      </c>
      <c r="B114" s="561" t="s">
        <v>402</v>
      </c>
      <c r="C114" s="562" t="s">
        <v>1255</v>
      </c>
      <c r="D114" s="563" t="s">
        <v>1111</v>
      </c>
      <c r="E114" s="561" t="s">
        <v>1115</v>
      </c>
      <c r="F114" s="561" t="s">
        <v>1116</v>
      </c>
      <c r="G114" s="561" t="s">
        <v>894</v>
      </c>
      <c r="H114" s="561" t="s">
        <v>894</v>
      </c>
      <c r="I114" s="561" t="s">
        <v>894</v>
      </c>
      <c r="J114" s="561" t="s">
        <v>894</v>
      </c>
      <c r="K114" s="561" t="s">
        <v>894</v>
      </c>
      <c r="L114" s="564"/>
      <c r="M114" s="45"/>
    </row>
    <row r="115" spans="1:13" ht="15" x14ac:dyDescent="0.25">
      <c r="A115" s="515" t="s">
        <v>305</v>
      </c>
      <c r="B115" s="561" t="s">
        <v>402</v>
      </c>
      <c r="C115" s="562" t="s">
        <v>1256</v>
      </c>
      <c r="D115" s="563" t="s">
        <v>1111</v>
      </c>
      <c r="E115" s="561" t="s">
        <v>1125</v>
      </c>
      <c r="F115" s="561" t="s">
        <v>1126</v>
      </c>
      <c r="G115" s="561" t="s">
        <v>894</v>
      </c>
      <c r="H115" s="561" t="s">
        <v>894</v>
      </c>
      <c r="I115" s="561" t="s">
        <v>894</v>
      </c>
      <c r="J115" s="561" t="s">
        <v>894</v>
      </c>
      <c r="K115" s="561" t="s">
        <v>894</v>
      </c>
      <c r="L115" s="564"/>
      <c r="M115" s="45"/>
    </row>
    <row r="116" spans="1:13" ht="15" x14ac:dyDescent="0.25">
      <c r="A116" s="515" t="s">
        <v>305</v>
      </c>
      <c r="B116" s="561" t="s">
        <v>402</v>
      </c>
      <c r="C116" s="562" t="s">
        <v>1257</v>
      </c>
      <c r="D116" s="563" t="s">
        <v>1111</v>
      </c>
      <c r="E116" s="561" t="s">
        <v>1170</v>
      </c>
      <c r="F116" s="561" t="s">
        <v>1226</v>
      </c>
      <c r="G116" s="561" t="s">
        <v>894</v>
      </c>
      <c r="H116" s="561" t="s">
        <v>894</v>
      </c>
      <c r="I116" s="561" t="s">
        <v>894</v>
      </c>
      <c r="J116" s="561" t="s">
        <v>894</v>
      </c>
      <c r="K116" s="561" t="s">
        <v>894</v>
      </c>
      <c r="L116" s="564" t="s">
        <v>1258</v>
      </c>
      <c r="M116" s="45"/>
    </row>
    <row r="117" spans="1:13" ht="15" x14ac:dyDescent="0.25">
      <c r="A117" s="515" t="s">
        <v>305</v>
      </c>
      <c r="B117" s="561" t="s">
        <v>402</v>
      </c>
      <c r="C117" s="562" t="s">
        <v>1257</v>
      </c>
      <c r="D117" s="563" t="s">
        <v>618</v>
      </c>
      <c r="E117" s="561" t="s">
        <v>608</v>
      </c>
      <c r="F117" s="561" t="s">
        <v>1259</v>
      </c>
      <c r="G117" s="561" t="s">
        <v>894</v>
      </c>
      <c r="H117" s="561" t="s">
        <v>894</v>
      </c>
      <c r="I117" s="561" t="s">
        <v>894</v>
      </c>
      <c r="J117" s="561" t="s">
        <v>894</v>
      </c>
      <c r="K117" s="561" t="s">
        <v>894</v>
      </c>
      <c r="L117" s="564" t="s">
        <v>1258</v>
      </c>
      <c r="M117" s="45"/>
    </row>
    <row r="118" spans="1:13" ht="15" x14ac:dyDescent="0.25">
      <c r="A118" s="515" t="s">
        <v>305</v>
      </c>
      <c r="B118" s="561" t="s">
        <v>402</v>
      </c>
      <c r="C118" s="562" t="s">
        <v>1257</v>
      </c>
      <c r="D118" s="563" t="s">
        <v>618</v>
      </c>
      <c r="E118" s="561" t="s">
        <v>608</v>
      </c>
      <c r="F118" s="561" t="s">
        <v>1260</v>
      </c>
      <c r="G118" s="561" t="s">
        <v>894</v>
      </c>
      <c r="H118" s="561" t="s">
        <v>894</v>
      </c>
      <c r="I118" s="561" t="s">
        <v>894</v>
      </c>
      <c r="J118" s="561" t="s">
        <v>894</v>
      </c>
      <c r="K118" s="561" t="s">
        <v>894</v>
      </c>
      <c r="L118" s="564" t="s">
        <v>1258</v>
      </c>
      <c r="M118" s="45"/>
    </row>
    <row r="119" spans="1:13" ht="15" x14ac:dyDescent="0.25">
      <c r="A119" s="515" t="s">
        <v>305</v>
      </c>
      <c r="B119" s="561" t="s">
        <v>402</v>
      </c>
      <c r="C119" s="562" t="s">
        <v>1261</v>
      </c>
      <c r="D119" s="563" t="s">
        <v>1111</v>
      </c>
      <c r="E119" s="561" t="s">
        <v>1125</v>
      </c>
      <c r="F119" s="561" t="s">
        <v>1126</v>
      </c>
      <c r="G119" s="561" t="s">
        <v>894</v>
      </c>
      <c r="H119" s="561" t="s">
        <v>894</v>
      </c>
      <c r="I119" s="561" t="s">
        <v>894</v>
      </c>
      <c r="J119" s="561" t="s">
        <v>894</v>
      </c>
      <c r="K119" s="561" t="s">
        <v>894</v>
      </c>
      <c r="L119" s="564"/>
      <c r="M119" s="45"/>
    </row>
    <row r="120" spans="1:13" ht="15" x14ac:dyDescent="0.25">
      <c r="A120" s="515" t="s">
        <v>305</v>
      </c>
      <c r="B120" s="561" t="s">
        <v>402</v>
      </c>
      <c r="C120" s="562" t="s">
        <v>1262</v>
      </c>
      <c r="D120" s="563" t="s">
        <v>1111</v>
      </c>
      <c r="E120" s="561" t="s">
        <v>1170</v>
      </c>
      <c r="F120" s="561" t="s">
        <v>1171</v>
      </c>
      <c r="G120" s="561" t="s">
        <v>894</v>
      </c>
      <c r="H120" s="561" t="s">
        <v>894</v>
      </c>
      <c r="I120" s="561" t="s">
        <v>894</v>
      </c>
      <c r="J120" s="561" t="s">
        <v>894</v>
      </c>
      <c r="K120" s="561" t="s">
        <v>894</v>
      </c>
      <c r="L120" s="564"/>
      <c r="M120" s="45"/>
    </row>
    <row r="121" spans="1:13" ht="15" x14ac:dyDescent="0.25">
      <c r="A121" s="515" t="s">
        <v>305</v>
      </c>
      <c r="B121" s="561" t="s">
        <v>402</v>
      </c>
      <c r="C121" s="562" t="s">
        <v>1263</v>
      </c>
      <c r="D121" s="563" t="s">
        <v>1111</v>
      </c>
      <c r="E121" s="561" t="s">
        <v>1112</v>
      </c>
      <c r="F121" s="561" t="s">
        <v>1113</v>
      </c>
      <c r="G121" s="561" t="s">
        <v>894</v>
      </c>
      <c r="H121" s="561" t="s">
        <v>894</v>
      </c>
      <c r="I121" s="561" t="s">
        <v>894</v>
      </c>
      <c r="J121" s="561" t="s">
        <v>894</v>
      </c>
      <c r="K121" s="561" t="s">
        <v>894</v>
      </c>
      <c r="L121" s="564"/>
      <c r="M121" s="45"/>
    </row>
    <row r="122" spans="1:13" ht="15" x14ac:dyDescent="0.25">
      <c r="A122" s="515" t="s">
        <v>305</v>
      </c>
      <c r="B122" s="561" t="s">
        <v>402</v>
      </c>
      <c r="C122" s="562" t="s">
        <v>1264</v>
      </c>
      <c r="D122" s="563" t="s">
        <v>1111</v>
      </c>
      <c r="E122" s="561" t="s">
        <v>1170</v>
      </c>
      <c r="F122" s="561" t="s">
        <v>1181</v>
      </c>
      <c r="G122" s="561" t="s">
        <v>894</v>
      </c>
      <c r="H122" s="561" t="s">
        <v>894</v>
      </c>
      <c r="I122" s="561" t="s">
        <v>894</v>
      </c>
      <c r="J122" s="561" t="s">
        <v>894</v>
      </c>
      <c r="K122" s="561" t="s">
        <v>894</v>
      </c>
      <c r="L122" s="564"/>
      <c r="M122" s="45"/>
    </row>
    <row r="123" spans="1:13" ht="15" x14ac:dyDescent="0.25">
      <c r="A123" s="515" t="s">
        <v>305</v>
      </c>
      <c r="B123" s="561" t="s">
        <v>402</v>
      </c>
      <c r="C123" s="562" t="s">
        <v>1265</v>
      </c>
      <c r="D123" s="563" t="s">
        <v>618</v>
      </c>
      <c r="E123" s="561" t="s">
        <v>608</v>
      </c>
      <c r="F123" s="561" t="s">
        <v>1266</v>
      </c>
      <c r="G123" s="561" t="s">
        <v>894</v>
      </c>
      <c r="H123" s="561" t="s">
        <v>894</v>
      </c>
      <c r="I123" s="561" t="s">
        <v>894</v>
      </c>
      <c r="J123" s="561" t="s">
        <v>894</v>
      </c>
      <c r="K123" s="561" t="s">
        <v>894</v>
      </c>
      <c r="L123" s="564" t="s">
        <v>1267</v>
      </c>
      <c r="M123" s="45"/>
    </row>
    <row r="124" spans="1:13" ht="15" x14ac:dyDescent="0.25">
      <c r="A124" s="515" t="s">
        <v>305</v>
      </c>
      <c r="B124" s="561" t="s">
        <v>402</v>
      </c>
      <c r="C124" s="562" t="s">
        <v>1265</v>
      </c>
      <c r="D124" s="563" t="s">
        <v>618</v>
      </c>
      <c r="E124" s="561" t="s">
        <v>608</v>
      </c>
      <c r="F124" s="561" t="s">
        <v>1266</v>
      </c>
      <c r="G124" s="561" t="s">
        <v>894</v>
      </c>
      <c r="H124" s="561" t="s">
        <v>894</v>
      </c>
      <c r="I124" s="561" t="s">
        <v>894</v>
      </c>
      <c r="J124" s="561" t="s">
        <v>894</v>
      </c>
      <c r="K124" s="561" t="s">
        <v>894</v>
      </c>
      <c r="L124" s="564" t="s">
        <v>1267</v>
      </c>
      <c r="M124" s="45"/>
    </row>
    <row r="125" spans="1:13" ht="15" x14ac:dyDescent="0.25">
      <c r="A125" s="515" t="s">
        <v>305</v>
      </c>
      <c r="B125" s="561" t="s">
        <v>402</v>
      </c>
      <c r="C125" s="562" t="s">
        <v>1268</v>
      </c>
      <c r="D125" s="563" t="s">
        <v>1111</v>
      </c>
      <c r="E125" s="561" t="s">
        <v>1190</v>
      </c>
      <c r="F125" s="561" t="s">
        <v>1191</v>
      </c>
      <c r="G125" s="561" t="s">
        <v>894</v>
      </c>
      <c r="H125" s="561" t="s">
        <v>894</v>
      </c>
      <c r="I125" s="561" t="s">
        <v>894</v>
      </c>
      <c r="J125" s="561" t="s">
        <v>894</v>
      </c>
      <c r="K125" s="561" t="s">
        <v>894</v>
      </c>
      <c r="L125" s="564"/>
      <c r="M125" s="45"/>
    </row>
    <row r="126" spans="1:13" ht="15" x14ac:dyDescent="0.25">
      <c r="A126" s="515" t="s">
        <v>305</v>
      </c>
      <c r="B126" s="561" t="s">
        <v>402</v>
      </c>
      <c r="C126" s="562" t="s">
        <v>1269</v>
      </c>
      <c r="D126" s="563" t="s">
        <v>1111</v>
      </c>
      <c r="E126" s="561" t="s">
        <v>1129</v>
      </c>
      <c r="F126" s="561" t="s">
        <v>1130</v>
      </c>
      <c r="G126" s="561" t="s">
        <v>894</v>
      </c>
      <c r="H126" s="561" t="s">
        <v>894</v>
      </c>
      <c r="I126" s="561" t="s">
        <v>894</v>
      </c>
      <c r="J126" s="561" t="s">
        <v>894</v>
      </c>
      <c r="K126" s="561" t="s">
        <v>894</v>
      </c>
      <c r="L126" s="564"/>
      <c r="M126" s="45"/>
    </row>
    <row r="127" spans="1:13" ht="15" x14ac:dyDescent="0.25">
      <c r="A127" s="515" t="s">
        <v>305</v>
      </c>
      <c r="B127" s="561" t="s">
        <v>402</v>
      </c>
      <c r="C127" s="562" t="s">
        <v>1270</v>
      </c>
      <c r="D127" s="563" t="s">
        <v>1111</v>
      </c>
      <c r="E127" s="561" t="s">
        <v>1117</v>
      </c>
      <c r="F127" s="561" t="s">
        <v>1118</v>
      </c>
      <c r="G127" s="561" t="s">
        <v>894</v>
      </c>
      <c r="H127" s="561" t="s">
        <v>894</v>
      </c>
      <c r="I127" s="561" t="s">
        <v>894</v>
      </c>
      <c r="J127" s="561" t="s">
        <v>894</v>
      </c>
      <c r="K127" s="561" t="s">
        <v>894</v>
      </c>
      <c r="L127" s="564"/>
      <c r="M127" s="45"/>
    </row>
    <row r="128" spans="1:13" ht="15" x14ac:dyDescent="0.25">
      <c r="A128" s="515" t="s">
        <v>305</v>
      </c>
      <c r="B128" s="561" t="s">
        <v>402</v>
      </c>
      <c r="C128" s="562" t="s">
        <v>1271</v>
      </c>
      <c r="D128" s="563" t="s">
        <v>618</v>
      </c>
      <c r="E128" s="561" t="s">
        <v>608</v>
      </c>
      <c r="F128" s="561" t="s">
        <v>1272</v>
      </c>
      <c r="G128" s="561" t="s">
        <v>894</v>
      </c>
      <c r="H128" s="561" t="s">
        <v>894</v>
      </c>
      <c r="I128" s="512" t="s">
        <v>894</v>
      </c>
      <c r="J128" s="512" t="s">
        <v>894</v>
      </c>
      <c r="K128" s="561" t="s">
        <v>894</v>
      </c>
      <c r="L128" s="564" t="s">
        <v>1273</v>
      </c>
      <c r="M128" s="45"/>
    </row>
    <row r="129" spans="1:13" ht="15" x14ac:dyDescent="0.25">
      <c r="A129" s="515" t="s">
        <v>305</v>
      </c>
      <c r="B129" s="561" t="s">
        <v>402</v>
      </c>
      <c r="C129" s="562" t="s">
        <v>1271</v>
      </c>
      <c r="D129" s="563" t="s">
        <v>817</v>
      </c>
      <c r="E129" s="561" t="s">
        <v>608</v>
      </c>
      <c r="F129" s="561" t="s">
        <v>802</v>
      </c>
      <c r="G129" s="561" t="s">
        <v>315</v>
      </c>
      <c r="H129" s="561">
        <v>1089</v>
      </c>
      <c r="I129" s="561" t="s">
        <v>894</v>
      </c>
      <c r="J129" s="561" t="s">
        <v>1274</v>
      </c>
      <c r="K129" s="561" t="s">
        <v>329</v>
      </c>
      <c r="L129" s="564" t="s">
        <v>1273</v>
      </c>
      <c r="M129" s="45"/>
    </row>
    <row r="130" spans="1:13" ht="15" x14ac:dyDescent="0.25">
      <c r="A130" s="515" t="s">
        <v>305</v>
      </c>
      <c r="B130" s="561" t="s">
        <v>402</v>
      </c>
      <c r="C130" s="562" t="s">
        <v>1271</v>
      </c>
      <c r="D130" s="563" t="s">
        <v>817</v>
      </c>
      <c r="E130" s="561" t="s">
        <v>608</v>
      </c>
      <c r="F130" s="561" t="s">
        <v>1138</v>
      </c>
      <c r="G130" s="561" t="s">
        <v>329</v>
      </c>
      <c r="H130" s="561">
        <v>92</v>
      </c>
      <c r="I130" s="561" t="s">
        <v>894</v>
      </c>
      <c r="J130" s="561" t="s">
        <v>1275</v>
      </c>
      <c r="K130" s="561" t="s">
        <v>315</v>
      </c>
      <c r="L130" s="564" t="s">
        <v>1273</v>
      </c>
      <c r="M130" s="45"/>
    </row>
    <row r="131" spans="1:13" ht="15" x14ac:dyDescent="0.25">
      <c r="A131" s="515" t="s">
        <v>305</v>
      </c>
      <c r="B131" s="561" t="s">
        <v>402</v>
      </c>
      <c r="C131" s="562" t="s">
        <v>1276</v>
      </c>
      <c r="D131" s="563" t="s">
        <v>1111</v>
      </c>
      <c r="E131" s="561" t="s">
        <v>1170</v>
      </c>
      <c r="F131" s="561" t="s">
        <v>1226</v>
      </c>
      <c r="G131" s="561" t="s">
        <v>894</v>
      </c>
      <c r="H131" s="561" t="s">
        <v>894</v>
      </c>
      <c r="I131" s="513" t="s">
        <v>894</v>
      </c>
      <c r="J131" s="513" t="s">
        <v>894</v>
      </c>
      <c r="K131" s="561" t="s">
        <v>894</v>
      </c>
      <c r="L131" s="564"/>
      <c r="M131" s="45"/>
    </row>
    <row r="132" spans="1:13" ht="15" x14ac:dyDescent="0.25">
      <c r="A132" s="515" t="s">
        <v>305</v>
      </c>
      <c r="B132" s="561" t="s">
        <v>402</v>
      </c>
      <c r="C132" s="562" t="s">
        <v>1045</v>
      </c>
      <c r="D132" s="563" t="s">
        <v>1111</v>
      </c>
      <c r="E132" s="561" t="s">
        <v>1277</v>
      </c>
      <c r="F132" s="561">
        <v>21</v>
      </c>
      <c r="G132" s="561" t="s">
        <v>894</v>
      </c>
      <c r="H132" s="561" t="s">
        <v>894</v>
      </c>
      <c r="I132" s="561" t="s">
        <v>894</v>
      </c>
      <c r="J132" s="561" t="s">
        <v>894</v>
      </c>
      <c r="K132" s="561" t="s">
        <v>894</v>
      </c>
      <c r="L132" s="564" t="s">
        <v>1278</v>
      </c>
      <c r="M132" s="45"/>
    </row>
    <row r="133" spans="1:13" ht="15" x14ac:dyDescent="0.25">
      <c r="A133" s="515" t="s">
        <v>305</v>
      </c>
      <c r="B133" s="561" t="s">
        <v>402</v>
      </c>
      <c r="C133" s="562" t="s">
        <v>1045</v>
      </c>
      <c r="D133" s="563" t="s">
        <v>1111</v>
      </c>
      <c r="E133" s="561" t="s">
        <v>1279</v>
      </c>
      <c r="F133" s="561">
        <v>21</v>
      </c>
      <c r="G133" s="561" t="s">
        <v>894</v>
      </c>
      <c r="H133" s="561" t="s">
        <v>894</v>
      </c>
      <c r="I133" s="512" t="s">
        <v>894</v>
      </c>
      <c r="J133" s="512" t="s">
        <v>894</v>
      </c>
      <c r="K133" s="561" t="s">
        <v>894</v>
      </c>
      <c r="L133" s="564" t="s">
        <v>1278</v>
      </c>
      <c r="M133" s="45"/>
    </row>
    <row r="134" spans="1:13" ht="15" x14ac:dyDescent="0.25">
      <c r="A134" s="515" t="s">
        <v>305</v>
      </c>
      <c r="B134" s="561" t="s">
        <v>402</v>
      </c>
      <c r="C134" s="562" t="s">
        <v>1045</v>
      </c>
      <c r="D134" s="563" t="s">
        <v>618</v>
      </c>
      <c r="E134" s="561" t="s">
        <v>608</v>
      </c>
      <c r="F134" s="561" t="s">
        <v>1139</v>
      </c>
      <c r="G134" s="561" t="s">
        <v>329</v>
      </c>
      <c r="H134" s="561">
        <v>1</v>
      </c>
      <c r="I134" s="561" t="s">
        <v>894</v>
      </c>
      <c r="J134" s="561">
        <v>0</v>
      </c>
      <c r="K134" s="561" t="s">
        <v>315</v>
      </c>
      <c r="L134" s="564" t="s">
        <v>1278</v>
      </c>
      <c r="M134" s="45"/>
    </row>
    <row r="135" spans="1:13" ht="15" x14ac:dyDescent="0.25">
      <c r="A135" s="515" t="s">
        <v>305</v>
      </c>
      <c r="B135" s="561" t="s">
        <v>402</v>
      </c>
      <c r="C135" s="562" t="s">
        <v>1045</v>
      </c>
      <c r="D135" s="563" t="s">
        <v>805</v>
      </c>
      <c r="E135" s="561" t="s">
        <v>608</v>
      </c>
      <c r="F135" s="561" t="s">
        <v>1280</v>
      </c>
      <c r="G135" s="561" t="s">
        <v>315</v>
      </c>
      <c r="H135" s="561">
        <v>5096</v>
      </c>
      <c r="I135" s="565">
        <v>23</v>
      </c>
      <c r="J135" s="566">
        <v>25</v>
      </c>
      <c r="K135" s="561" t="s">
        <v>329</v>
      </c>
      <c r="L135" s="564" t="s">
        <v>1281</v>
      </c>
      <c r="M135" s="45"/>
    </row>
    <row r="136" spans="1:13" ht="15" x14ac:dyDescent="0.25">
      <c r="A136" s="515" t="s">
        <v>305</v>
      </c>
      <c r="B136" s="561" t="s">
        <v>402</v>
      </c>
      <c r="C136" s="562" t="s">
        <v>1045</v>
      </c>
      <c r="D136" s="563" t="s">
        <v>1111</v>
      </c>
      <c r="E136" s="561" t="s">
        <v>1282</v>
      </c>
      <c r="F136" s="561">
        <v>21</v>
      </c>
      <c r="G136" s="561" t="s">
        <v>894</v>
      </c>
      <c r="H136" s="561" t="s">
        <v>894</v>
      </c>
      <c r="I136" s="289">
        <v>62</v>
      </c>
      <c r="J136" s="566">
        <v>71</v>
      </c>
      <c r="K136" s="561" t="s">
        <v>894</v>
      </c>
      <c r="L136" s="564" t="s">
        <v>1278</v>
      </c>
      <c r="M136" s="45"/>
    </row>
    <row r="137" spans="1:13" ht="15" x14ac:dyDescent="0.25">
      <c r="A137" s="515" t="s">
        <v>305</v>
      </c>
      <c r="B137" s="561" t="s">
        <v>402</v>
      </c>
      <c r="C137" s="562" t="s">
        <v>1045</v>
      </c>
      <c r="D137" s="563" t="s">
        <v>817</v>
      </c>
      <c r="E137" s="561" t="s">
        <v>608</v>
      </c>
      <c r="F137" s="561" t="s">
        <v>1143</v>
      </c>
      <c r="G137" s="561" t="s">
        <v>329</v>
      </c>
      <c r="H137" s="561">
        <v>383</v>
      </c>
      <c r="I137" s="289">
        <v>19</v>
      </c>
      <c r="J137" s="566">
        <v>21</v>
      </c>
      <c r="K137" s="561" t="s">
        <v>315</v>
      </c>
      <c r="L137" s="564" t="s">
        <v>1278</v>
      </c>
      <c r="M137" s="45"/>
    </row>
    <row r="138" spans="1:13" ht="15" x14ac:dyDescent="0.25">
      <c r="A138" s="515" t="s">
        <v>305</v>
      </c>
      <c r="B138" s="561" t="s">
        <v>402</v>
      </c>
      <c r="C138" s="562" t="s">
        <v>1045</v>
      </c>
      <c r="D138" s="563" t="s">
        <v>618</v>
      </c>
      <c r="E138" s="561" t="s">
        <v>608</v>
      </c>
      <c r="F138" s="561" t="s">
        <v>1283</v>
      </c>
      <c r="G138" s="561" t="s">
        <v>894</v>
      </c>
      <c r="H138" s="561" t="s">
        <v>894</v>
      </c>
      <c r="I138" s="289">
        <v>83</v>
      </c>
      <c r="J138" s="566">
        <v>84</v>
      </c>
      <c r="K138" s="561" t="s">
        <v>894</v>
      </c>
      <c r="L138" s="564" t="s">
        <v>1278</v>
      </c>
      <c r="M138" s="45"/>
    </row>
    <row r="139" spans="1:13" ht="15" x14ac:dyDescent="0.25">
      <c r="A139" s="515" t="s">
        <v>305</v>
      </c>
      <c r="B139" s="561" t="s">
        <v>402</v>
      </c>
      <c r="C139" s="562" t="s">
        <v>1045</v>
      </c>
      <c r="D139" s="563" t="s">
        <v>817</v>
      </c>
      <c r="E139" s="561" t="s">
        <v>608</v>
      </c>
      <c r="F139" s="561" t="s">
        <v>1284</v>
      </c>
      <c r="G139" s="561" t="s">
        <v>315</v>
      </c>
      <c r="H139" s="561">
        <v>191</v>
      </c>
      <c r="I139" s="565">
        <v>44</v>
      </c>
      <c r="J139" s="566">
        <v>48</v>
      </c>
      <c r="K139" s="561" t="s">
        <v>315</v>
      </c>
      <c r="L139" s="564" t="s">
        <v>1285</v>
      </c>
      <c r="M139" s="45"/>
    </row>
    <row r="140" spans="1:13" ht="15" x14ac:dyDescent="0.25">
      <c r="A140" s="515" t="s">
        <v>305</v>
      </c>
      <c r="B140" s="561" t="s">
        <v>402</v>
      </c>
      <c r="C140" s="562" t="s">
        <v>1045</v>
      </c>
      <c r="D140" s="563" t="s">
        <v>1111</v>
      </c>
      <c r="E140" s="561" t="s">
        <v>1286</v>
      </c>
      <c r="F140" s="561">
        <v>21</v>
      </c>
      <c r="G140" s="561" t="s">
        <v>894</v>
      </c>
      <c r="H140" s="561" t="s">
        <v>894</v>
      </c>
      <c r="I140" s="289">
        <v>15</v>
      </c>
      <c r="J140" s="566">
        <v>34</v>
      </c>
      <c r="K140" s="561" t="s">
        <v>894</v>
      </c>
      <c r="L140" s="564" t="s">
        <v>1278</v>
      </c>
      <c r="M140" s="45"/>
    </row>
    <row r="141" spans="1:13" ht="15" x14ac:dyDescent="0.25">
      <c r="A141" s="515" t="s">
        <v>305</v>
      </c>
      <c r="B141" s="561" t="s">
        <v>402</v>
      </c>
      <c r="C141" s="562" t="s">
        <v>1045</v>
      </c>
      <c r="D141" s="563" t="s">
        <v>618</v>
      </c>
      <c r="E141" s="561" t="s">
        <v>608</v>
      </c>
      <c r="F141" s="561" t="s">
        <v>1201</v>
      </c>
      <c r="G141" s="561" t="s">
        <v>894</v>
      </c>
      <c r="H141" s="561" t="s">
        <v>894</v>
      </c>
      <c r="I141" s="289">
        <v>14.000000000000002</v>
      </c>
      <c r="J141" s="566">
        <v>0</v>
      </c>
      <c r="K141" s="561" t="s">
        <v>894</v>
      </c>
      <c r="L141" s="564" t="s">
        <v>1278</v>
      </c>
      <c r="M141" s="45"/>
    </row>
    <row r="142" spans="1:13" ht="15" x14ac:dyDescent="0.25">
      <c r="A142" s="515" t="s">
        <v>305</v>
      </c>
      <c r="B142" s="561" t="s">
        <v>402</v>
      </c>
      <c r="C142" s="562" t="s">
        <v>1045</v>
      </c>
      <c r="D142" s="563" t="s">
        <v>618</v>
      </c>
      <c r="E142" s="561" t="s">
        <v>608</v>
      </c>
      <c r="F142" s="561" t="s">
        <v>1287</v>
      </c>
      <c r="G142" s="561" t="s">
        <v>894</v>
      </c>
      <c r="H142" s="561" t="s">
        <v>894</v>
      </c>
      <c r="I142" s="289">
        <v>9</v>
      </c>
      <c r="J142" s="566">
        <v>0</v>
      </c>
      <c r="K142" s="561" t="s">
        <v>894</v>
      </c>
      <c r="L142" s="564" t="s">
        <v>1278</v>
      </c>
      <c r="M142" s="45"/>
    </row>
    <row r="143" spans="1:13" ht="15" x14ac:dyDescent="0.25">
      <c r="A143" s="515" t="s">
        <v>305</v>
      </c>
      <c r="B143" s="561" t="s">
        <v>402</v>
      </c>
      <c r="C143" s="562" t="s">
        <v>1045</v>
      </c>
      <c r="D143" s="563" t="s">
        <v>817</v>
      </c>
      <c r="E143" s="561" t="s">
        <v>608</v>
      </c>
      <c r="F143" s="561" t="s">
        <v>1147</v>
      </c>
      <c r="G143" s="561" t="s">
        <v>315</v>
      </c>
      <c r="H143" s="561">
        <v>6108</v>
      </c>
      <c r="I143" s="565">
        <v>5</v>
      </c>
      <c r="J143" s="566">
        <v>71</v>
      </c>
      <c r="K143" s="561" t="s">
        <v>329</v>
      </c>
      <c r="L143" s="564" t="s">
        <v>1288</v>
      </c>
      <c r="M143" s="45"/>
    </row>
    <row r="144" spans="1:13" ht="15" x14ac:dyDescent="0.25">
      <c r="A144" s="515" t="s">
        <v>305</v>
      </c>
      <c r="B144" s="561" t="s">
        <v>402</v>
      </c>
      <c r="C144" s="562" t="s">
        <v>1045</v>
      </c>
      <c r="D144" s="563" t="s">
        <v>618</v>
      </c>
      <c r="E144" s="561" t="s">
        <v>608</v>
      </c>
      <c r="F144" s="561" t="s">
        <v>1289</v>
      </c>
      <c r="G144" s="561" t="s">
        <v>894</v>
      </c>
      <c r="H144" s="561" t="s">
        <v>894</v>
      </c>
      <c r="I144" s="289">
        <v>14.000000000000002</v>
      </c>
      <c r="J144" s="566">
        <v>92</v>
      </c>
      <c r="K144" s="561" t="s">
        <v>894</v>
      </c>
      <c r="L144" s="564" t="s">
        <v>1278</v>
      </c>
      <c r="M144" s="45"/>
    </row>
    <row r="145" spans="1:13" ht="15" x14ac:dyDescent="0.25">
      <c r="A145" s="515" t="s">
        <v>305</v>
      </c>
      <c r="B145" s="561" t="s">
        <v>402</v>
      </c>
      <c r="C145" s="562" t="s">
        <v>1045</v>
      </c>
      <c r="D145" s="563" t="s">
        <v>1111</v>
      </c>
      <c r="E145" s="561" t="s">
        <v>1290</v>
      </c>
      <c r="F145" s="561">
        <v>21</v>
      </c>
      <c r="G145" s="561" t="s">
        <v>894</v>
      </c>
      <c r="H145" s="561" t="s">
        <v>894</v>
      </c>
      <c r="I145" s="289">
        <v>10</v>
      </c>
      <c r="J145" s="566">
        <v>0</v>
      </c>
      <c r="K145" s="561" t="s">
        <v>894</v>
      </c>
      <c r="L145" s="564" t="s">
        <v>1278</v>
      </c>
      <c r="M145" s="45"/>
    </row>
    <row r="146" spans="1:13" ht="15" x14ac:dyDescent="0.25">
      <c r="A146" s="515" t="s">
        <v>305</v>
      </c>
      <c r="B146" s="561" t="s">
        <v>402</v>
      </c>
      <c r="C146" s="562" t="s">
        <v>1045</v>
      </c>
      <c r="D146" s="563" t="s">
        <v>618</v>
      </c>
      <c r="E146" s="561" t="s">
        <v>608</v>
      </c>
      <c r="F146" s="561" t="s">
        <v>1291</v>
      </c>
      <c r="G146" s="561" t="s">
        <v>894</v>
      </c>
      <c r="H146" s="561" t="s">
        <v>894</v>
      </c>
      <c r="I146" s="289">
        <v>84</v>
      </c>
      <c r="J146" s="566">
        <v>80</v>
      </c>
      <c r="K146" s="561" t="s">
        <v>894</v>
      </c>
      <c r="L146" s="564" t="s">
        <v>1278</v>
      </c>
      <c r="M146" s="45"/>
    </row>
    <row r="147" spans="1:13" ht="15" x14ac:dyDescent="0.25">
      <c r="A147" s="515" t="s">
        <v>305</v>
      </c>
      <c r="B147" s="561" t="s">
        <v>402</v>
      </c>
      <c r="C147" s="562" t="s">
        <v>1045</v>
      </c>
      <c r="D147" s="563" t="s">
        <v>817</v>
      </c>
      <c r="E147" s="561" t="s">
        <v>608</v>
      </c>
      <c r="F147" s="561" t="s">
        <v>787</v>
      </c>
      <c r="G147" s="561" t="s">
        <v>315</v>
      </c>
      <c r="H147" s="561">
        <v>3857</v>
      </c>
      <c r="I147" s="565">
        <v>5</v>
      </c>
      <c r="J147" s="566">
        <v>4</v>
      </c>
      <c r="K147" s="561" t="s">
        <v>329</v>
      </c>
      <c r="L147" s="564" t="s">
        <v>1292</v>
      </c>
      <c r="M147" s="45"/>
    </row>
    <row r="148" spans="1:13" ht="15" x14ac:dyDescent="0.25">
      <c r="A148" s="515" t="s">
        <v>305</v>
      </c>
      <c r="B148" s="561" t="s">
        <v>402</v>
      </c>
      <c r="C148" s="562" t="s">
        <v>1045</v>
      </c>
      <c r="D148" s="563" t="s">
        <v>805</v>
      </c>
      <c r="E148" s="561" t="s">
        <v>608</v>
      </c>
      <c r="F148" s="561" t="s">
        <v>1203</v>
      </c>
      <c r="G148" s="561" t="s">
        <v>315</v>
      </c>
      <c r="H148" s="561">
        <v>3080</v>
      </c>
      <c r="I148" s="565">
        <v>90</v>
      </c>
      <c r="J148" s="566">
        <v>88</v>
      </c>
      <c r="K148" s="561" t="s">
        <v>329</v>
      </c>
      <c r="L148" s="564" t="s">
        <v>1293</v>
      </c>
      <c r="M148" s="45"/>
    </row>
    <row r="149" spans="1:13" ht="15" x14ac:dyDescent="0.25">
      <c r="A149" s="515" t="s">
        <v>305</v>
      </c>
      <c r="B149" s="561" t="s">
        <v>402</v>
      </c>
      <c r="C149" s="562" t="s">
        <v>1294</v>
      </c>
      <c r="D149" s="563" t="s">
        <v>1111</v>
      </c>
      <c r="E149" s="561" t="s">
        <v>1170</v>
      </c>
      <c r="F149" s="561" t="s">
        <v>1171</v>
      </c>
      <c r="G149" s="561" t="s">
        <v>894</v>
      </c>
      <c r="H149" s="561" t="s">
        <v>894</v>
      </c>
      <c r="I149" s="289">
        <v>9</v>
      </c>
      <c r="J149" s="566">
        <v>14.000000000000002</v>
      </c>
      <c r="K149" s="561" t="s">
        <v>894</v>
      </c>
      <c r="L149" s="564"/>
      <c r="M149" s="45"/>
    </row>
    <row r="150" spans="1:13" ht="15" x14ac:dyDescent="0.25">
      <c r="A150" s="515" t="s">
        <v>305</v>
      </c>
      <c r="B150" s="561" t="s">
        <v>402</v>
      </c>
      <c r="C150" s="562" t="s">
        <v>1295</v>
      </c>
      <c r="D150" s="563" t="s">
        <v>817</v>
      </c>
      <c r="E150" s="561" t="s">
        <v>608</v>
      </c>
      <c r="F150" s="561" t="s">
        <v>1007</v>
      </c>
      <c r="G150" s="561" t="s">
        <v>329</v>
      </c>
      <c r="H150" s="561">
        <v>1</v>
      </c>
      <c r="I150" s="289">
        <v>57.999999999999993</v>
      </c>
      <c r="J150" s="566">
        <v>26</v>
      </c>
      <c r="K150" s="561" t="s">
        <v>315</v>
      </c>
      <c r="L150" s="564" t="s">
        <v>1296</v>
      </c>
      <c r="M150" s="45"/>
    </row>
    <row r="151" spans="1:13" ht="15" x14ac:dyDescent="0.25">
      <c r="A151" s="515" t="s">
        <v>305</v>
      </c>
      <c r="B151" s="561" t="s">
        <v>402</v>
      </c>
      <c r="C151" s="562" t="s">
        <v>1295</v>
      </c>
      <c r="D151" s="563" t="s">
        <v>618</v>
      </c>
      <c r="E151" s="561" t="s">
        <v>608</v>
      </c>
      <c r="F151" s="561" t="s">
        <v>1007</v>
      </c>
      <c r="G151" s="561" t="s">
        <v>894</v>
      </c>
      <c r="H151" s="561" t="s">
        <v>894</v>
      </c>
      <c r="I151" s="289">
        <v>92</v>
      </c>
      <c r="J151" s="566">
        <v>89</v>
      </c>
      <c r="K151" s="561" t="s">
        <v>894</v>
      </c>
      <c r="L151" s="564" t="s">
        <v>1296</v>
      </c>
      <c r="M151" s="45"/>
    </row>
    <row r="152" spans="1:13" ht="15" x14ac:dyDescent="0.25">
      <c r="A152" s="515" t="s">
        <v>305</v>
      </c>
      <c r="B152" s="561" t="s">
        <v>402</v>
      </c>
      <c r="C152" s="562" t="s">
        <v>1297</v>
      </c>
      <c r="D152" s="563" t="s">
        <v>618</v>
      </c>
      <c r="E152" s="561" t="s">
        <v>608</v>
      </c>
      <c r="F152" s="561" t="s">
        <v>1298</v>
      </c>
      <c r="G152" s="561" t="s">
        <v>894</v>
      </c>
      <c r="H152" s="561" t="s">
        <v>894</v>
      </c>
      <c r="I152" s="570">
        <v>15</v>
      </c>
      <c r="J152" s="513" t="s">
        <v>894</v>
      </c>
      <c r="K152" s="561" t="s">
        <v>894</v>
      </c>
      <c r="L152" s="564" t="s">
        <v>1299</v>
      </c>
      <c r="M152" s="45"/>
    </row>
    <row r="153" spans="1:13" ht="15" x14ac:dyDescent="0.25">
      <c r="A153" s="515" t="s">
        <v>305</v>
      </c>
      <c r="B153" s="561" t="s">
        <v>402</v>
      </c>
      <c r="C153" s="562" t="s">
        <v>1300</v>
      </c>
      <c r="D153" s="563" t="s">
        <v>1111</v>
      </c>
      <c r="E153" s="561" t="s">
        <v>1112</v>
      </c>
      <c r="F153" s="561" t="s">
        <v>1155</v>
      </c>
      <c r="G153" s="561" t="s">
        <v>894</v>
      </c>
      <c r="H153" s="561" t="s">
        <v>894</v>
      </c>
      <c r="I153" s="570">
        <v>15</v>
      </c>
      <c r="J153" s="561" t="s">
        <v>894</v>
      </c>
      <c r="K153" s="561" t="s">
        <v>894</v>
      </c>
      <c r="L153" s="564"/>
      <c r="M153" s="45"/>
    </row>
    <row r="154" spans="1:13" ht="15" x14ac:dyDescent="0.25">
      <c r="A154" s="515" t="s">
        <v>305</v>
      </c>
      <c r="B154" s="561" t="s">
        <v>402</v>
      </c>
      <c r="C154" s="562" t="s">
        <v>1301</v>
      </c>
      <c r="D154" s="563" t="s">
        <v>1111</v>
      </c>
      <c r="E154" s="561" t="s">
        <v>1286</v>
      </c>
      <c r="F154" s="561">
        <v>21</v>
      </c>
      <c r="G154" s="561" t="s">
        <v>894</v>
      </c>
      <c r="H154" s="561" t="s">
        <v>894</v>
      </c>
      <c r="I154" s="570">
        <v>15</v>
      </c>
      <c r="J154" s="561" t="s">
        <v>894</v>
      </c>
      <c r="K154" s="561" t="s">
        <v>894</v>
      </c>
      <c r="L154" s="564" t="s">
        <v>1302</v>
      </c>
      <c r="M154" s="45"/>
    </row>
    <row r="155" spans="1:13" ht="15" x14ac:dyDescent="0.25">
      <c r="A155" s="515" t="s">
        <v>305</v>
      </c>
      <c r="B155" s="561" t="s">
        <v>402</v>
      </c>
      <c r="C155" s="562" t="s">
        <v>1301</v>
      </c>
      <c r="D155" s="563" t="s">
        <v>618</v>
      </c>
      <c r="E155" s="561" t="s">
        <v>608</v>
      </c>
      <c r="F155" s="561" t="s">
        <v>1298</v>
      </c>
      <c r="G155" s="561" t="s">
        <v>894</v>
      </c>
      <c r="H155" s="561" t="s">
        <v>894</v>
      </c>
      <c r="I155" s="570">
        <v>15</v>
      </c>
      <c r="J155" s="561" t="s">
        <v>894</v>
      </c>
      <c r="K155" s="561" t="s">
        <v>894</v>
      </c>
      <c r="L155" s="564" t="s">
        <v>1302</v>
      </c>
      <c r="M155" s="45"/>
    </row>
    <row r="156" spans="1:13" ht="15" x14ac:dyDescent="0.25">
      <c r="A156" s="515" t="s">
        <v>305</v>
      </c>
      <c r="B156" s="561" t="s">
        <v>402</v>
      </c>
      <c r="C156" s="562" t="s">
        <v>1301</v>
      </c>
      <c r="D156" s="563" t="s">
        <v>1111</v>
      </c>
      <c r="E156" s="561" t="s">
        <v>1303</v>
      </c>
      <c r="F156" s="561">
        <v>21</v>
      </c>
      <c r="G156" s="561" t="s">
        <v>894</v>
      </c>
      <c r="H156" s="561" t="s">
        <v>894</v>
      </c>
      <c r="I156" s="570">
        <v>15</v>
      </c>
      <c r="J156" s="512" t="s">
        <v>894</v>
      </c>
      <c r="K156" s="561" t="s">
        <v>894</v>
      </c>
      <c r="L156" s="564" t="s">
        <v>1302</v>
      </c>
      <c r="M156" s="45"/>
    </row>
    <row r="157" spans="1:13" ht="15" x14ac:dyDescent="0.25">
      <c r="A157" s="515" t="s">
        <v>305</v>
      </c>
      <c r="B157" s="561" t="s">
        <v>402</v>
      </c>
      <c r="C157" s="562" t="s">
        <v>1301</v>
      </c>
      <c r="D157" s="563" t="s">
        <v>817</v>
      </c>
      <c r="E157" s="561" t="s">
        <v>608</v>
      </c>
      <c r="F157" s="561" t="s">
        <v>1138</v>
      </c>
      <c r="G157" s="561" t="s">
        <v>315</v>
      </c>
      <c r="H157" s="561">
        <v>910</v>
      </c>
      <c r="I157" s="289">
        <v>8</v>
      </c>
      <c r="J157" s="561" t="s">
        <v>1304</v>
      </c>
      <c r="K157" s="561" t="s">
        <v>329</v>
      </c>
      <c r="L157" s="564" t="s">
        <v>1305</v>
      </c>
      <c r="M157" s="45"/>
    </row>
    <row r="158" spans="1:13" ht="15" x14ac:dyDescent="0.25">
      <c r="A158" s="515" t="s">
        <v>305</v>
      </c>
      <c r="B158" s="561" t="s">
        <v>402</v>
      </c>
      <c r="C158" s="562" t="s">
        <v>1301</v>
      </c>
      <c r="D158" s="563" t="s">
        <v>817</v>
      </c>
      <c r="E158" s="561" t="s">
        <v>608</v>
      </c>
      <c r="F158" s="561" t="s">
        <v>802</v>
      </c>
      <c r="G158" s="561" t="s">
        <v>315</v>
      </c>
      <c r="H158" s="561">
        <v>522</v>
      </c>
      <c r="I158" s="565">
        <v>30</v>
      </c>
      <c r="J158" s="566">
        <v>34</v>
      </c>
      <c r="K158" s="561" t="s">
        <v>329</v>
      </c>
      <c r="L158" s="564" t="s">
        <v>1306</v>
      </c>
      <c r="M158" s="45"/>
    </row>
    <row r="159" spans="1:13" ht="15" x14ac:dyDescent="0.25">
      <c r="A159" s="515" t="s">
        <v>305</v>
      </c>
      <c r="B159" s="561" t="s">
        <v>402</v>
      </c>
      <c r="C159" s="562" t="s">
        <v>1307</v>
      </c>
      <c r="D159" s="563" t="s">
        <v>1111</v>
      </c>
      <c r="E159" s="561" t="s">
        <v>1112</v>
      </c>
      <c r="F159" s="561" t="s">
        <v>1308</v>
      </c>
      <c r="G159" s="561" t="s">
        <v>894</v>
      </c>
      <c r="H159" s="561" t="s">
        <v>894</v>
      </c>
      <c r="I159" s="289">
        <v>5</v>
      </c>
      <c r="J159" s="566">
        <v>0</v>
      </c>
      <c r="K159" s="561" t="s">
        <v>894</v>
      </c>
      <c r="L159" s="564"/>
      <c r="M159" s="45"/>
    </row>
    <row r="160" spans="1:13" ht="15" x14ac:dyDescent="0.25">
      <c r="A160" s="515" t="s">
        <v>305</v>
      </c>
      <c r="B160" s="561" t="s">
        <v>402</v>
      </c>
      <c r="C160" s="562" t="s">
        <v>1309</v>
      </c>
      <c r="D160" s="563" t="s">
        <v>618</v>
      </c>
      <c r="E160" s="561" t="s">
        <v>608</v>
      </c>
      <c r="F160" s="561" t="s">
        <v>1007</v>
      </c>
      <c r="G160" s="561" t="s">
        <v>894</v>
      </c>
      <c r="H160" s="561" t="s">
        <v>894</v>
      </c>
      <c r="I160" s="289">
        <v>5</v>
      </c>
      <c r="J160" s="566">
        <v>0</v>
      </c>
      <c r="K160" s="561" t="s">
        <v>894</v>
      </c>
      <c r="L160" s="564"/>
      <c r="M160" s="45"/>
    </row>
    <row r="161" spans="1:13" ht="15" x14ac:dyDescent="0.25">
      <c r="A161" s="515" t="s">
        <v>305</v>
      </c>
      <c r="B161" s="561" t="s">
        <v>402</v>
      </c>
      <c r="C161" s="562" t="s">
        <v>1310</v>
      </c>
      <c r="D161" s="563" t="s">
        <v>618</v>
      </c>
      <c r="E161" s="561" t="s">
        <v>608</v>
      </c>
      <c r="F161" s="561" t="s">
        <v>1007</v>
      </c>
      <c r="G161" s="561" t="s">
        <v>894</v>
      </c>
      <c r="H161" s="561" t="s">
        <v>894</v>
      </c>
      <c r="I161" s="289">
        <v>5</v>
      </c>
      <c r="J161" s="566">
        <v>71</v>
      </c>
      <c r="K161" s="561" t="s">
        <v>894</v>
      </c>
      <c r="L161" s="564"/>
      <c r="M161" s="45"/>
    </row>
    <row r="162" spans="1:13" ht="15" x14ac:dyDescent="0.25">
      <c r="A162" s="515" t="s">
        <v>305</v>
      </c>
      <c r="B162" s="561" t="s">
        <v>402</v>
      </c>
      <c r="C162" s="562" t="s">
        <v>1310</v>
      </c>
      <c r="D162" s="563" t="s">
        <v>817</v>
      </c>
      <c r="E162" s="561" t="s">
        <v>608</v>
      </c>
      <c r="F162" s="561" t="s">
        <v>802</v>
      </c>
      <c r="G162" s="561" t="s">
        <v>894</v>
      </c>
      <c r="H162" s="561" t="s">
        <v>894</v>
      </c>
      <c r="I162" s="289">
        <v>73</v>
      </c>
      <c r="J162" s="566">
        <v>92</v>
      </c>
      <c r="K162" s="561" t="s">
        <v>894</v>
      </c>
      <c r="L162" s="564"/>
      <c r="M162" s="45"/>
    </row>
    <row r="163" spans="1:13" ht="15" x14ac:dyDescent="0.25">
      <c r="A163" s="515" t="s">
        <v>305</v>
      </c>
      <c r="B163" s="561" t="s">
        <v>402</v>
      </c>
      <c r="C163" s="562" t="s">
        <v>1311</v>
      </c>
      <c r="D163" s="563" t="s">
        <v>1111</v>
      </c>
      <c r="E163" s="561" t="s">
        <v>1125</v>
      </c>
      <c r="F163" s="561" t="s">
        <v>1126</v>
      </c>
      <c r="G163" s="561" t="s">
        <v>894</v>
      </c>
      <c r="H163" s="561" t="s">
        <v>894</v>
      </c>
      <c r="I163" s="289">
        <v>5</v>
      </c>
      <c r="J163" s="566">
        <v>0</v>
      </c>
      <c r="K163" s="561" t="s">
        <v>894</v>
      </c>
      <c r="L163" s="564"/>
      <c r="M163" s="45"/>
    </row>
    <row r="164" spans="1:13" ht="15" x14ac:dyDescent="0.25">
      <c r="A164" s="515" t="s">
        <v>305</v>
      </c>
      <c r="B164" s="561" t="s">
        <v>402</v>
      </c>
      <c r="C164" s="562" t="s">
        <v>1312</v>
      </c>
      <c r="D164" s="563" t="s">
        <v>618</v>
      </c>
      <c r="E164" s="561" t="s">
        <v>608</v>
      </c>
      <c r="F164" s="561" t="s">
        <v>1007</v>
      </c>
      <c r="G164" s="561" t="s">
        <v>894</v>
      </c>
      <c r="H164" s="561" t="s">
        <v>894</v>
      </c>
      <c r="I164" s="289">
        <v>65</v>
      </c>
      <c r="J164" s="566">
        <v>80</v>
      </c>
      <c r="K164" s="561" t="s">
        <v>894</v>
      </c>
      <c r="L164" s="564"/>
      <c r="M164" s="45"/>
    </row>
    <row r="165" spans="1:13" ht="15" x14ac:dyDescent="0.25">
      <c r="A165" s="515" t="s">
        <v>305</v>
      </c>
      <c r="B165" s="561" t="s">
        <v>402</v>
      </c>
      <c r="C165" s="562" t="s">
        <v>1313</v>
      </c>
      <c r="D165" s="563" t="s">
        <v>1111</v>
      </c>
      <c r="E165" s="561" t="s">
        <v>1314</v>
      </c>
      <c r="F165" s="561">
        <v>21</v>
      </c>
      <c r="G165" s="561" t="s">
        <v>894</v>
      </c>
      <c r="H165" s="561" t="s">
        <v>894</v>
      </c>
      <c r="I165" s="289">
        <v>74</v>
      </c>
      <c r="J165" s="566">
        <v>4</v>
      </c>
      <c r="K165" s="561" t="s">
        <v>894</v>
      </c>
      <c r="L165" s="564" t="s">
        <v>1315</v>
      </c>
      <c r="M165" s="45"/>
    </row>
    <row r="166" spans="1:13" ht="15" x14ac:dyDescent="0.25">
      <c r="A166" s="515" t="s">
        <v>305</v>
      </c>
      <c r="B166" s="561" t="s">
        <v>402</v>
      </c>
      <c r="C166" s="562" t="s">
        <v>1313</v>
      </c>
      <c r="D166" s="563" t="s">
        <v>1111</v>
      </c>
      <c r="E166" s="561" t="s">
        <v>1282</v>
      </c>
      <c r="F166" s="561">
        <v>21</v>
      </c>
      <c r="G166" s="561" t="s">
        <v>894</v>
      </c>
      <c r="H166" s="561" t="s">
        <v>894</v>
      </c>
      <c r="I166" s="289">
        <v>74</v>
      </c>
      <c r="J166" s="566">
        <v>88</v>
      </c>
      <c r="K166" s="561" t="s">
        <v>894</v>
      </c>
      <c r="L166" s="564" t="s">
        <v>1315</v>
      </c>
      <c r="M166" s="45"/>
    </row>
    <row r="167" spans="1:13" ht="15" x14ac:dyDescent="0.25">
      <c r="A167" s="515" t="s">
        <v>305</v>
      </c>
      <c r="B167" s="561" t="s">
        <v>402</v>
      </c>
      <c r="C167" s="562" t="s">
        <v>1316</v>
      </c>
      <c r="D167" s="563" t="s">
        <v>1111</v>
      </c>
      <c r="E167" s="561" t="s">
        <v>1277</v>
      </c>
      <c r="F167" s="561">
        <v>21</v>
      </c>
      <c r="G167" s="561" t="s">
        <v>894</v>
      </c>
      <c r="H167" s="561" t="s">
        <v>894</v>
      </c>
      <c r="I167" s="289">
        <v>74</v>
      </c>
      <c r="J167" s="566">
        <v>14.000000000000002</v>
      </c>
      <c r="K167" s="561" t="s">
        <v>894</v>
      </c>
      <c r="L167" s="564" t="s">
        <v>1317</v>
      </c>
      <c r="M167" s="45"/>
    </row>
    <row r="168" spans="1:13" ht="15" x14ac:dyDescent="0.25">
      <c r="A168" s="515" t="s">
        <v>305</v>
      </c>
      <c r="B168" s="561" t="s">
        <v>402</v>
      </c>
      <c r="C168" s="562" t="s">
        <v>1316</v>
      </c>
      <c r="D168" s="563" t="s">
        <v>618</v>
      </c>
      <c r="E168" s="561" t="s">
        <v>608</v>
      </c>
      <c r="F168" s="561" t="s">
        <v>1318</v>
      </c>
      <c r="G168" s="561" t="s">
        <v>894</v>
      </c>
      <c r="H168" s="561" t="s">
        <v>894</v>
      </c>
      <c r="I168" s="289">
        <v>50</v>
      </c>
      <c r="J168" s="566">
        <v>26</v>
      </c>
      <c r="K168" s="561" t="s">
        <v>894</v>
      </c>
      <c r="L168" s="564" t="s">
        <v>1317</v>
      </c>
      <c r="M168" s="45"/>
    </row>
    <row r="169" spans="1:13" ht="15" x14ac:dyDescent="0.25">
      <c r="A169" s="515" t="s">
        <v>305</v>
      </c>
      <c r="B169" s="561" t="s">
        <v>402</v>
      </c>
      <c r="C169" s="562" t="s">
        <v>1319</v>
      </c>
      <c r="D169" s="563" t="s">
        <v>618</v>
      </c>
      <c r="E169" s="561" t="s">
        <v>608</v>
      </c>
      <c r="F169" s="561" t="s">
        <v>1007</v>
      </c>
      <c r="G169" s="561" t="s">
        <v>894</v>
      </c>
      <c r="H169" s="561" t="s">
        <v>894</v>
      </c>
      <c r="I169" s="289">
        <v>20</v>
      </c>
      <c r="J169" s="566">
        <v>89</v>
      </c>
      <c r="K169" s="561" t="s">
        <v>894</v>
      </c>
      <c r="L169" s="564" t="s">
        <v>1320</v>
      </c>
      <c r="M169" s="45"/>
    </row>
    <row r="170" spans="1:13" ht="15" x14ac:dyDescent="0.25">
      <c r="A170" s="515" t="s">
        <v>305</v>
      </c>
      <c r="B170" s="561" t="s">
        <v>402</v>
      </c>
      <c r="C170" s="562" t="s">
        <v>1321</v>
      </c>
      <c r="D170" s="563" t="s">
        <v>1111</v>
      </c>
      <c r="E170" s="561" t="s">
        <v>1125</v>
      </c>
      <c r="F170" s="561" t="s">
        <v>1126</v>
      </c>
      <c r="G170" s="561" t="s">
        <v>894</v>
      </c>
      <c r="H170" s="561" t="s">
        <v>894</v>
      </c>
      <c r="I170" s="289">
        <v>80</v>
      </c>
      <c r="J170" s="561" t="s">
        <v>894</v>
      </c>
      <c r="K170" s="561" t="s">
        <v>894</v>
      </c>
      <c r="L170" s="564" t="s">
        <v>1322</v>
      </c>
      <c r="M170" s="45"/>
    </row>
    <row r="171" spans="1:13" ht="15" x14ac:dyDescent="0.25">
      <c r="A171" s="515" t="s">
        <v>305</v>
      </c>
      <c r="B171" s="561" t="s">
        <v>402</v>
      </c>
      <c r="C171" s="562" t="s">
        <v>1321</v>
      </c>
      <c r="D171" s="563" t="s">
        <v>618</v>
      </c>
      <c r="E171" s="561" t="s">
        <v>608</v>
      </c>
      <c r="F171" s="561" t="s">
        <v>1007</v>
      </c>
      <c r="G171" s="561" t="s">
        <v>894</v>
      </c>
      <c r="H171" s="561" t="s">
        <v>894</v>
      </c>
      <c r="I171" s="289">
        <v>72</v>
      </c>
      <c r="J171" s="561" t="s">
        <v>894</v>
      </c>
      <c r="K171" s="561" t="s">
        <v>894</v>
      </c>
      <c r="L171" s="564" t="s">
        <v>1322</v>
      </c>
      <c r="M171" s="45"/>
    </row>
    <row r="172" spans="1:13" ht="15" x14ac:dyDescent="0.25">
      <c r="A172" s="515" t="s">
        <v>305</v>
      </c>
      <c r="B172" s="561" t="s">
        <v>402</v>
      </c>
      <c r="C172" s="562" t="s">
        <v>1323</v>
      </c>
      <c r="D172" s="563" t="s">
        <v>817</v>
      </c>
      <c r="E172" s="561" t="s">
        <v>608</v>
      </c>
      <c r="F172" s="561" t="s">
        <v>1147</v>
      </c>
      <c r="G172" s="561" t="s">
        <v>894</v>
      </c>
      <c r="H172" s="561" t="s">
        <v>894</v>
      </c>
      <c r="I172" s="289">
        <v>9</v>
      </c>
      <c r="J172" s="561" t="s">
        <v>894</v>
      </c>
      <c r="K172" s="561" t="s">
        <v>894</v>
      </c>
      <c r="L172" s="564"/>
      <c r="M172" s="45"/>
    </row>
    <row r="173" spans="1:13" ht="15" x14ac:dyDescent="0.25">
      <c r="A173" s="515" t="s">
        <v>305</v>
      </c>
      <c r="B173" s="561" t="s">
        <v>402</v>
      </c>
      <c r="C173" s="562" t="s">
        <v>1323</v>
      </c>
      <c r="D173" s="563" t="s">
        <v>618</v>
      </c>
      <c r="E173" s="561" t="s">
        <v>608</v>
      </c>
      <c r="F173" s="561" t="s">
        <v>539</v>
      </c>
      <c r="G173" s="561" t="s">
        <v>894</v>
      </c>
      <c r="H173" s="561" t="s">
        <v>894</v>
      </c>
      <c r="I173" s="289">
        <v>8</v>
      </c>
      <c r="J173" s="561" t="s">
        <v>894</v>
      </c>
      <c r="K173" s="561" t="s">
        <v>894</v>
      </c>
      <c r="L173" s="564"/>
      <c r="M173" s="45"/>
    </row>
    <row r="174" spans="1:13" ht="15" x14ac:dyDescent="0.25">
      <c r="A174" s="515" t="s">
        <v>305</v>
      </c>
      <c r="B174" s="561" t="s">
        <v>402</v>
      </c>
      <c r="C174" s="562" t="s">
        <v>1324</v>
      </c>
      <c r="D174" s="563" t="s">
        <v>618</v>
      </c>
      <c r="E174" s="561" t="s">
        <v>608</v>
      </c>
      <c r="F174" s="561" t="s">
        <v>1007</v>
      </c>
      <c r="G174" s="561" t="s">
        <v>894</v>
      </c>
      <c r="H174" s="561" t="s">
        <v>894</v>
      </c>
      <c r="I174" s="289">
        <v>8</v>
      </c>
      <c r="J174" s="561" t="s">
        <v>894</v>
      </c>
      <c r="K174" s="561" t="s">
        <v>894</v>
      </c>
      <c r="L174" s="564"/>
      <c r="M174" s="45"/>
    </row>
    <row r="175" spans="1:13" ht="15" x14ac:dyDescent="0.25">
      <c r="A175" s="515" t="s">
        <v>305</v>
      </c>
      <c r="B175" s="561" t="s">
        <v>402</v>
      </c>
      <c r="C175" s="562" t="s">
        <v>1325</v>
      </c>
      <c r="D175" s="563" t="s">
        <v>618</v>
      </c>
      <c r="E175" s="561" t="s">
        <v>608</v>
      </c>
      <c r="F175" s="561" t="s">
        <v>539</v>
      </c>
      <c r="G175" s="561" t="s">
        <v>894</v>
      </c>
      <c r="H175" s="561" t="s">
        <v>894</v>
      </c>
      <c r="I175" s="289">
        <v>16</v>
      </c>
      <c r="J175" s="561" t="s">
        <v>894</v>
      </c>
      <c r="K175" s="561" t="s">
        <v>894</v>
      </c>
      <c r="L175" s="564"/>
      <c r="M175" s="45"/>
    </row>
    <row r="176" spans="1:13" ht="15" x14ac:dyDescent="0.25">
      <c r="A176" s="515" t="s">
        <v>305</v>
      </c>
      <c r="B176" s="561" t="s">
        <v>402</v>
      </c>
      <c r="C176" s="562" t="s">
        <v>1326</v>
      </c>
      <c r="D176" s="563" t="s">
        <v>1111</v>
      </c>
      <c r="E176" s="561" t="s">
        <v>1327</v>
      </c>
      <c r="F176" s="561">
        <v>21</v>
      </c>
      <c r="G176" s="561" t="s">
        <v>894</v>
      </c>
      <c r="H176" s="561" t="s">
        <v>894</v>
      </c>
      <c r="I176" s="289">
        <v>1</v>
      </c>
      <c r="J176" s="561" t="s">
        <v>894</v>
      </c>
      <c r="K176" s="561" t="s">
        <v>894</v>
      </c>
      <c r="L176" s="564" t="s">
        <v>1328</v>
      </c>
      <c r="M176" s="45"/>
    </row>
    <row r="177" spans="1:13" ht="15" x14ac:dyDescent="0.25">
      <c r="A177" s="515" t="s">
        <v>305</v>
      </c>
      <c r="B177" s="561" t="s">
        <v>402</v>
      </c>
      <c r="C177" s="562" t="s">
        <v>1329</v>
      </c>
      <c r="D177" s="563" t="s">
        <v>1111</v>
      </c>
      <c r="E177" s="561" t="s">
        <v>1117</v>
      </c>
      <c r="F177" s="561" t="s">
        <v>1118</v>
      </c>
      <c r="G177" s="561" t="s">
        <v>894</v>
      </c>
      <c r="H177" s="561" t="s">
        <v>894</v>
      </c>
      <c r="I177" s="289">
        <v>1</v>
      </c>
      <c r="J177" s="561" t="s">
        <v>894</v>
      </c>
      <c r="K177" s="561" t="s">
        <v>894</v>
      </c>
      <c r="L177" s="564"/>
      <c r="M177" s="45"/>
    </row>
    <row r="178" spans="1:13" ht="15" x14ac:dyDescent="0.25">
      <c r="A178" s="515" t="s">
        <v>305</v>
      </c>
      <c r="B178" s="561" t="s">
        <v>402</v>
      </c>
      <c r="C178" s="562" t="s">
        <v>1330</v>
      </c>
      <c r="D178" s="563" t="s">
        <v>1111</v>
      </c>
      <c r="E178" s="561"/>
      <c r="F178" s="561" t="s">
        <v>1116</v>
      </c>
      <c r="G178" s="561" t="s">
        <v>894</v>
      </c>
      <c r="H178" s="561" t="s">
        <v>894</v>
      </c>
      <c r="I178" s="289">
        <v>21</v>
      </c>
      <c r="J178" s="561" t="s">
        <v>894</v>
      </c>
      <c r="K178" s="561" t="s">
        <v>894</v>
      </c>
      <c r="L178" s="564"/>
      <c r="M178" s="45"/>
    </row>
    <row r="179" spans="1:13" ht="15" x14ac:dyDescent="0.25">
      <c r="A179" s="515" t="s">
        <v>305</v>
      </c>
      <c r="B179" s="561" t="s">
        <v>402</v>
      </c>
      <c r="C179" s="562" t="s">
        <v>1330</v>
      </c>
      <c r="D179" s="563" t="s">
        <v>1111</v>
      </c>
      <c r="E179" s="561" t="s">
        <v>1129</v>
      </c>
      <c r="F179" s="561" t="s">
        <v>1130</v>
      </c>
      <c r="G179" s="561" t="s">
        <v>894</v>
      </c>
      <c r="H179" s="561" t="s">
        <v>894</v>
      </c>
      <c r="I179" s="289">
        <v>8</v>
      </c>
      <c r="J179" s="561" t="s">
        <v>894</v>
      </c>
      <c r="K179" s="561" t="s">
        <v>894</v>
      </c>
      <c r="L179" s="564"/>
      <c r="M179" s="45"/>
    </row>
    <row r="180" spans="1:13" ht="15" x14ac:dyDescent="0.25">
      <c r="A180" s="515" t="s">
        <v>305</v>
      </c>
      <c r="B180" s="561" t="s">
        <v>402</v>
      </c>
      <c r="C180" s="562" t="s">
        <v>1331</v>
      </c>
      <c r="D180" s="563" t="s">
        <v>618</v>
      </c>
      <c r="E180" s="561" t="s">
        <v>608</v>
      </c>
      <c r="F180" s="561" t="s">
        <v>1332</v>
      </c>
      <c r="G180" s="561" t="s">
        <v>894</v>
      </c>
      <c r="H180" s="561" t="s">
        <v>894</v>
      </c>
      <c r="I180" s="289">
        <v>74</v>
      </c>
      <c r="J180" s="561" t="s">
        <v>894</v>
      </c>
      <c r="K180" s="561" t="s">
        <v>894</v>
      </c>
      <c r="L180" s="564"/>
      <c r="M180" s="45"/>
    </row>
    <row r="181" spans="1:13" ht="15" x14ac:dyDescent="0.25">
      <c r="A181" s="515" t="s">
        <v>305</v>
      </c>
      <c r="B181" s="561" t="s">
        <v>402</v>
      </c>
      <c r="C181" s="562" t="s">
        <v>1333</v>
      </c>
      <c r="D181" s="563" t="s">
        <v>1111</v>
      </c>
      <c r="E181" s="561" t="s">
        <v>1125</v>
      </c>
      <c r="F181" s="561" t="s">
        <v>1126</v>
      </c>
      <c r="G181" s="561" t="s">
        <v>894</v>
      </c>
      <c r="H181" s="561" t="s">
        <v>894</v>
      </c>
      <c r="I181" s="289">
        <v>62</v>
      </c>
      <c r="J181" s="561" t="s">
        <v>894</v>
      </c>
      <c r="K181" s="561" t="s">
        <v>894</v>
      </c>
      <c r="L181" s="564"/>
      <c r="M181" s="45"/>
    </row>
    <row r="182" spans="1:13" ht="15" x14ac:dyDescent="0.25">
      <c r="A182" s="515" t="s">
        <v>305</v>
      </c>
      <c r="B182" s="561" t="s">
        <v>402</v>
      </c>
      <c r="C182" s="562" t="s">
        <v>1334</v>
      </c>
      <c r="D182" s="563" t="s">
        <v>1111</v>
      </c>
      <c r="E182" s="561" t="s">
        <v>1129</v>
      </c>
      <c r="F182" s="561" t="s">
        <v>1130</v>
      </c>
      <c r="G182" s="561" t="s">
        <v>894</v>
      </c>
      <c r="H182" s="561" t="s">
        <v>894</v>
      </c>
      <c r="I182" s="289">
        <v>74</v>
      </c>
      <c r="J182" s="561" t="s">
        <v>894</v>
      </c>
      <c r="K182" s="561" t="s">
        <v>894</v>
      </c>
      <c r="L182" s="564"/>
      <c r="M182" s="45"/>
    </row>
    <row r="183" spans="1:13" ht="15" x14ac:dyDescent="0.25">
      <c r="A183" s="515" t="s">
        <v>305</v>
      </c>
      <c r="B183" s="561" t="s">
        <v>402</v>
      </c>
      <c r="C183" s="562" t="s">
        <v>1334</v>
      </c>
      <c r="D183" s="563" t="s">
        <v>1111</v>
      </c>
      <c r="E183" s="561" t="s">
        <v>1335</v>
      </c>
      <c r="F183" s="561" t="s">
        <v>1336</v>
      </c>
      <c r="G183" s="561" t="s">
        <v>894</v>
      </c>
      <c r="H183" s="561" t="s">
        <v>894</v>
      </c>
      <c r="I183" s="289">
        <v>16</v>
      </c>
      <c r="J183" s="561" t="s">
        <v>894</v>
      </c>
      <c r="K183" s="561" t="s">
        <v>894</v>
      </c>
      <c r="L183" s="564"/>
      <c r="M183" s="45"/>
    </row>
    <row r="184" spans="1:13" ht="15" x14ac:dyDescent="0.25">
      <c r="A184" s="515" t="s">
        <v>305</v>
      </c>
      <c r="B184" s="561" t="s">
        <v>402</v>
      </c>
      <c r="C184" s="562" t="s">
        <v>1334</v>
      </c>
      <c r="D184" s="563" t="s">
        <v>1111</v>
      </c>
      <c r="E184" s="561" t="s">
        <v>1117</v>
      </c>
      <c r="F184" s="561" t="s">
        <v>1118</v>
      </c>
      <c r="G184" s="561" t="s">
        <v>894</v>
      </c>
      <c r="H184" s="561" t="s">
        <v>894</v>
      </c>
      <c r="I184" s="289">
        <v>4</v>
      </c>
      <c r="J184" s="561" t="s">
        <v>894</v>
      </c>
      <c r="K184" s="561" t="s">
        <v>894</v>
      </c>
      <c r="L184" s="564"/>
      <c r="M184" s="45"/>
    </row>
    <row r="185" spans="1:13" ht="15" x14ac:dyDescent="0.25">
      <c r="A185" s="515" t="s">
        <v>305</v>
      </c>
      <c r="B185" s="561" t="s">
        <v>402</v>
      </c>
      <c r="C185" s="562" t="s">
        <v>1334</v>
      </c>
      <c r="D185" s="563" t="s">
        <v>1111</v>
      </c>
      <c r="E185" s="561" t="s">
        <v>1115</v>
      </c>
      <c r="F185" s="561" t="s">
        <v>1116</v>
      </c>
      <c r="G185" s="561" t="s">
        <v>894</v>
      </c>
      <c r="H185" s="561" t="s">
        <v>894</v>
      </c>
      <c r="I185" s="289">
        <v>84</v>
      </c>
      <c r="J185" s="561" t="s">
        <v>894</v>
      </c>
      <c r="K185" s="561" t="s">
        <v>894</v>
      </c>
      <c r="L185" s="564"/>
      <c r="M185" s="45"/>
    </row>
    <row r="186" spans="1:13" ht="15" x14ac:dyDescent="0.25">
      <c r="A186" s="515" t="s">
        <v>305</v>
      </c>
      <c r="B186" s="561" t="s">
        <v>402</v>
      </c>
      <c r="C186" s="562" t="s">
        <v>1337</v>
      </c>
      <c r="D186" s="563" t="s">
        <v>618</v>
      </c>
      <c r="E186" s="561" t="s">
        <v>608</v>
      </c>
      <c r="F186" s="561" t="s">
        <v>1338</v>
      </c>
      <c r="G186" s="561" t="s">
        <v>894</v>
      </c>
      <c r="H186" s="561" t="s">
        <v>894</v>
      </c>
      <c r="I186" s="289">
        <v>72</v>
      </c>
      <c r="J186" s="561" t="s">
        <v>894</v>
      </c>
      <c r="K186" s="561" t="s">
        <v>894</v>
      </c>
      <c r="L186" s="564" t="s">
        <v>1339</v>
      </c>
      <c r="M186" s="45"/>
    </row>
    <row r="187" spans="1:13" ht="15" x14ac:dyDescent="0.25">
      <c r="A187" s="515" t="s">
        <v>305</v>
      </c>
      <c r="B187" s="561" t="s">
        <v>402</v>
      </c>
      <c r="C187" s="562" t="s">
        <v>1340</v>
      </c>
      <c r="D187" s="563" t="s">
        <v>1111</v>
      </c>
      <c r="E187" s="561" t="s">
        <v>1115</v>
      </c>
      <c r="F187" s="561" t="s">
        <v>1116</v>
      </c>
      <c r="G187" s="561" t="s">
        <v>894</v>
      </c>
      <c r="H187" s="561" t="s">
        <v>894</v>
      </c>
      <c r="I187" s="289">
        <v>32</v>
      </c>
      <c r="J187" s="561" t="s">
        <v>894</v>
      </c>
      <c r="K187" s="561" t="s">
        <v>894</v>
      </c>
      <c r="L187" s="564"/>
      <c r="M187" s="45"/>
    </row>
    <row r="188" spans="1:13" ht="15" x14ac:dyDescent="0.25">
      <c r="A188" s="515" t="s">
        <v>305</v>
      </c>
      <c r="B188" s="561" t="s">
        <v>402</v>
      </c>
      <c r="C188" s="562" t="s">
        <v>1341</v>
      </c>
      <c r="D188" s="563" t="s">
        <v>1111</v>
      </c>
      <c r="E188" s="561" t="s">
        <v>1115</v>
      </c>
      <c r="F188" s="561" t="s">
        <v>1116</v>
      </c>
      <c r="G188" s="561" t="s">
        <v>894</v>
      </c>
      <c r="H188" s="561" t="s">
        <v>894</v>
      </c>
      <c r="I188" s="289">
        <v>91</v>
      </c>
      <c r="J188" s="561" t="s">
        <v>894</v>
      </c>
      <c r="K188" s="561" t="s">
        <v>894</v>
      </c>
      <c r="L188" s="564"/>
      <c r="M188" s="45"/>
    </row>
    <row r="189" spans="1:13" ht="15" x14ac:dyDescent="0.25">
      <c r="A189" s="515" t="s">
        <v>305</v>
      </c>
      <c r="B189" s="561" t="s">
        <v>402</v>
      </c>
      <c r="C189" s="562" t="s">
        <v>1342</v>
      </c>
      <c r="D189" s="563" t="s">
        <v>618</v>
      </c>
      <c r="E189" s="561" t="s">
        <v>608</v>
      </c>
      <c r="F189" s="561" t="s">
        <v>1343</v>
      </c>
      <c r="G189" s="561" t="s">
        <v>894</v>
      </c>
      <c r="H189" s="561" t="s">
        <v>894</v>
      </c>
      <c r="I189" s="289">
        <v>10</v>
      </c>
      <c r="J189" s="561" t="s">
        <v>894</v>
      </c>
      <c r="K189" s="561" t="s">
        <v>894</v>
      </c>
      <c r="L189" s="564" t="s">
        <v>1344</v>
      </c>
      <c r="M189" s="45"/>
    </row>
    <row r="190" spans="1:13" ht="15" x14ac:dyDescent="0.25">
      <c r="A190" s="515" t="s">
        <v>305</v>
      </c>
      <c r="B190" s="561" t="s">
        <v>402</v>
      </c>
      <c r="C190" s="562" t="s">
        <v>1345</v>
      </c>
      <c r="D190" s="563" t="s">
        <v>618</v>
      </c>
      <c r="E190" s="561" t="s">
        <v>608</v>
      </c>
      <c r="F190" s="561" t="s">
        <v>1346</v>
      </c>
      <c r="G190" s="561" t="s">
        <v>894</v>
      </c>
      <c r="H190" s="561" t="s">
        <v>894</v>
      </c>
      <c r="I190" s="289">
        <v>47</v>
      </c>
      <c r="J190" s="561" t="s">
        <v>894</v>
      </c>
      <c r="K190" s="561" t="s">
        <v>894</v>
      </c>
      <c r="L190" s="564"/>
      <c r="M190" s="45"/>
    </row>
    <row r="191" spans="1:13" ht="15" x14ac:dyDescent="0.25">
      <c r="A191" s="515" t="s">
        <v>305</v>
      </c>
      <c r="B191" s="561" t="s">
        <v>402</v>
      </c>
      <c r="C191" s="562" t="s">
        <v>1345</v>
      </c>
      <c r="D191" s="563" t="s">
        <v>817</v>
      </c>
      <c r="E191" s="561" t="s">
        <v>608</v>
      </c>
      <c r="F191" s="561" t="s">
        <v>1147</v>
      </c>
      <c r="G191" s="561" t="s">
        <v>329</v>
      </c>
      <c r="H191" s="561" t="s">
        <v>894</v>
      </c>
      <c r="I191" s="289">
        <v>10</v>
      </c>
      <c r="J191" s="561">
        <v>0</v>
      </c>
      <c r="K191" s="561" t="s">
        <v>315</v>
      </c>
      <c r="L191" s="564" t="s">
        <v>1347</v>
      </c>
      <c r="M191" s="45"/>
    </row>
    <row r="192" spans="1:13" ht="15" x14ac:dyDescent="0.25">
      <c r="A192" s="515" t="s">
        <v>305</v>
      </c>
      <c r="B192" s="561" t="s">
        <v>402</v>
      </c>
      <c r="C192" s="562" t="s">
        <v>1348</v>
      </c>
      <c r="D192" s="563" t="s">
        <v>618</v>
      </c>
      <c r="E192" s="561" t="s">
        <v>608</v>
      </c>
      <c r="F192" s="561" t="s">
        <v>1349</v>
      </c>
      <c r="G192" s="561" t="s">
        <v>894</v>
      </c>
      <c r="H192" s="561" t="s">
        <v>894</v>
      </c>
      <c r="I192" s="289">
        <v>10</v>
      </c>
      <c r="J192" s="561" t="s">
        <v>894</v>
      </c>
      <c r="K192" s="561" t="s">
        <v>894</v>
      </c>
      <c r="L192" s="564" t="s">
        <v>1350</v>
      </c>
      <c r="M192" s="45"/>
    </row>
    <row r="193" spans="1:13" ht="15" x14ac:dyDescent="0.25">
      <c r="A193" s="515" t="s">
        <v>305</v>
      </c>
      <c r="B193" s="561" t="s">
        <v>402</v>
      </c>
      <c r="C193" s="562" t="s">
        <v>1348</v>
      </c>
      <c r="D193" s="563" t="s">
        <v>618</v>
      </c>
      <c r="E193" s="561" t="s">
        <v>608</v>
      </c>
      <c r="F193" s="561" t="s">
        <v>1351</v>
      </c>
      <c r="G193" s="561" t="s">
        <v>894</v>
      </c>
      <c r="H193" s="561" t="s">
        <v>894</v>
      </c>
      <c r="I193" s="289">
        <v>100</v>
      </c>
      <c r="J193" s="561" t="s">
        <v>894</v>
      </c>
      <c r="K193" s="561" t="s">
        <v>894</v>
      </c>
      <c r="L193" s="564" t="s">
        <v>1350</v>
      </c>
      <c r="M193" s="45"/>
    </row>
    <row r="194" spans="1:13" ht="15" x14ac:dyDescent="0.25">
      <c r="A194" s="515" t="s">
        <v>305</v>
      </c>
      <c r="B194" s="561" t="s">
        <v>402</v>
      </c>
      <c r="C194" s="562" t="s">
        <v>1348</v>
      </c>
      <c r="D194" s="563" t="s">
        <v>618</v>
      </c>
      <c r="E194" s="561" t="s">
        <v>608</v>
      </c>
      <c r="F194" s="561" t="s">
        <v>1346</v>
      </c>
      <c r="G194" s="561" t="s">
        <v>894</v>
      </c>
      <c r="H194" s="561" t="s">
        <v>894</v>
      </c>
      <c r="I194" s="289">
        <v>100</v>
      </c>
      <c r="J194" s="561" t="s">
        <v>894</v>
      </c>
      <c r="K194" s="561" t="s">
        <v>894</v>
      </c>
      <c r="L194" s="564" t="s">
        <v>1350</v>
      </c>
      <c r="M194" s="45"/>
    </row>
    <row r="195" spans="1:13" ht="15" x14ac:dyDescent="0.25">
      <c r="A195" s="515" t="s">
        <v>305</v>
      </c>
      <c r="B195" s="561" t="s">
        <v>402</v>
      </c>
      <c r="C195" s="562" t="s">
        <v>1348</v>
      </c>
      <c r="D195" s="563" t="s">
        <v>817</v>
      </c>
      <c r="E195" s="561" t="s">
        <v>608</v>
      </c>
      <c r="F195" s="561" t="s">
        <v>1147</v>
      </c>
      <c r="G195" s="561" t="s">
        <v>329</v>
      </c>
      <c r="H195" s="561">
        <v>56</v>
      </c>
      <c r="I195" s="561">
        <v>0</v>
      </c>
      <c r="J195" s="561" t="s">
        <v>1352</v>
      </c>
      <c r="K195" s="561" t="s">
        <v>315</v>
      </c>
      <c r="L195" s="564" t="s">
        <v>1353</v>
      </c>
      <c r="M195" s="45"/>
    </row>
    <row r="196" spans="1:13" ht="15" x14ac:dyDescent="0.25">
      <c r="A196" s="515" t="s">
        <v>305</v>
      </c>
      <c r="B196" s="561" t="s">
        <v>402</v>
      </c>
      <c r="C196" s="562" t="s">
        <v>1354</v>
      </c>
      <c r="D196" s="563" t="s">
        <v>1111</v>
      </c>
      <c r="E196" s="561" t="s">
        <v>1125</v>
      </c>
      <c r="F196" s="561" t="s">
        <v>1126</v>
      </c>
      <c r="G196" s="561" t="s">
        <v>894</v>
      </c>
      <c r="H196" s="561" t="s">
        <v>894</v>
      </c>
      <c r="I196" s="561" t="s">
        <v>894</v>
      </c>
      <c r="J196" s="561" t="s">
        <v>894</v>
      </c>
      <c r="K196" s="561" t="s">
        <v>894</v>
      </c>
      <c r="L196" s="564"/>
      <c r="M196" s="45"/>
    </row>
    <row r="197" spans="1:13" ht="15" x14ac:dyDescent="0.25">
      <c r="A197" s="515" t="s">
        <v>305</v>
      </c>
      <c r="B197" s="561" t="s">
        <v>402</v>
      </c>
      <c r="C197" s="562" t="s">
        <v>1355</v>
      </c>
      <c r="D197" s="563" t="s">
        <v>1111</v>
      </c>
      <c r="E197" s="561" t="s">
        <v>1314</v>
      </c>
      <c r="F197" s="561">
        <v>21</v>
      </c>
      <c r="G197" s="561" t="s">
        <v>894</v>
      </c>
      <c r="H197" s="561" t="s">
        <v>894</v>
      </c>
      <c r="I197" s="561" t="s">
        <v>894</v>
      </c>
      <c r="J197" s="561" t="s">
        <v>894</v>
      </c>
      <c r="K197" s="561" t="s">
        <v>894</v>
      </c>
      <c r="L197" s="564"/>
      <c r="M197" s="45"/>
    </row>
    <row r="198" spans="1:13" ht="15" x14ac:dyDescent="0.25">
      <c r="A198" s="515" t="s">
        <v>305</v>
      </c>
      <c r="B198" s="561" t="s">
        <v>402</v>
      </c>
      <c r="C198" s="562" t="s">
        <v>1356</v>
      </c>
      <c r="D198" s="563" t="s">
        <v>618</v>
      </c>
      <c r="E198" s="561" t="s">
        <v>608</v>
      </c>
      <c r="F198" s="561" t="s">
        <v>1357</v>
      </c>
      <c r="G198" s="561" t="s">
        <v>894</v>
      </c>
      <c r="H198" s="561" t="s">
        <v>894</v>
      </c>
      <c r="I198" s="561" t="s">
        <v>894</v>
      </c>
      <c r="J198" s="561" t="s">
        <v>894</v>
      </c>
      <c r="K198" s="561" t="s">
        <v>894</v>
      </c>
      <c r="L198" s="564" t="s">
        <v>1358</v>
      </c>
      <c r="M198" s="45"/>
    </row>
    <row r="199" spans="1:13" ht="15" x14ac:dyDescent="0.25">
      <c r="A199" s="515" t="s">
        <v>305</v>
      </c>
      <c r="B199" s="561" t="s">
        <v>402</v>
      </c>
      <c r="C199" s="562" t="s">
        <v>1356</v>
      </c>
      <c r="D199" s="563" t="s">
        <v>817</v>
      </c>
      <c r="E199" s="561" t="s">
        <v>608</v>
      </c>
      <c r="F199" s="561" t="s">
        <v>1138</v>
      </c>
      <c r="G199" s="561" t="s">
        <v>315</v>
      </c>
      <c r="H199" s="561">
        <v>613</v>
      </c>
      <c r="I199" s="561" t="s">
        <v>894</v>
      </c>
      <c r="J199" s="561" t="s">
        <v>1359</v>
      </c>
      <c r="K199" s="561" t="s">
        <v>329</v>
      </c>
      <c r="L199" s="564" t="s">
        <v>1360</v>
      </c>
      <c r="M199" s="45"/>
    </row>
    <row r="200" spans="1:13" ht="15" x14ac:dyDescent="0.25">
      <c r="A200" s="515" t="s">
        <v>305</v>
      </c>
      <c r="B200" s="561" t="s">
        <v>402</v>
      </c>
      <c r="C200" s="562" t="s">
        <v>1356</v>
      </c>
      <c r="D200" s="563" t="s">
        <v>805</v>
      </c>
      <c r="E200" s="561" t="s">
        <v>608</v>
      </c>
      <c r="F200" s="561" t="s">
        <v>1146</v>
      </c>
      <c r="G200" s="561" t="s">
        <v>315</v>
      </c>
      <c r="H200" s="561">
        <v>301</v>
      </c>
      <c r="I200" s="561" t="s">
        <v>894</v>
      </c>
      <c r="J200" s="561" t="s">
        <v>1361</v>
      </c>
      <c r="K200" s="561" t="s">
        <v>329</v>
      </c>
      <c r="L200" s="564" t="s">
        <v>1358</v>
      </c>
      <c r="M200" s="45"/>
    </row>
    <row r="201" spans="1:13" ht="15" x14ac:dyDescent="0.25">
      <c r="A201" s="515" t="s">
        <v>305</v>
      </c>
      <c r="B201" s="561" t="s">
        <v>402</v>
      </c>
      <c r="C201" s="562" t="s">
        <v>1356</v>
      </c>
      <c r="D201" s="563" t="s">
        <v>618</v>
      </c>
      <c r="E201" s="561" t="s">
        <v>608</v>
      </c>
      <c r="F201" s="561" t="s">
        <v>1362</v>
      </c>
      <c r="G201" s="561" t="s">
        <v>894</v>
      </c>
      <c r="H201" s="561" t="s">
        <v>894</v>
      </c>
      <c r="I201" s="561" t="s">
        <v>894</v>
      </c>
      <c r="J201" s="561" t="s">
        <v>894</v>
      </c>
      <c r="K201" s="561" t="s">
        <v>894</v>
      </c>
      <c r="L201" s="564" t="s">
        <v>1358</v>
      </c>
      <c r="M201" s="45"/>
    </row>
    <row r="202" spans="1:13" ht="15" x14ac:dyDescent="0.25">
      <c r="A202" s="515" t="s">
        <v>305</v>
      </c>
      <c r="B202" s="561" t="s">
        <v>402</v>
      </c>
      <c r="C202" s="562" t="s">
        <v>1356</v>
      </c>
      <c r="D202" s="563" t="s">
        <v>817</v>
      </c>
      <c r="E202" s="561" t="s">
        <v>608</v>
      </c>
      <c r="F202" s="561" t="s">
        <v>1147</v>
      </c>
      <c r="G202" s="561" t="s">
        <v>315</v>
      </c>
      <c r="H202" s="561">
        <v>602</v>
      </c>
      <c r="I202" s="561" t="s">
        <v>894</v>
      </c>
      <c r="J202" s="561" t="s">
        <v>1363</v>
      </c>
      <c r="K202" s="561" t="s">
        <v>329</v>
      </c>
      <c r="L202" s="564" t="s">
        <v>1364</v>
      </c>
      <c r="M202" s="45"/>
    </row>
    <row r="203" spans="1:13" ht="15" x14ac:dyDescent="0.25">
      <c r="A203" s="515" t="s">
        <v>305</v>
      </c>
      <c r="B203" s="561" t="s">
        <v>402</v>
      </c>
      <c r="C203" s="562" t="s">
        <v>1365</v>
      </c>
      <c r="D203" s="563" t="s">
        <v>1111</v>
      </c>
      <c r="E203" s="561" t="s">
        <v>1112</v>
      </c>
      <c r="F203" s="561" t="s">
        <v>1155</v>
      </c>
      <c r="G203" s="561" t="s">
        <v>894</v>
      </c>
      <c r="H203" s="561" t="s">
        <v>894</v>
      </c>
      <c r="I203" s="561" t="s">
        <v>894</v>
      </c>
      <c r="J203" s="561" t="s">
        <v>894</v>
      </c>
      <c r="K203" s="561" t="s">
        <v>894</v>
      </c>
      <c r="L203" s="564"/>
      <c r="M203" s="45"/>
    </row>
    <row r="204" spans="1:13" ht="15" x14ac:dyDescent="0.25">
      <c r="A204" s="515" t="s">
        <v>305</v>
      </c>
      <c r="B204" s="561" t="s">
        <v>402</v>
      </c>
      <c r="C204" s="562" t="s">
        <v>1366</v>
      </c>
      <c r="D204" s="563" t="s">
        <v>1111</v>
      </c>
      <c r="E204" s="561" t="s">
        <v>1170</v>
      </c>
      <c r="F204" s="561" t="s">
        <v>1226</v>
      </c>
      <c r="G204" s="561" t="s">
        <v>894</v>
      </c>
      <c r="H204" s="561" t="s">
        <v>894</v>
      </c>
      <c r="I204" s="561" t="s">
        <v>894</v>
      </c>
      <c r="J204" s="561" t="s">
        <v>894</v>
      </c>
      <c r="K204" s="561" t="s">
        <v>894</v>
      </c>
      <c r="L204" s="564" t="s">
        <v>1367</v>
      </c>
      <c r="M204" s="45"/>
    </row>
    <row r="205" spans="1:13" ht="15" x14ac:dyDescent="0.25">
      <c r="A205" s="515" t="s">
        <v>305</v>
      </c>
      <c r="B205" s="561" t="s">
        <v>402</v>
      </c>
      <c r="C205" s="562" t="s">
        <v>1366</v>
      </c>
      <c r="D205" s="563" t="s">
        <v>618</v>
      </c>
      <c r="E205" s="561" t="s">
        <v>608</v>
      </c>
      <c r="F205" s="561" t="s">
        <v>1346</v>
      </c>
      <c r="G205" s="561" t="s">
        <v>894</v>
      </c>
      <c r="H205" s="561" t="s">
        <v>894</v>
      </c>
      <c r="I205" s="561" t="s">
        <v>894</v>
      </c>
      <c r="J205" s="561" t="s">
        <v>894</v>
      </c>
      <c r="K205" s="561" t="s">
        <v>894</v>
      </c>
      <c r="L205" s="564" t="s">
        <v>1367</v>
      </c>
      <c r="M205" s="45"/>
    </row>
    <row r="206" spans="1:13" ht="15" x14ac:dyDescent="0.25">
      <c r="A206" s="515" t="s">
        <v>305</v>
      </c>
      <c r="B206" s="561" t="s">
        <v>402</v>
      </c>
      <c r="C206" s="562" t="s">
        <v>1366</v>
      </c>
      <c r="D206" s="563" t="s">
        <v>618</v>
      </c>
      <c r="E206" s="561" t="s">
        <v>608</v>
      </c>
      <c r="F206" s="561" t="s">
        <v>1368</v>
      </c>
      <c r="G206" s="561" t="s">
        <v>894</v>
      </c>
      <c r="H206" s="561" t="s">
        <v>894</v>
      </c>
      <c r="I206" s="561" t="s">
        <v>894</v>
      </c>
      <c r="J206" s="561" t="s">
        <v>894</v>
      </c>
      <c r="K206" s="561" t="s">
        <v>894</v>
      </c>
      <c r="L206" s="564" t="s">
        <v>1367</v>
      </c>
      <c r="M206" s="45"/>
    </row>
    <row r="207" spans="1:13" ht="15" x14ac:dyDescent="0.25">
      <c r="A207" s="515" t="s">
        <v>305</v>
      </c>
      <c r="B207" s="561" t="s">
        <v>402</v>
      </c>
      <c r="C207" s="562" t="s">
        <v>1369</v>
      </c>
      <c r="D207" s="563" t="s">
        <v>618</v>
      </c>
      <c r="E207" s="561" t="s">
        <v>608</v>
      </c>
      <c r="F207" s="561" t="s">
        <v>1370</v>
      </c>
      <c r="G207" s="561" t="s">
        <v>894</v>
      </c>
      <c r="H207" s="561" t="s">
        <v>894</v>
      </c>
      <c r="I207" s="561" t="s">
        <v>894</v>
      </c>
      <c r="J207" s="561" t="s">
        <v>894</v>
      </c>
      <c r="K207" s="561" t="s">
        <v>894</v>
      </c>
      <c r="L207" s="564"/>
      <c r="M207" s="45"/>
    </row>
    <row r="208" spans="1:13" ht="15" x14ac:dyDescent="0.25">
      <c r="A208" s="515" t="s">
        <v>305</v>
      </c>
      <c r="B208" s="561" t="s">
        <v>402</v>
      </c>
      <c r="C208" s="562" t="s">
        <v>1369</v>
      </c>
      <c r="D208" s="563" t="s">
        <v>817</v>
      </c>
      <c r="E208" s="561" t="s">
        <v>608</v>
      </c>
      <c r="F208" s="561" t="s">
        <v>1147</v>
      </c>
      <c r="G208" s="561" t="s">
        <v>329</v>
      </c>
      <c r="H208" s="561" t="s">
        <v>894</v>
      </c>
      <c r="I208" s="565">
        <v>14.000000000000002</v>
      </c>
      <c r="J208" s="566">
        <v>0</v>
      </c>
      <c r="K208" s="561" t="s">
        <v>315</v>
      </c>
      <c r="L208" s="564" t="s">
        <v>1371</v>
      </c>
      <c r="M208" s="45"/>
    </row>
    <row r="209" spans="1:13" ht="15" x14ac:dyDescent="0.25">
      <c r="A209" s="515" t="s">
        <v>305</v>
      </c>
      <c r="B209" s="561" t="s">
        <v>402</v>
      </c>
      <c r="C209" s="562" t="s">
        <v>1369</v>
      </c>
      <c r="D209" s="563" t="s">
        <v>618</v>
      </c>
      <c r="E209" s="561" t="s">
        <v>608</v>
      </c>
      <c r="F209" s="561" t="s">
        <v>1372</v>
      </c>
      <c r="G209" s="561" t="s">
        <v>329</v>
      </c>
      <c r="H209" s="561" t="s">
        <v>894</v>
      </c>
      <c r="I209" s="565">
        <v>9</v>
      </c>
      <c r="J209" s="566">
        <v>0</v>
      </c>
      <c r="K209" s="561" t="s">
        <v>315</v>
      </c>
      <c r="L209" s="564" t="s">
        <v>1373</v>
      </c>
      <c r="M209" s="45"/>
    </row>
    <row r="210" spans="1:13" ht="15" x14ac:dyDescent="0.25">
      <c r="A210" s="515" t="s">
        <v>305</v>
      </c>
      <c r="B210" s="561" t="s">
        <v>402</v>
      </c>
      <c r="C210" s="562" t="s">
        <v>1369</v>
      </c>
      <c r="D210" s="563" t="s">
        <v>618</v>
      </c>
      <c r="E210" s="561" t="s">
        <v>608</v>
      </c>
      <c r="F210" s="561" t="s">
        <v>1346</v>
      </c>
      <c r="G210" s="561" t="s">
        <v>894</v>
      </c>
      <c r="H210" s="561" t="s">
        <v>894</v>
      </c>
      <c r="I210" s="289">
        <v>5</v>
      </c>
      <c r="J210" s="566">
        <v>71</v>
      </c>
      <c r="K210" s="561" t="s">
        <v>894</v>
      </c>
      <c r="L210" s="564"/>
      <c r="M210" s="45"/>
    </row>
    <row r="211" spans="1:13" ht="15" x14ac:dyDescent="0.25">
      <c r="A211" s="515" t="s">
        <v>305</v>
      </c>
      <c r="B211" s="561" t="s">
        <v>402</v>
      </c>
      <c r="C211" s="562" t="s">
        <v>1374</v>
      </c>
      <c r="D211" s="563" t="s">
        <v>618</v>
      </c>
      <c r="E211" s="561" t="s">
        <v>608</v>
      </c>
      <c r="F211" s="561" t="s">
        <v>1370</v>
      </c>
      <c r="G211" s="561" t="s">
        <v>894</v>
      </c>
      <c r="H211" s="561" t="s">
        <v>894</v>
      </c>
      <c r="I211" s="289">
        <v>14.000000000000002</v>
      </c>
      <c r="J211" s="566">
        <v>92</v>
      </c>
      <c r="K211" s="561" t="s">
        <v>894</v>
      </c>
      <c r="L211" s="564" t="s">
        <v>1375</v>
      </c>
      <c r="M211" s="45"/>
    </row>
    <row r="212" spans="1:13" ht="15" x14ac:dyDescent="0.25">
      <c r="A212" s="515" t="s">
        <v>305</v>
      </c>
      <c r="B212" s="561" t="s">
        <v>402</v>
      </c>
      <c r="C212" s="562" t="s">
        <v>1374</v>
      </c>
      <c r="D212" s="563" t="s">
        <v>618</v>
      </c>
      <c r="E212" s="561" t="s">
        <v>608</v>
      </c>
      <c r="F212" s="561" t="s">
        <v>1346</v>
      </c>
      <c r="G212" s="561" t="s">
        <v>894</v>
      </c>
      <c r="H212" s="561" t="s">
        <v>894</v>
      </c>
      <c r="I212" s="289">
        <v>10</v>
      </c>
      <c r="J212" s="566">
        <v>0</v>
      </c>
      <c r="K212" s="561" t="s">
        <v>894</v>
      </c>
      <c r="L212" s="564" t="s">
        <v>1375</v>
      </c>
      <c r="M212" s="45"/>
    </row>
    <row r="213" spans="1:13" ht="15" x14ac:dyDescent="0.25">
      <c r="A213" s="515" t="s">
        <v>305</v>
      </c>
      <c r="B213" s="561" t="s">
        <v>402</v>
      </c>
      <c r="C213" s="562" t="s">
        <v>1374</v>
      </c>
      <c r="D213" s="563" t="s">
        <v>618</v>
      </c>
      <c r="E213" s="561" t="s">
        <v>608</v>
      </c>
      <c r="F213" s="561" t="s">
        <v>1372</v>
      </c>
      <c r="G213" s="561" t="s">
        <v>329</v>
      </c>
      <c r="H213" s="561">
        <v>2286</v>
      </c>
      <c r="I213" s="565">
        <v>84</v>
      </c>
      <c r="J213" s="566">
        <v>80</v>
      </c>
      <c r="K213" s="561" t="s">
        <v>315</v>
      </c>
      <c r="L213" s="564" t="s">
        <v>1376</v>
      </c>
      <c r="M213" s="45"/>
    </row>
    <row r="214" spans="1:13" ht="15" x14ac:dyDescent="0.25">
      <c r="A214" s="515" t="s">
        <v>305</v>
      </c>
      <c r="B214" s="561" t="s">
        <v>402</v>
      </c>
      <c r="C214" s="562" t="s">
        <v>1374</v>
      </c>
      <c r="D214" s="563" t="s">
        <v>817</v>
      </c>
      <c r="E214" s="561" t="s">
        <v>608</v>
      </c>
      <c r="F214" s="561" t="s">
        <v>802</v>
      </c>
      <c r="G214" s="561" t="s">
        <v>315</v>
      </c>
      <c r="H214" s="561">
        <v>2286</v>
      </c>
      <c r="I214" s="565">
        <v>5</v>
      </c>
      <c r="J214" s="566">
        <v>4</v>
      </c>
      <c r="K214" s="561" t="s">
        <v>329</v>
      </c>
      <c r="L214" s="564" t="s">
        <v>1377</v>
      </c>
      <c r="M214" s="45"/>
    </row>
    <row r="215" spans="1:13" ht="15" x14ac:dyDescent="0.25">
      <c r="A215" s="515" t="s">
        <v>305</v>
      </c>
      <c r="B215" s="561" t="s">
        <v>402</v>
      </c>
      <c r="C215" s="562" t="s">
        <v>1378</v>
      </c>
      <c r="D215" s="563" t="s">
        <v>1111</v>
      </c>
      <c r="E215" s="561" t="s">
        <v>1112</v>
      </c>
      <c r="F215" s="561" t="s">
        <v>1308</v>
      </c>
      <c r="G215" s="561" t="s">
        <v>894</v>
      </c>
      <c r="H215" s="561" t="s">
        <v>894</v>
      </c>
      <c r="I215" s="289">
        <v>90</v>
      </c>
      <c r="J215" s="566">
        <v>88</v>
      </c>
      <c r="K215" s="561" t="s">
        <v>894</v>
      </c>
      <c r="L215" s="564"/>
      <c r="M215" s="45"/>
    </row>
    <row r="216" spans="1:13" ht="15" x14ac:dyDescent="0.25">
      <c r="A216" s="515" t="s">
        <v>305</v>
      </c>
      <c r="B216" s="561" t="s">
        <v>402</v>
      </c>
      <c r="C216" s="562" t="s">
        <v>1378</v>
      </c>
      <c r="D216" s="563" t="s">
        <v>1111</v>
      </c>
      <c r="E216" s="561" t="s">
        <v>1379</v>
      </c>
      <c r="F216" s="561" t="s">
        <v>1218</v>
      </c>
      <c r="G216" s="561" t="s">
        <v>894</v>
      </c>
      <c r="H216" s="561" t="s">
        <v>894</v>
      </c>
      <c r="I216" s="289">
        <v>9</v>
      </c>
      <c r="J216" s="566">
        <v>14.000000000000002</v>
      </c>
      <c r="K216" s="561" t="s">
        <v>894</v>
      </c>
      <c r="L216" s="564"/>
      <c r="M216" s="45"/>
    </row>
    <row r="217" spans="1:13" ht="15" x14ac:dyDescent="0.25">
      <c r="A217" s="515" t="s">
        <v>305</v>
      </c>
      <c r="B217" s="561" t="s">
        <v>402</v>
      </c>
      <c r="C217" s="562" t="s">
        <v>1380</v>
      </c>
      <c r="D217" s="563" t="s">
        <v>1111</v>
      </c>
      <c r="E217" s="561" t="s">
        <v>1112</v>
      </c>
      <c r="F217" s="561" t="s">
        <v>1113</v>
      </c>
      <c r="G217" s="561" t="s">
        <v>894</v>
      </c>
      <c r="H217" s="561" t="s">
        <v>894</v>
      </c>
      <c r="I217" s="289">
        <v>57.999999999999993</v>
      </c>
      <c r="J217" s="566">
        <v>26</v>
      </c>
      <c r="K217" s="561" t="s">
        <v>894</v>
      </c>
      <c r="L217" s="564"/>
      <c r="M217" s="45"/>
    </row>
    <row r="218" spans="1:13" ht="15" x14ac:dyDescent="0.25">
      <c r="A218" s="515" t="s">
        <v>305</v>
      </c>
      <c r="B218" s="561" t="s">
        <v>402</v>
      </c>
      <c r="C218" s="562" t="s">
        <v>1381</v>
      </c>
      <c r="D218" s="563" t="s">
        <v>1111</v>
      </c>
      <c r="E218" s="561" t="s">
        <v>1112</v>
      </c>
      <c r="F218" s="561" t="s">
        <v>1113</v>
      </c>
      <c r="G218" s="561" t="s">
        <v>894</v>
      </c>
      <c r="H218" s="561" t="s">
        <v>894</v>
      </c>
      <c r="I218" s="289">
        <v>92</v>
      </c>
      <c r="J218" s="566">
        <v>89</v>
      </c>
      <c r="K218" s="561" t="s">
        <v>894</v>
      </c>
      <c r="L218" s="564"/>
      <c r="M218" s="45"/>
    </row>
    <row r="219" spans="1:13" ht="15" x14ac:dyDescent="0.25">
      <c r="A219" s="515" t="s">
        <v>305</v>
      </c>
      <c r="B219" s="561" t="s">
        <v>402</v>
      </c>
      <c r="C219" s="562" t="s">
        <v>1382</v>
      </c>
      <c r="D219" s="563" t="s">
        <v>1111</v>
      </c>
      <c r="E219" s="561" t="s">
        <v>1112</v>
      </c>
      <c r="F219" s="561" t="s">
        <v>1155</v>
      </c>
      <c r="G219" s="561" t="s">
        <v>894</v>
      </c>
      <c r="H219" s="561" t="s">
        <v>894</v>
      </c>
      <c r="I219" s="561" t="s">
        <v>894</v>
      </c>
      <c r="J219" s="561" t="s">
        <v>894</v>
      </c>
      <c r="K219" s="561" t="s">
        <v>894</v>
      </c>
      <c r="L219" s="564"/>
      <c r="M219" s="45"/>
    </row>
    <row r="220" spans="1:13" ht="15" x14ac:dyDescent="0.25">
      <c r="A220" s="515" t="s">
        <v>305</v>
      </c>
      <c r="B220" s="561" t="s">
        <v>402</v>
      </c>
      <c r="C220" s="562" t="s">
        <v>1383</v>
      </c>
      <c r="D220" s="563" t="s">
        <v>1111</v>
      </c>
      <c r="E220" s="561" t="s">
        <v>1112</v>
      </c>
      <c r="F220" s="561" t="s">
        <v>1113</v>
      </c>
      <c r="G220" s="561" t="s">
        <v>894</v>
      </c>
      <c r="H220" s="561" t="s">
        <v>894</v>
      </c>
      <c r="I220" s="561" t="s">
        <v>894</v>
      </c>
      <c r="J220" s="561" t="s">
        <v>894</v>
      </c>
      <c r="K220" s="561" t="s">
        <v>894</v>
      </c>
      <c r="L220" s="564"/>
      <c r="M220" s="45"/>
    </row>
    <row r="221" spans="1:13" ht="15" x14ac:dyDescent="0.25">
      <c r="A221" s="515" t="s">
        <v>305</v>
      </c>
      <c r="B221" s="561" t="s">
        <v>402</v>
      </c>
      <c r="C221" s="562" t="s">
        <v>1384</v>
      </c>
      <c r="D221" s="563" t="s">
        <v>817</v>
      </c>
      <c r="E221" s="561" t="s">
        <v>608</v>
      </c>
      <c r="F221" s="561" t="s">
        <v>802</v>
      </c>
      <c r="G221" s="561" t="s">
        <v>329</v>
      </c>
      <c r="H221" s="561" t="s">
        <v>894</v>
      </c>
      <c r="I221" s="565">
        <v>10</v>
      </c>
      <c r="J221" s="566">
        <v>0</v>
      </c>
      <c r="K221" s="561" t="s">
        <v>329</v>
      </c>
      <c r="L221" s="564" t="s">
        <v>1385</v>
      </c>
      <c r="M221" s="45"/>
    </row>
    <row r="222" spans="1:13" ht="15" x14ac:dyDescent="0.25">
      <c r="A222" s="515" t="s">
        <v>305</v>
      </c>
      <c r="B222" s="561" t="s">
        <v>402</v>
      </c>
      <c r="C222" s="562" t="s">
        <v>1384</v>
      </c>
      <c r="D222" s="563" t="s">
        <v>1111</v>
      </c>
      <c r="E222" s="561" t="s">
        <v>1386</v>
      </c>
      <c r="F222" s="561">
        <v>21</v>
      </c>
      <c r="G222" s="561" t="s">
        <v>894</v>
      </c>
      <c r="H222" s="561" t="s">
        <v>894</v>
      </c>
      <c r="I222" s="289">
        <v>84</v>
      </c>
      <c r="J222" s="566">
        <v>80</v>
      </c>
      <c r="K222" s="561" t="s">
        <v>894</v>
      </c>
      <c r="L222" s="564"/>
      <c r="M222" s="45"/>
    </row>
    <row r="223" spans="1:13" ht="15" x14ac:dyDescent="0.25">
      <c r="A223" s="515" t="s">
        <v>305</v>
      </c>
      <c r="B223" s="561" t="s">
        <v>402</v>
      </c>
      <c r="C223" s="562" t="s">
        <v>1387</v>
      </c>
      <c r="D223" s="563" t="s">
        <v>1111</v>
      </c>
      <c r="E223" s="561" t="s">
        <v>1125</v>
      </c>
      <c r="F223" s="561" t="s">
        <v>1126</v>
      </c>
      <c r="G223" s="561" t="s">
        <v>894</v>
      </c>
      <c r="H223" s="561" t="s">
        <v>894</v>
      </c>
      <c r="I223" s="289">
        <v>5</v>
      </c>
      <c r="J223" s="566">
        <v>4</v>
      </c>
      <c r="K223" s="561" t="s">
        <v>894</v>
      </c>
      <c r="L223" s="564"/>
      <c r="M223" s="45"/>
    </row>
    <row r="224" spans="1:13" ht="15" x14ac:dyDescent="0.25">
      <c r="A224" s="515" t="s">
        <v>305</v>
      </c>
      <c r="B224" s="561" t="s">
        <v>402</v>
      </c>
      <c r="C224" s="562" t="s">
        <v>1388</v>
      </c>
      <c r="D224" s="563" t="s">
        <v>618</v>
      </c>
      <c r="E224" s="561" t="s">
        <v>608</v>
      </c>
      <c r="F224" s="561" t="s">
        <v>1178</v>
      </c>
      <c r="G224" s="561" t="s">
        <v>894</v>
      </c>
      <c r="H224" s="561" t="s">
        <v>894</v>
      </c>
      <c r="I224" s="289">
        <v>90</v>
      </c>
      <c r="J224" s="566">
        <v>88</v>
      </c>
      <c r="K224" s="561" t="s">
        <v>894</v>
      </c>
      <c r="L224" s="564"/>
      <c r="M224" s="45"/>
    </row>
    <row r="225" spans="1:13" ht="15" x14ac:dyDescent="0.25">
      <c r="A225" s="515" t="s">
        <v>305</v>
      </c>
      <c r="B225" s="561" t="s">
        <v>402</v>
      </c>
      <c r="C225" s="562" t="s">
        <v>1389</v>
      </c>
      <c r="D225" s="563" t="s">
        <v>1111</v>
      </c>
      <c r="E225" s="561" t="s">
        <v>1129</v>
      </c>
      <c r="F225" s="561" t="s">
        <v>1130</v>
      </c>
      <c r="G225" s="561" t="s">
        <v>894</v>
      </c>
      <c r="H225" s="561" t="s">
        <v>894</v>
      </c>
      <c r="I225" s="289">
        <v>9</v>
      </c>
      <c r="J225" s="566">
        <v>14.000000000000002</v>
      </c>
      <c r="K225" s="561" t="s">
        <v>894</v>
      </c>
      <c r="L225" s="564"/>
      <c r="M225" s="45"/>
    </row>
    <row r="226" spans="1:13" ht="15" x14ac:dyDescent="0.25">
      <c r="A226" s="515" t="s">
        <v>305</v>
      </c>
      <c r="B226" s="561" t="s">
        <v>402</v>
      </c>
      <c r="C226" s="562" t="s">
        <v>1389</v>
      </c>
      <c r="D226" s="563" t="s">
        <v>1111</v>
      </c>
      <c r="E226" s="561" t="s">
        <v>1115</v>
      </c>
      <c r="F226" s="561" t="s">
        <v>1116</v>
      </c>
      <c r="G226" s="561" t="s">
        <v>894</v>
      </c>
      <c r="H226" s="561" t="s">
        <v>894</v>
      </c>
      <c r="I226" s="289">
        <v>57.999999999999993</v>
      </c>
      <c r="J226" s="566">
        <v>26</v>
      </c>
      <c r="K226" s="561" t="s">
        <v>894</v>
      </c>
      <c r="L226" s="564"/>
      <c r="M226" s="45"/>
    </row>
    <row r="227" spans="1:13" ht="15" x14ac:dyDescent="0.25">
      <c r="A227" s="515" t="s">
        <v>305</v>
      </c>
      <c r="B227" s="561" t="s">
        <v>402</v>
      </c>
      <c r="C227" s="562" t="s">
        <v>1389</v>
      </c>
      <c r="D227" s="563" t="s">
        <v>1111</v>
      </c>
      <c r="E227" s="561" t="s">
        <v>1335</v>
      </c>
      <c r="F227" s="561" t="s">
        <v>1336</v>
      </c>
      <c r="G227" s="561" t="s">
        <v>894</v>
      </c>
      <c r="H227" s="561" t="s">
        <v>894</v>
      </c>
      <c r="I227" s="289">
        <v>92</v>
      </c>
      <c r="J227" s="566">
        <v>89</v>
      </c>
      <c r="K227" s="561" t="s">
        <v>894</v>
      </c>
      <c r="L227" s="564"/>
      <c r="M227" s="45"/>
    </row>
    <row r="228" spans="1:13" ht="15" x14ac:dyDescent="0.25">
      <c r="A228" s="515" t="s">
        <v>305</v>
      </c>
      <c r="B228" s="561" t="s">
        <v>402</v>
      </c>
      <c r="C228" s="562" t="s">
        <v>1390</v>
      </c>
      <c r="D228" s="563" t="s">
        <v>1111</v>
      </c>
      <c r="E228" s="561" t="s">
        <v>1335</v>
      </c>
      <c r="F228" s="561" t="s">
        <v>1336</v>
      </c>
      <c r="G228" s="561" t="s">
        <v>894</v>
      </c>
      <c r="H228" s="561" t="s">
        <v>894</v>
      </c>
      <c r="I228" s="561" t="s">
        <v>894</v>
      </c>
      <c r="J228" s="566">
        <v>18</v>
      </c>
      <c r="K228" s="561" t="s">
        <v>894</v>
      </c>
      <c r="L228" s="564"/>
      <c r="M228" s="45"/>
    </row>
    <row r="229" spans="1:13" ht="15" x14ac:dyDescent="0.25">
      <c r="A229" s="515" t="s">
        <v>305</v>
      </c>
      <c r="B229" s="561" t="s">
        <v>402</v>
      </c>
      <c r="C229" s="562" t="s">
        <v>1390</v>
      </c>
      <c r="D229" s="563" t="s">
        <v>1111</v>
      </c>
      <c r="E229" s="561" t="s">
        <v>1115</v>
      </c>
      <c r="F229" s="561" t="s">
        <v>1116</v>
      </c>
      <c r="G229" s="561" t="s">
        <v>894</v>
      </c>
      <c r="H229" s="561" t="s">
        <v>894</v>
      </c>
      <c r="I229" s="561" t="s">
        <v>894</v>
      </c>
      <c r="J229" s="566">
        <v>22</v>
      </c>
      <c r="K229" s="561" t="s">
        <v>894</v>
      </c>
      <c r="L229" s="564"/>
      <c r="M229" s="45"/>
    </row>
    <row r="230" spans="1:13" ht="15" x14ac:dyDescent="0.25">
      <c r="A230" s="515" t="s">
        <v>305</v>
      </c>
      <c r="B230" s="561" t="s">
        <v>402</v>
      </c>
      <c r="C230" s="562" t="s">
        <v>1390</v>
      </c>
      <c r="D230" s="563" t="s">
        <v>1111</v>
      </c>
      <c r="E230" s="561" t="s">
        <v>1117</v>
      </c>
      <c r="F230" s="561" t="s">
        <v>1118</v>
      </c>
      <c r="G230" s="561" t="s">
        <v>894</v>
      </c>
      <c r="H230" s="561" t="s">
        <v>894</v>
      </c>
      <c r="I230" s="561" t="s">
        <v>894</v>
      </c>
      <c r="J230" s="566">
        <v>1</v>
      </c>
      <c r="K230" s="561" t="s">
        <v>894</v>
      </c>
      <c r="L230" s="564"/>
      <c r="M230" s="45"/>
    </row>
    <row r="231" spans="1:13" ht="15" x14ac:dyDescent="0.25">
      <c r="A231" s="515" t="s">
        <v>305</v>
      </c>
      <c r="B231" s="561" t="s">
        <v>402</v>
      </c>
      <c r="C231" s="562" t="s">
        <v>1390</v>
      </c>
      <c r="D231" s="563" t="s">
        <v>1111</v>
      </c>
      <c r="E231" s="561" t="s">
        <v>1129</v>
      </c>
      <c r="F231" s="561" t="s">
        <v>1130</v>
      </c>
      <c r="G231" s="561" t="s">
        <v>894</v>
      </c>
      <c r="H231" s="561" t="s">
        <v>894</v>
      </c>
      <c r="I231" s="561" t="s">
        <v>894</v>
      </c>
      <c r="J231" s="566">
        <v>0</v>
      </c>
      <c r="K231" s="561" t="s">
        <v>894</v>
      </c>
      <c r="L231" s="564"/>
      <c r="M231" s="45"/>
    </row>
    <row r="232" spans="1:13" ht="15" x14ac:dyDescent="0.25">
      <c r="A232" s="515" t="s">
        <v>305</v>
      </c>
      <c r="B232" s="561" t="s">
        <v>402</v>
      </c>
      <c r="C232" s="562" t="s">
        <v>1391</v>
      </c>
      <c r="D232" s="563" t="s">
        <v>618</v>
      </c>
      <c r="E232" s="561" t="s">
        <v>608</v>
      </c>
      <c r="F232" s="561" t="s">
        <v>1392</v>
      </c>
      <c r="G232" s="561" t="s">
        <v>894</v>
      </c>
      <c r="H232" s="561" t="s">
        <v>894</v>
      </c>
      <c r="I232" s="561" t="s">
        <v>894</v>
      </c>
      <c r="J232" s="566">
        <v>31</v>
      </c>
      <c r="K232" s="561" t="s">
        <v>894</v>
      </c>
      <c r="L232" s="564" t="s">
        <v>1393</v>
      </c>
      <c r="M232" s="45"/>
    </row>
    <row r="233" spans="1:13" ht="15" x14ac:dyDescent="0.25">
      <c r="A233" s="515" t="s">
        <v>305</v>
      </c>
      <c r="B233" s="561" t="s">
        <v>402</v>
      </c>
      <c r="C233" s="562" t="s">
        <v>1391</v>
      </c>
      <c r="D233" s="563" t="s">
        <v>817</v>
      </c>
      <c r="E233" s="561" t="s">
        <v>608</v>
      </c>
      <c r="F233" s="561" t="s">
        <v>1143</v>
      </c>
      <c r="G233" s="561" t="s">
        <v>894</v>
      </c>
      <c r="H233" s="561" t="s">
        <v>894</v>
      </c>
      <c r="I233" s="561" t="s">
        <v>894</v>
      </c>
      <c r="J233" s="566">
        <v>15</v>
      </c>
      <c r="K233" s="561" t="s">
        <v>894</v>
      </c>
      <c r="L233" s="564" t="s">
        <v>1394</v>
      </c>
      <c r="M233" s="45"/>
    </row>
    <row r="234" spans="1:13" ht="15" x14ac:dyDescent="0.25">
      <c r="A234" s="515" t="s">
        <v>305</v>
      </c>
      <c r="B234" s="561" t="s">
        <v>402</v>
      </c>
      <c r="C234" s="562" t="s">
        <v>1391</v>
      </c>
      <c r="D234" s="563" t="s">
        <v>1111</v>
      </c>
      <c r="E234" s="561" t="s">
        <v>1286</v>
      </c>
      <c r="F234" s="561">
        <v>21</v>
      </c>
      <c r="G234" s="561" t="s">
        <v>894</v>
      </c>
      <c r="H234" s="561" t="s">
        <v>894</v>
      </c>
      <c r="I234" s="561" t="s">
        <v>894</v>
      </c>
      <c r="J234" s="566">
        <v>22</v>
      </c>
      <c r="K234" s="561" t="s">
        <v>894</v>
      </c>
      <c r="L234" s="564" t="s">
        <v>1394</v>
      </c>
      <c r="M234" s="45"/>
    </row>
    <row r="235" spans="1:13" ht="15" x14ac:dyDescent="0.25">
      <c r="A235" s="515" t="s">
        <v>305</v>
      </c>
      <c r="B235" s="561" t="s">
        <v>402</v>
      </c>
      <c r="C235" s="562" t="s">
        <v>1395</v>
      </c>
      <c r="D235" s="563" t="s">
        <v>817</v>
      </c>
      <c r="E235" s="561" t="s">
        <v>608</v>
      </c>
      <c r="F235" s="561" t="s">
        <v>1143</v>
      </c>
      <c r="G235" s="561" t="s">
        <v>329</v>
      </c>
      <c r="H235" s="561">
        <v>19</v>
      </c>
      <c r="I235" s="561" t="s">
        <v>894</v>
      </c>
      <c r="J235" s="566">
        <v>0</v>
      </c>
      <c r="K235" s="561" t="s">
        <v>315</v>
      </c>
      <c r="L235" s="564" t="s">
        <v>1396</v>
      </c>
      <c r="M235" s="45"/>
    </row>
    <row r="236" spans="1:13" ht="15" x14ac:dyDescent="0.25">
      <c r="A236" s="515" t="s">
        <v>305</v>
      </c>
      <c r="B236" s="561" t="s">
        <v>402</v>
      </c>
      <c r="C236" s="562" t="s">
        <v>1395</v>
      </c>
      <c r="D236" s="563" t="s">
        <v>618</v>
      </c>
      <c r="E236" s="561" t="s">
        <v>608</v>
      </c>
      <c r="F236" s="561" t="s">
        <v>1139</v>
      </c>
      <c r="G236" s="561" t="s">
        <v>329</v>
      </c>
      <c r="H236" s="561">
        <v>2</v>
      </c>
      <c r="I236" s="561">
        <v>0</v>
      </c>
      <c r="J236" s="566">
        <v>0</v>
      </c>
      <c r="K236" s="561" t="s">
        <v>315</v>
      </c>
      <c r="L236" s="564" t="s">
        <v>1397</v>
      </c>
      <c r="M236" s="45"/>
    </row>
    <row r="237" spans="1:13" ht="15" x14ac:dyDescent="0.25">
      <c r="A237" s="515" t="s">
        <v>305</v>
      </c>
      <c r="B237" s="561" t="s">
        <v>402</v>
      </c>
      <c r="C237" s="562" t="s">
        <v>1395</v>
      </c>
      <c r="D237" s="563" t="s">
        <v>618</v>
      </c>
      <c r="E237" s="561" t="s">
        <v>608</v>
      </c>
      <c r="F237" s="561" t="s">
        <v>1289</v>
      </c>
      <c r="G237" s="561" t="s">
        <v>894</v>
      </c>
      <c r="H237" s="561" t="s">
        <v>894</v>
      </c>
      <c r="I237" s="561" t="s">
        <v>894</v>
      </c>
      <c r="J237" s="566">
        <v>1</v>
      </c>
      <c r="K237" s="561" t="s">
        <v>894</v>
      </c>
      <c r="L237" s="564" t="s">
        <v>1396</v>
      </c>
      <c r="M237" s="45"/>
    </row>
    <row r="238" spans="1:13" ht="15" x14ac:dyDescent="0.25">
      <c r="A238" s="515" t="s">
        <v>305</v>
      </c>
      <c r="B238" s="561" t="s">
        <v>402</v>
      </c>
      <c r="C238" s="562" t="s">
        <v>1395</v>
      </c>
      <c r="D238" s="563" t="s">
        <v>618</v>
      </c>
      <c r="E238" s="561" t="s">
        <v>608</v>
      </c>
      <c r="F238" s="561" t="s">
        <v>1283</v>
      </c>
      <c r="G238" s="561" t="s">
        <v>894</v>
      </c>
      <c r="H238" s="561" t="s">
        <v>894</v>
      </c>
      <c r="I238" s="561" t="s">
        <v>894</v>
      </c>
      <c r="J238" s="561" t="s">
        <v>894</v>
      </c>
      <c r="K238" s="561" t="s">
        <v>894</v>
      </c>
      <c r="L238" s="564" t="s">
        <v>1396</v>
      </c>
      <c r="M238" s="45"/>
    </row>
    <row r="239" spans="1:13" ht="15" x14ac:dyDescent="0.25">
      <c r="A239" s="515" t="s">
        <v>305</v>
      </c>
      <c r="B239" s="561" t="s">
        <v>402</v>
      </c>
      <c r="C239" s="562" t="s">
        <v>1395</v>
      </c>
      <c r="D239" s="563" t="s">
        <v>817</v>
      </c>
      <c r="E239" s="561" t="s">
        <v>608</v>
      </c>
      <c r="F239" s="561" t="s">
        <v>1138</v>
      </c>
      <c r="G239" s="561" t="s">
        <v>315</v>
      </c>
      <c r="H239" s="561">
        <v>809</v>
      </c>
      <c r="I239" s="565">
        <v>84</v>
      </c>
      <c r="J239" s="566">
        <v>80</v>
      </c>
      <c r="K239" s="561" t="s">
        <v>329</v>
      </c>
      <c r="L239" s="564" t="s">
        <v>1398</v>
      </c>
      <c r="M239" s="45"/>
    </row>
    <row r="240" spans="1:13" ht="15" x14ac:dyDescent="0.25">
      <c r="A240" s="515" t="s">
        <v>305</v>
      </c>
      <c r="B240" s="561" t="s">
        <v>402</v>
      </c>
      <c r="C240" s="562" t="s">
        <v>1395</v>
      </c>
      <c r="D240" s="563" t="s">
        <v>618</v>
      </c>
      <c r="E240" s="561" t="s">
        <v>608</v>
      </c>
      <c r="F240" s="561" t="s">
        <v>1291</v>
      </c>
      <c r="G240" s="561" t="s">
        <v>894</v>
      </c>
      <c r="H240" s="561" t="s">
        <v>894</v>
      </c>
      <c r="I240" s="289">
        <v>5</v>
      </c>
      <c r="J240" s="566">
        <v>4</v>
      </c>
      <c r="K240" s="561" t="s">
        <v>894</v>
      </c>
      <c r="L240" s="564" t="s">
        <v>1396</v>
      </c>
      <c r="M240" s="45"/>
    </row>
    <row r="241" spans="1:13" ht="15" x14ac:dyDescent="0.25">
      <c r="A241" s="515" t="s">
        <v>305</v>
      </c>
      <c r="B241" s="561" t="s">
        <v>402</v>
      </c>
      <c r="C241" s="562" t="s">
        <v>1395</v>
      </c>
      <c r="D241" s="563" t="s">
        <v>618</v>
      </c>
      <c r="E241" s="561" t="s">
        <v>608</v>
      </c>
      <c r="F241" s="561" t="s">
        <v>1399</v>
      </c>
      <c r="G241" s="561" t="s">
        <v>329</v>
      </c>
      <c r="H241" s="561">
        <v>1</v>
      </c>
      <c r="I241" s="289">
        <v>90</v>
      </c>
      <c r="J241" s="566">
        <v>88</v>
      </c>
      <c r="K241" s="561" t="s">
        <v>315</v>
      </c>
      <c r="L241" s="564" t="s">
        <v>1396</v>
      </c>
      <c r="M241" s="45"/>
    </row>
    <row r="242" spans="1:13" ht="15" x14ac:dyDescent="0.25">
      <c r="A242" s="515" t="s">
        <v>305</v>
      </c>
      <c r="B242" s="561" t="s">
        <v>402</v>
      </c>
      <c r="C242" s="562" t="s">
        <v>1395</v>
      </c>
      <c r="D242" s="563" t="s">
        <v>618</v>
      </c>
      <c r="E242" s="561" t="s">
        <v>608</v>
      </c>
      <c r="F242" s="561" t="s">
        <v>1201</v>
      </c>
      <c r="G242" s="561" t="s">
        <v>894</v>
      </c>
      <c r="H242" s="561" t="s">
        <v>894</v>
      </c>
      <c r="I242" s="289">
        <v>9</v>
      </c>
      <c r="J242" s="566">
        <v>14.000000000000002</v>
      </c>
      <c r="K242" s="561" t="s">
        <v>894</v>
      </c>
      <c r="L242" s="564" t="s">
        <v>1396</v>
      </c>
      <c r="M242" s="45"/>
    </row>
    <row r="243" spans="1:13" ht="15" x14ac:dyDescent="0.25">
      <c r="A243" s="515" t="s">
        <v>305</v>
      </c>
      <c r="B243" s="561" t="s">
        <v>402</v>
      </c>
      <c r="C243" s="562" t="s">
        <v>1395</v>
      </c>
      <c r="D243" s="563" t="s">
        <v>817</v>
      </c>
      <c r="E243" s="561" t="s">
        <v>608</v>
      </c>
      <c r="F243" s="561" t="s">
        <v>802</v>
      </c>
      <c r="G243" s="561" t="s">
        <v>315</v>
      </c>
      <c r="H243" s="561">
        <v>1172</v>
      </c>
      <c r="I243" s="565">
        <v>57.999999999999993</v>
      </c>
      <c r="J243" s="566">
        <v>26</v>
      </c>
      <c r="K243" s="561" t="s">
        <v>315</v>
      </c>
      <c r="L243" s="564" t="s">
        <v>1400</v>
      </c>
      <c r="M243" s="45"/>
    </row>
    <row r="244" spans="1:13" ht="15" x14ac:dyDescent="0.25">
      <c r="A244" s="515" t="s">
        <v>305</v>
      </c>
      <c r="B244" s="561" t="s">
        <v>402</v>
      </c>
      <c r="C244" s="562" t="s">
        <v>1401</v>
      </c>
      <c r="D244" s="563" t="s">
        <v>618</v>
      </c>
      <c r="E244" s="561" t="s">
        <v>608</v>
      </c>
      <c r="F244" s="561" t="s">
        <v>1287</v>
      </c>
      <c r="G244" s="561" t="s">
        <v>329</v>
      </c>
      <c r="H244" s="561" t="s">
        <v>894</v>
      </c>
      <c r="I244" s="289">
        <v>92</v>
      </c>
      <c r="J244" s="566">
        <v>89</v>
      </c>
      <c r="K244" s="561" t="s">
        <v>315</v>
      </c>
      <c r="L244" s="564" t="s">
        <v>1402</v>
      </c>
      <c r="M244" s="45"/>
    </row>
    <row r="245" spans="1:13" ht="15" x14ac:dyDescent="0.25">
      <c r="A245" s="515" t="s">
        <v>305</v>
      </c>
      <c r="B245" s="561" t="s">
        <v>402</v>
      </c>
      <c r="C245" s="562" t="s">
        <v>1401</v>
      </c>
      <c r="D245" s="563" t="s">
        <v>618</v>
      </c>
      <c r="E245" s="561" t="s">
        <v>608</v>
      </c>
      <c r="F245" s="561" t="s">
        <v>1289</v>
      </c>
      <c r="G245" s="561" t="s">
        <v>894</v>
      </c>
      <c r="H245" s="561" t="s">
        <v>894</v>
      </c>
      <c r="I245" s="561" t="s">
        <v>894</v>
      </c>
      <c r="J245" s="566">
        <v>18</v>
      </c>
      <c r="K245" s="561" t="s">
        <v>894</v>
      </c>
      <c r="L245" s="564" t="s">
        <v>1403</v>
      </c>
      <c r="M245" s="45"/>
    </row>
    <row r="246" spans="1:13" ht="15" x14ac:dyDescent="0.25">
      <c r="A246" s="515" t="s">
        <v>305</v>
      </c>
      <c r="B246" s="561" t="s">
        <v>402</v>
      </c>
      <c r="C246" s="562" t="s">
        <v>1401</v>
      </c>
      <c r="D246" s="563" t="s">
        <v>618</v>
      </c>
      <c r="E246" s="561" t="s">
        <v>608</v>
      </c>
      <c r="F246" s="561" t="s">
        <v>1260</v>
      </c>
      <c r="G246" s="561" t="s">
        <v>894</v>
      </c>
      <c r="H246" s="561" t="s">
        <v>894</v>
      </c>
      <c r="I246" s="561" t="s">
        <v>894</v>
      </c>
      <c r="J246" s="566">
        <v>22</v>
      </c>
      <c r="K246" s="561" t="s">
        <v>894</v>
      </c>
      <c r="L246" s="564" t="s">
        <v>1403</v>
      </c>
      <c r="M246" s="45"/>
    </row>
    <row r="247" spans="1:13" ht="15" x14ac:dyDescent="0.25">
      <c r="A247" s="515" t="s">
        <v>305</v>
      </c>
      <c r="B247" s="561" t="s">
        <v>402</v>
      </c>
      <c r="C247" s="562" t="s">
        <v>1401</v>
      </c>
      <c r="D247" s="563" t="s">
        <v>618</v>
      </c>
      <c r="E247" s="561" t="s">
        <v>608</v>
      </c>
      <c r="F247" s="561" t="s">
        <v>1291</v>
      </c>
      <c r="G247" s="561" t="s">
        <v>894</v>
      </c>
      <c r="H247" s="561" t="s">
        <v>894</v>
      </c>
      <c r="I247" s="561" t="s">
        <v>894</v>
      </c>
      <c r="J247" s="566">
        <v>1</v>
      </c>
      <c r="K247" s="561" t="s">
        <v>894</v>
      </c>
      <c r="L247" s="564" t="s">
        <v>1403</v>
      </c>
      <c r="M247" s="45"/>
    </row>
    <row r="248" spans="1:13" ht="15" x14ac:dyDescent="0.25">
      <c r="A248" s="515" t="s">
        <v>305</v>
      </c>
      <c r="B248" s="561" t="s">
        <v>402</v>
      </c>
      <c r="C248" s="562" t="s">
        <v>1401</v>
      </c>
      <c r="D248" s="563" t="s">
        <v>618</v>
      </c>
      <c r="E248" s="561" t="s">
        <v>608</v>
      </c>
      <c r="F248" s="561" t="s">
        <v>1139</v>
      </c>
      <c r="G248" s="561" t="s">
        <v>329</v>
      </c>
      <c r="H248" s="561">
        <v>2</v>
      </c>
      <c r="I248" s="561" t="s">
        <v>894</v>
      </c>
      <c r="J248" s="566">
        <v>0</v>
      </c>
      <c r="K248" s="561" t="s">
        <v>315</v>
      </c>
      <c r="L248" s="564" t="s">
        <v>1403</v>
      </c>
      <c r="M248" s="45"/>
    </row>
    <row r="249" spans="1:13" ht="15" x14ac:dyDescent="0.25">
      <c r="A249" s="515" t="s">
        <v>305</v>
      </c>
      <c r="B249" s="561" t="s">
        <v>402</v>
      </c>
      <c r="C249" s="562" t="s">
        <v>1401</v>
      </c>
      <c r="D249" s="563" t="s">
        <v>618</v>
      </c>
      <c r="E249" s="561" t="s">
        <v>608</v>
      </c>
      <c r="F249" s="561" t="s">
        <v>1404</v>
      </c>
      <c r="G249" s="561" t="s">
        <v>894</v>
      </c>
      <c r="H249" s="561" t="s">
        <v>894</v>
      </c>
      <c r="I249" s="561" t="s">
        <v>894</v>
      </c>
      <c r="J249" s="566">
        <v>31</v>
      </c>
      <c r="K249" s="561" t="s">
        <v>894</v>
      </c>
      <c r="L249" s="564" t="s">
        <v>1403</v>
      </c>
      <c r="M249" s="45"/>
    </row>
    <row r="250" spans="1:13" ht="15" x14ac:dyDescent="0.25">
      <c r="A250" s="515" t="s">
        <v>305</v>
      </c>
      <c r="B250" s="561" t="s">
        <v>402</v>
      </c>
      <c r="C250" s="562" t="s">
        <v>1401</v>
      </c>
      <c r="D250" s="563" t="s">
        <v>618</v>
      </c>
      <c r="E250" s="561" t="s">
        <v>608</v>
      </c>
      <c r="F250" s="561" t="s">
        <v>1201</v>
      </c>
      <c r="G250" s="561" t="s">
        <v>894</v>
      </c>
      <c r="H250" s="561" t="s">
        <v>894</v>
      </c>
      <c r="I250" s="561" t="s">
        <v>894</v>
      </c>
      <c r="J250" s="566">
        <v>15</v>
      </c>
      <c r="K250" s="561" t="s">
        <v>894</v>
      </c>
      <c r="L250" s="564" t="s">
        <v>1403</v>
      </c>
      <c r="M250" s="45"/>
    </row>
    <row r="251" spans="1:13" ht="15" x14ac:dyDescent="0.25">
      <c r="A251" s="515" t="s">
        <v>305</v>
      </c>
      <c r="B251" s="561" t="s">
        <v>402</v>
      </c>
      <c r="C251" s="562" t="s">
        <v>1401</v>
      </c>
      <c r="D251" s="563" t="s">
        <v>817</v>
      </c>
      <c r="E251" s="561" t="s">
        <v>608</v>
      </c>
      <c r="F251" s="561" t="s">
        <v>1138</v>
      </c>
      <c r="G251" s="561" t="s">
        <v>315</v>
      </c>
      <c r="H251" s="561">
        <v>343</v>
      </c>
      <c r="I251" s="565">
        <v>90</v>
      </c>
      <c r="J251" s="566">
        <v>22</v>
      </c>
      <c r="K251" s="561" t="s">
        <v>329</v>
      </c>
      <c r="L251" s="564" t="s">
        <v>1405</v>
      </c>
      <c r="M251" s="45"/>
    </row>
    <row r="252" spans="1:13" ht="15" x14ac:dyDescent="0.25">
      <c r="A252" s="515" t="s">
        <v>305</v>
      </c>
      <c r="B252" s="561" t="s">
        <v>402</v>
      </c>
      <c r="C252" s="562" t="s">
        <v>1401</v>
      </c>
      <c r="D252" s="563" t="s">
        <v>817</v>
      </c>
      <c r="E252" s="561" t="s">
        <v>608</v>
      </c>
      <c r="F252" s="561" t="s">
        <v>1147</v>
      </c>
      <c r="G252" s="561" t="s">
        <v>315</v>
      </c>
      <c r="H252" s="561">
        <v>2590</v>
      </c>
      <c r="I252" s="565">
        <v>9</v>
      </c>
      <c r="J252" s="566">
        <v>0</v>
      </c>
      <c r="K252" s="561" t="s">
        <v>315</v>
      </c>
      <c r="L252" s="564" t="s">
        <v>1406</v>
      </c>
      <c r="M252" s="45"/>
    </row>
    <row r="253" spans="1:13" ht="15" x14ac:dyDescent="0.25">
      <c r="A253" s="515" t="s">
        <v>305</v>
      </c>
      <c r="B253" s="561" t="s">
        <v>402</v>
      </c>
      <c r="C253" s="562" t="s">
        <v>1407</v>
      </c>
      <c r="D253" s="563" t="s">
        <v>817</v>
      </c>
      <c r="E253" s="561" t="s">
        <v>608</v>
      </c>
      <c r="F253" s="561" t="s">
        <v>1408</v>
      </c>
      <c r="G253" s="561" t="s">
        <v>329</v>
      </c>
      <c r="H253" s="561">
        <v>3832</v>
      </c>
      <c r="I253" s="565">
        <v>57.999999999999993</v>
      </c>
      <c r="J253" s="566">
        <v>0</v>
      </c>
      <c r="K253" s="561" t="s">
        <v>329</v>
      </c>
      <c r="L253" s="564" t="s">
        <v>1409</v>
      </c>
      <c r="M253" s="45"/>
    </row>
    <row r="254" spans="1:13" ht="15" x14ac:dyDescent="0.25">
      <c r="A254" s="515" t="s">
        <v>305</v>
      </c>
      <c r="B254" s="561" t="s">
        <v>402</v>
      </c>
      <c r="C254" s="562" t="s">
        <v>1407</v>
      </c>
      <c r="D254" s="563" t="s">
        <v>618</v>
      </c>
      <c r="E254" s="561" t="s">
        <v>608</v>
      </c>
      <c r="F254" s="561" t="s">
        <v>1346</v>
      </c>
      <c r="G254" s="561" t="s">
        <v>894</v>
      </c>
      <c r="H254" s="561" t="s">
        <v>894</v>
      </c>
      <c r="I254" s="289">
        <v>92</v>
      </c>
      <c r="J254" s="561" t="s">
        <v>894</v>
      </c>
      <c r="K254" s="561" t="s">
        <v>894</v>
      </c>
      <c r="L254" s="564" t="s">
        <v>1410</v>
      </c>
      <c r="M254" s="45"/>
    </row>
    <row r="255" spans="1:13" ht="15" x14ac:dyDescent="0.25">
      <c r="A255" s="515" t="s">
        <v>305</v>
      </c>
      <c r="B255" s="561" t="s">
        <v>402</v>
      </c>
      <c r="C255" s="562" t="s">
        <v>1407</v>
      </c>
      <c r="D255" s="563" t="s">
        <v>618</v>
      </c>
      <c r="E255" s="561" t="s">
        <v>608</v>
      </c>
      <c r="F255" s="561" t="s">
        <v>1411</v>
      </c>
      <c r="G255" s="561" t="s">
        <v>315</v>
      </c>
      <c r="H255" s="561">
        <v>4434</v>
      </c>
      <c r="I255" s="561">
        <v>0</v>
      </c>
      <c r="J255" s="561" t="s">
        <v>1412</v>
      </c>
      <c r="K255" s="561" t="s">
        <v>315</v>
      </c>
      <c r="L255" s="564" t="s">
        <v>1413</v>
      </c>
      <c r="M255" s="45"/>
    </row>
    <row r="256" spans="1:13" ht="15" x14ac:dyDescent="0.25">
      <c r="A256" s="515" t="s">
        <v>305</v>
      </c>
      <c r="B256" s="561" t="s">
        <v>402</v>
      </c>
      <c r="C256" s="562" t="s">
        <v>1407</v>
      </c>
      <c r="D256" s="563" t="s">
        <v>817</v>
      </c>
      <c r="E256" s="561" t="s">
        <v>608</v>
      </c>
      <c r="F256" s="561" t="s">
        <v>1138</v>
      </c>
      <c r="G256" s="561" t="s">
        <v>329</v>
      </c>
      <c r="H256" s="561">
        <v>598</v>
      </c>
      <c r="I256" s="565">
        <v>92</v>
      </c>
      <c r="J256" s="566">
        <v>89</v>
      </c>
      <c r="K256" s="561" t="s">
        <v>329</v>
      </c>
      <c r="L256" s="564" t="s">
        <v>1414</v>
      </c>
      <c r="M256" s="45"/>
    </row>
    <row r="257" spans="1:13" ht="15" x14ac:dyDescent="0.25">
      <c r="A257" s="515" t="s">
        <v>305</v>
      </c>
      <c r="B257" s="561" t="s">
        <v>402</v>
      </c>
      <c r="C257" s="562" t="s">
        <v>1415</v>
      </c>
      <c r="D257" s="563" t="s">
        <v>1111</v>
      </c>
      <c r="E257" s="561" t="s">
        <v>1170</v>
      </c>
      <c r="F257" s="561" t="s">
        <v>1226</v>
      </c>
      <c r="G257" s="561" t="s">
        <v>894</v>
      </c>
      <c r="H257" s="561" t="s">
        <v>894</v>
      </c>
      <c r="I257" s="289">
        <v>15</v>
      </c>
      <c r="J257" s="566">
        <v>18</v>
      </c>
      <c r="K257" s="561" t="s">
        <v>894</v>
      </c>
      <c r="L257" s="564"/>
      <c r="M257" s="45"/>
    </row>
    <row r="258" spans="1:13" ht="15" x14ac:dyDescent="0.25">
      <c r="A258" s="515" t="s">
        <v>305</v>
      </c>
      <c r="B258" s="561" t="s">
        <v>402</v>
      </c>
      <c r="C258" s="562" t="s">
        <v>1416</v>
      </c>
      <c r="D258" s="563" t="s">
        <v>1111</v>
      </c>
      <c r="E258" s="561" t="s">
        <v>1170</v>
      </c>
      <c r="F258" s="561" t="s">
        <v>1226</v>
      </c>
      <c r="G258" s="561" t="s">
        <v>894</v>
      </c>
      <c r="H258" s="561" t="s">
        <v>894</v>
      </c>
      <c r="I258" s="289">
        <v>15</v>
      </c>
      <c r="J258" s="566">
        <v>22</v>
      </c>
      <c r="K258" s="561" t="s">
        <v>894</v>
      </c>
      <c r="L258" s="564"/>
      <c r="M258" s="45"/>
    </row>
    <row r="259" spans="1:13" ht="15" x14ac:dyDescent="0.25">
      <c r="A259" s="515" t="s">
        <v>305</v>
      </c>
      <c r="B259" s="561" t="s">
        <v>402</v>
      </c>
      <c r="C259" s="562" t="s">
        <v>1417</v>
      </c>
      <c r="D259" s="563" t="s">
        <v>1111</v>
      </c>
      <c r="E259" s="561" t="s">
        <v>1125</v>
      </c>
      <c r="F259" s="561" t="s">
        <v>1126</v>
      </c>
      <c r="G259" s="561" t="s">
        <v>894</v>
      </c>
      <c r="H259" s="561" t="s">
        <v>894</v>
      </c>
      <c r="I259" s="289">
        <v>15</v>
      </c>
      <c r="J259" s="566">
        <v>1</v>
      </c>
      <c r="K259" s="561" t="s">
        <v>894</v>
      </c>
      <c r="L259" s="564"/>
      <c r="M259" s="45"/>
    </row>
    <row r="260" spans="1:13" ht="15" x14ac:dyDescent="0.25">
      <c r="A260" s="515" t="s">
        <v>305</v>
      </c>
      <c r="B260" s="561" t="s">
        <v>402</v>
      </c>
      <c r="C260" s="562" t="s">
        <v>1417</v>
      </c>
      <c r="D260" s="563" t="s">
        <v>1111</v>
      </c>
      <c r="E260" s="561" t="s">
        <v>1170</v>
      </c>
      <c r="F260" s="561" t="s">
        <v>1226</v>
      </c>
      <c r="G260" s="561" t="s">
        <v>894</v>
      </c>
      <c r="H260" s="561" t="s">
        <v>894</v>
      </c>
      <c r="I260" s="289">
        <v>15</v>
      </c>
      <c r="J260" s="566">
        <v>0</v>
      </c>
      <c r="K260" s="561" t="s">
        <v>894</v>
      </c>
      <c r="L260" s="564"/>
      <c r="M260" s="45"/>
    </row>
    <row r="261" spans="1:13" ht="15" x14ac:dyDescent="0.25">
      <c r="A261" s="515" t="s">
        <v>305</v>
      </c>
      <c r="B261" s="561" t="s">
        <v>402</v>
      </c>
      <c r="C261" s="562" t="s">
        <v>1418</v>
      </c>
      <c r="D261" s="563" t="s">
        <v>618</v>
      </c>
      <c r="E261" s="561" t="s">
        <v>608</v>
      </c>
      <c r="F261" s="561" t="s">
        <v>1007</v>
      </c>
      <c r="G261" s="561" t="s">
        <v>894</v>
      </c>
      <c r="H261" s="561" t="s">
        <v>894</v>
      </c>
      <c r="I261" s="289">
        <v>15</v>
      </c>
      <c r="J261" s="566">
        <v>31</v>
      </c>
      <c r="K261" s="561" t="s">
        <v>894</v>
      </c>
      <c r="L261" s="564"/>
      <c r="M261" s="45"/>
    </row>
    <row r="262" spans="1:13" ht="15" x14ac:dyDescent="0.25">
      <c r="A262" s="515" t="s">
        <v>305</v>
      </c>
      <c r="B262" s="561" t="s">
        <v>402</v>
      </c>
      <c r="C262" s="562" t="s">
        <v>1016</v>
      </c>
      <c r="D262" s="563" t="s">
        <v>618</v>
      </c>
      <c r="E262" s="561" t="s">
        <v>608</v>
      </c>
      <c r="F262" s="561" t="s">
        <v>1419</v>
      </c>
      <c r="G262" s="561" t="s">
        <v>315</v>
      </c>
      <c r="H262" s="561">
        <v>62932</v>
      </c>
      <c r="I262" s="565">
        <v>8</v>
      </c>
      <c r="J262" s="566">
        <v>15</v>
      </c>
      <c r="K262" s="561" t="s">
        <v>329</v>
      </c>
      <c r="L262" s="564" t="s">
        <v>1420</v>
      </c>
      <c r="M262" s="45"/>
    </row>
    <row r="263" spans="1:13" ht="15" x14ac:dyDescent="0.25">
      <c r="A263" s="515" t="s">
        <v>305</v>
      </c>
      <c r="B263" s="561" t="s">
        <v>402</v>
      </c>
      <c r="C263" s="562" t="s">
        <v>1016</v>
      </c>
      <c r="D263" s="563" t="s">
        <v>817</v>
      </c>
      <c r="E263" s="561" t="s">
        <v>608</v>
      </c>
      <c r="F263" s="561" t="s">
        <v>1138</v>
      </c>
      <c r="G263" s="561" t="s">
        <v>329</v>
      </c>
      <c r="H263" s="561">
        <v>28</v>
      </c>
      <c r="I263" s="565">
        <v>30</v>
      </c>
      <c r="J263" s="566">
        <v>22</v>
      </c>
      <c r="K263" s="561" t="s">
        <v>315</v>
      </c>
      <c r="L263" s="564" t="s">
        <v>1420</v>
      </c>
      <c r="M263" s="45"/>
    </row>
    <row r="264" spans="1:13" ht="15" x14ac:dyDescent="0.25">
      <c r="A264" s="515" t="s">
        <v>305</v>
      </c>
      <c r="B264" s="561" t="s">
        <v>402</v>
      </c>
      <c r="C264" s="562" t="s">
        <v>1016</v>
      </c>
      <c r="D264" s="563" t="s">
        <v>817</v>
      </c>
      <c r="E264" s="561" t="s">
        <v>608</v>
      </c>
      <c r="F264" s="561" t="s">
        <v>1143</v>
      </c>
      <c r="G264" s="561" t="s">
        <v>329</v>
      </c>
      <c r="H264" s="561">
        <v>86</v>
      </c>
      <c r="I264" s="565">
        <v>5</v>
      </c>
      <c r="J264" s="566">
        <v>0</v>
      </c>
      <c r="K264" s="561" t="s">
        <v>315</v>
      </c>
      <c r="L264" s="564" t="s">
        <v>1420</v>
      </c>
      <c r="M264" s="45"/>
    </row>
    <row r="265" spans="1:13" ht="15" x14ac:dyDescent="0.25">
      <c r="A265" s="515" t="s">
        <v>305</v>
      </c>
      <c r="B265" s="561" t="s">
        <v>402</v>
      </c>
      <c r="C265" s="562" t="s">
        <v>1016</v>
      </c>
      <c r="D265" s="563" t="s">
        <v>817</v>
      </c>
      <c r="E265" s="561" t="s">
        <v>608</v>
      </c>
      <c r="F265" s="561" t="s">
        <v>1147</v>
      </c>
      <c r="G265" s="561" t="s">
        <v>329</v>
      </c>
      <c r="H265" s="561">
        <v>24</v>
      </c>
      <c r="I265" s="565">
        <v>5</v>
      </c>
      <c r="J265" s="566">
        <v>0</v>
      </c>
      <c r="K265" s="561" t="s">
        <v>315</v>
      </c>
      <c r="L265" s="564" t="s">
        <v>1421</v>
      </c>
      <c r="M265" s="45"/>
    </row>
    <row r="266" spans="1:13" ht="15" x14ac:dyDescent="0.25">
      <c r="A266" s="515" t="s">
        <v>305</v>
      </c>
      <c r="B266" s="561" t="s">
        <v>402</v>
      </c>
      <c r="C266" s="562" t="s">
        <v>1422</v>
      </c>
      <c r="D266" s="563" t="s">
        <v>618</v>
      </c>
      <c r="E266" s="561" t="s">
        <v>608</v>
      </c>
      <c r="F266" s="561" t="s">
        <v>1007</v>
      </c>
      <c r="G266" s="561" t="s">
        <v>894</v>
      </c>
      <c r="H266" s="561" t="s">
        <v>894</v>
      </c>
      <c r="I266" s="289">
        <v>5</v>
      </c>
      <c r="J266" s="561" t="s">
        <v>894</v>
      </c>
      <c r="K266" s="561" t="s">
        <v>894</v>
      </c>
      <c r="L266" s="564" t="s">
        <v>1423</v>
      </c>
      <c r="M266" s="45"/>
    </row>
    <row r="267" spans="1:13" ht="15" x14ac:dyDescent="0.25">
      <c r="A267" s="515" t="s">
        <v>305</v>
      </c>
      <c r="B267" s="561" t="s">
        <v>402</v>
      </c>
      <c r="C267" s="562" t="s">
        <v>1422</v>
      </c>
      <c r="D267" s="563" t="s">
        <v>817</v>
      </c>
      <c r="E267" s="561" t="s">
        <v>608</v>
      </c>
      <c r="F267" s="561" t="s">
        <v>1147</v>
      </c>
      <c r="G267" s="561" t="s">
        <v>315</v>
      </c>
      <c r="H267" s="561">
        <v>967</v>
      </c>
      <c r="I267" s="565">
        <v>73</v>
      </c>
      <c r="J267" s="566">
        <v>31</v>
      </c>
      <c r="K267" s="561" t="s">
        <v>329</v>
      </c>
      <c r="L267" s="564" t="s">
        <v>1424</v>
      </c>
      <c r="M267" s="45"/>
    </row>
    <row r="268" spans="1:13" ht="15" x14ac:dyDescent="0.25">
      <c r="A268" s="515" t="s">
        <v>305</v>
      </c>
      <c r="B268" s="561" t="s">
        <v>402</v>
      </c>
      <c r="C268" s="562" t="s">
        <v>1425</v>
      </c>
      <c r="D268" s="563" t="s">
        <v>1111</v>
      </c>
      <c r="E268" s="561" t="s">
        <v>1115</v>
      </c>
      <c r="F268" s="561" t="s">
        <v>1116</v>
      </c>
      <c r="G268" s="561" t="s">
        <v>894</v>
      </c>
      <c r="H268" s="561" t="s">
        <v>894</v>
      </c>
      <c r="I268" s="289">
        <v>5</v>
      </c>
      <c r="J268" s="566">
        <v>15</v>
      </c>
      <c r="K268" s="561" t="s">
        <v>894</v>
      </c>
      <c r="L268" s="564" t="s">
        <v>1426</v>
      </c>
      <c r="M268" s="45"/>
    </row>
    <row r="269" spans="1:13" ht="15" x14ac:dyDescent="0.25">
      <c r="A269" s="515" t="s">
        <v>305</v>
      </c>
      <c r="B269" s="561" t="s">
        <v>402</v>
      </c>
      <c r="C269" s="562" t="s">
        <v>1427</v>
      </c>
      <c r="D269" s="563" t="s">
        <v>817</v>
      </c>
      <c r="E269" s="561" t="s">
        <v>608</v>
      </c>
      <c r="F269" s="561" t="s">
        <v>802</v>
      </c>
      <c r="G269" s="561" t="s">
        <v>329</v>
      </c>
      <c r="H269" s="561">
        <v>2</v>
      </c>
      <c r="I269" s="565">
        <v>65</v>
      </c>
      <c r="J269" s="566">
        <v>22</v>
      </c>
      <c r="K269" s="561" t="s">
        <v>315</v>
      </c>
      <c r="L269" s="564" t="s">
        <v>1428</v>
      </c>
      <c r="M269" s="45"/>
    </row>
    <row r="270" spans="1:13" ht="15" x14ac:dyDescent="0.25">
      <c r="A270" s="515" t="s">
        <v>305</v>
      </c>
      <c r="B270" s="561" t="s">
        <v>402</v>
      </c>
      <c r="C270" s="562" t="s">
        <v>1427</v>
      </c>
      <c r="D270" s="563" t="s">
        <v>618</v>
      </c>
      <c r="E270" s="561" t="s">
        <v>608</v>
      </c>
      <c r="F270" s="561" t="s">
        <v>1211</v>
      </c>
      <c r="G270" s="561" t="s">
        <v>894</v>
      </c>
      <c r="H270" s="561" t="s">
        <v>894</v>
      </c>
      <c r="I270" s="289">
        <v>74</v>
      </c>
      <c r="J270" s="566">
        <v>0</v>
      </c>
      <c r="K270" s="561" t="s">
        <v>894</v>
      </c>
      <c r="L270" s="564" t="s">
        <v>1429</v>
      </c>
      <c r="M270" s="45"/>
    </row>
    <row r="271" spans="1:13" ht="15" x14ac:dyDescent="0.25">
      <c r="A271" s="515" t="s">
        <v>305</v>
      </c>
      <c r="B271" s="561" t="s">
        <v>402</v>
      </c>
      <c r="C271" s="562" t="s">
        <v>1430</v>
      </c>
      <c r="D271" s="563" t="s">
        <v>618</v>
      </c>
      <c r="E271" s="561" t="s">
        <v>608</v>
      </c>
      <c r="F271" s="561" t="s">
        <v>619</v>
      </c>
      <c r="G271" s="561" t="s">
        <v>894</v>
      </c>
      <c r="H271" s="561" t="s">
        <v>894</v>
      </c>
      <c r="I271" s="289">
        <v>74</v>
      </c>
      <c r="J271" s="566">
        <v>0</v>
      </c>
      <c r="K271" s="561" t="s">
        <v>894</v>
      </c>
      <c r="L271" s="564"/>
      <c r="M271" s="45"/>
    </row>
    <row r="272" spans="1:13" ht="15" x14ac:dyDescent="0.25">
      <c r="A272" s="515" t="s">
        <v>305</v>
      </c>
      <c r="B272" s="561" t="s">
        <v>402</v>
      </c>
      <c r="C272" s="562" t="s">
        <v>1431</v>
      </c>
      <c r="D272" s="563" t="s">
        <v>618</v>
      </c>
      <c r="E272" s="561" t="s">
        <v>608</v>
      </c>
      <c r="F272" s="561" t="s">
        <v>1007</v>
      </c>
      <c r="G272" s="561" t="s">
        <v>329</v>
      </c>
      <c r="H272" s="561" t="s">
        <v>894</v>
      </c>
      <c r="I272" s="289">
        <v>74</v>
      </c>
      <c r="J272" s="566">
        <v>1</v>
      </c>
      <c r="K272" s="561" t="s">
        <v>315</v>
      </c>
      <c r="L272" s="564" t="s">
        <v>1432</v>
      </c>
      <c r="M272" s="45"/>
    </row>
    <row r="273" spans="1:13" ht="15" x14ac:dyDescent="0.25">
      <c r="A273" s="515" t="s">
        <v>305</v>
      </c>
      <c r="B273" s="561" t="s">
        <v>402</v>
      </c>
      <c r="C273" s="562" t="s">
        <v>1431</v>
      </c>
      <c r="D273" s="563" t="s">
        <v>817</v>
      </c>
      <c r="E273" s="561" t="s">
        <v>608</v>
      </c>
      <c r="F273" s="561" t="s">
        <v>802</v>
      </c>
      <c r="G273" s="561" t="s">
        <v>315</v>
      </c>
      <c r="H273" s="561">
        <v>945</v>
      </c>
      <c r="I273" s="565">
        <v>30</v>
      </c>
      <c r="J273" s="566">
        <v>72</v>
      </c>
      <c r="K273" s="561" t="s">
        <v>329</v>
      </c>
      <c r="L273" s="564" t="s">
        <v>1433</v>
      </c>
      <c r="M273" s="45"/>
    </row>
    <row r="274" spans="1:13" ht="15" x14ac:dyDescent="0.25">
      <c r="A274" s="515" t="s">
        <v>305</v>
      </c>
      <c r="B274" s="561" t="s">
        <v>402</v>
      </c>
      <c r="C274" s="562" t="s">
        <v>1434</v>
      </c>
      <c r="D274" s="563" t="s">
        <v>1111</v>
      </c>
      <c r="E274" s="561" t="s">
        <v>1112</v>
      </c>
      <c r="F274" s="561" t="s">
        <v>1308</v>
      </c>
      <c r="G274" s="561" t="s">
        <v>894</v>
      </c>
      <c r="H274" s="561" t="s">
        <v>894</v>
      </c>
      <c r="I274" s="289">
        <v>5</v>
      </c>
      <c r="J274" s="566">
        <v>5</v>
      </c>
      <c r="K274" s="561" t="s">
        <v>894</v>
      </c>
      <c r="L274" s="564"/>
      <c r="M274" s="45"/>
    </row>
    <row r="275" spans="1:13" ht="15" x14ac:dyDescent="0.25">
      <c r="A275" s="515" t="s">
        <v>305</v>
      </c>
      <c r="B275" s="561" t="s">
        <v>402</v>
      </c>
      <c r="C275" s="562" t="s">
        <v>1435</v>
      </c>
      <c r="D275" s="563" t="s">
        <v>817</v>
      </c>
      <c r="E275" s="561" t="s">
        <v>608</v>
      </c>
      <c r="F275" s="561" t="s">
        <v>1147</v>
      </c>
      <c r="G275" s="561" t="s">
        <v>894</v>
      </c>
      <c r="H275" s="561" t="s">
        <v>894</v>
      </c>
      <c r="I275" s="289">
        <v>5</v>
      </c>
      <c r="J275" s="566">
        <v>56.000000000000007</v>
      </c>
      <c r="K275" s="561" t="s">
        <v>894</v>
      </c>
      <c r="L275" s="564"/>
      <c r="M275" s="45"/>
    </row>
    <row r="276" spans="1:13" ht="15" x14ac:dyDescent="0.25">
      <c r="A276" s="515" t="s">
        <v>305</v>
      </c>
      <c r="B276" s="561" t="s">
        <v>402</v>
      </c>
      <c r="C276" s="562" t="s">
        <v>1436</v>
      </c>
      <c r="D276" s="563" t="s">
        <v>817</v>
      </c>
      <c r="E276" s="561" t="s">
        <v>608</v>
      </c>
      <c r="F276" s="561" t="s">
        <v>1147</v>
      </c>
      <c r="G276" s="561" t="s">
        <v>894</v>
      </c>
      <c r="H276" s="561" t="s">
        <v>894</v>
      </c>
      <c r="I276" s="289">
        <v>5</v>
      </c>
      <c r="J276" s="566">
        <v>11</v>
      </c>
      <c r="K276" s="561" t="s">
        <v>894</v>
      </c>
      <c r="L276" s="564" t="s">
        <v>1437</v>
      </c>
      <c r="M276" s="45"/>
    </row>
    <row r="277" spans="1:13" ht="15" x14ac:dyDescent="0.25">
      <c r="A277" s="515" t="s">
        <v>305</v>
      </c>
      <c r="B277" s="561" t="s">
        <v>402</v>
      </c>
      <c r="C277" s="562" t="s">
        <v>1436</v>
      </c>
      <c r="D277" s="563" t="s">
        <v>618</v>
      </c>
      <c r="E277" s="561" t="s">
        <v>608</v>
      </c>
      <c r="F277" s="561" t="s">
        <v>1007</v>
      </c>
      <c r="G277" s="561" t="s">
        <v>894</v>
      </c>
      <c r="H277" s="561" t="s">
        <v>894</v>
      </c>
      <c r="I277" s="289">
        <v>73</v>
      </c>
      <c r="J277" s="566">
        <v>59</v>
      </c>
      <c r="K277" s="561" t="s">
        <v>894</v>
      </c>
      <c r="L277" s="564" t="s">
        <v>1437</v>
      </c>
      <c r="M277" s="45"/>
    </row>
    <row r="278" spans="1:13" ht="15" x14ac:dyDescent="0.25">
      <c r="A278" s="515" t="s">
        <v>305</v>
      </c>
      <c r="B278" s="561" t="s">
        <v>402</v>
      </c>
      <c r="C278" s="562" t="s">
        <v>1438</v>
      </c>
      <c r="D278" s="563" t="s">
        <v>618</v>
      </c>
      <c r="E278" s="561" t="s">
        <v>608</v>
      </c>
      <c r="F278" s="561" t="s">
        <v>1439</v>
      </c>
      <c r="G278" s="561" t="s">
        <v>894</v>
      </c>
      <c r="H278" s="561" t="s">
        <v>894</v>
      </c>
      <c r="I278" s="289">
        <v>5</v>
      </c>
      <c r="J278" s="566">
        <v>60</v>
      </c>
      <c r="K278" s="561" t="s">
        <v>894</v>
      </c>
      <c r="L278" s="564"/>
      <c r="M278" s="45"/>
    </row>
    <row r="279" spans="1:13" ht="15" x14ac:dyDescent="0.25">
      <c r="A279" s="515" t="s">
        <v>305</v>
      </c>
      <c r="B279" s="561" t="s">
        <v>402</v>
      </c>
      <c r="C279" s="562" t="s">
        <v>1438</v>
      </c>
      <c r="D279" s="563" t="s">
        <v>817</v>
      </c>
      <c r="E279" s="561" t="s">
        <v>608</v>
      </c>
      <c r="F279" s="561" t="s">
        <v>1007</v>
      </c>
      <c r="G279" s="561" t="s">
        <v>894</v>
      </c>
      <c r="H279" s="561" t="s">
        <v>894</v>
      </c>
      <c r="I279" s="289">
        <v>65</v>
      </c>
      <c r="J279" s="566">
        <v>84</v>
      </c>
      <c r="K279" s="561" t="s">
        <v>894</v>
      </c>
      <c r="L279" s="564"/>
      <c r="M279" s="45"/>
    </row>
    <row r="280" spans="1:13" ht="15" x14ac:dyDescent="0.25">
      <c r="A280" s="515" t="s">
        <v>305</v>
      </c>
      <c r="B280" s="561" t="s">
        <v>402</v>
      </c>
      <c r="C280" s="562" t="s">
        <v>1440</v>
      </c>
      <c r="D280" s="563" t="s">
        <v>618</v>
      </c>
      <c r="E280" s="561" t="s">
        <v>608</v>
      </c>
      <c r="F280" s="561" t="s">
        <v>1439</v>
      </c>
      <c r="G280" s="561" t="s">
        <v>894</v>
      </c>
      <c r="H280" s="561" t="s">
        <v>894</v>
      </c>
      <c r="I280" s="289">
        <v>74</v>
      </c>
      <c r="J280" s="561" t="s">
        <v>894</v>
      </c>
      <c r="K280" s="561" t="s">
        <v>894</v>
      </c>
      <c r="L280" s="564" t="s">
        <v>1441</v>
      </c>
      <c r="M280" s="45"/>
    </row>
    <row r="281" spans="1:13" ht="15" x14ac:dyDescent="0.25">
      <c r="A281" s="515" t="s">
        <v>305</v>
      </c>
      <c r="B281" s="561" t="s">
        <v>402</v>
      </c>
      <c r="C281" s="562" t="s">
        <v>1442</v>
      </c>
      <c r="D281" s="563" t="s">
        <v>618</v>
      </c>
      <c r="E281" s="561" t="s">
        <v>608</v>
      </c>
      <c r="F281" s="561" t="s">
        <v>1439</v>
      </c>
      <c r="G281" s="561" t="s">
        <v>894</v>
      </c>
      <c r="H281" s="561" t="s">
        <v>894</v>
      </c>
      <c r="I281" s="289">
        <v>74</v>
      </c>
      <c r="J281" s="561" t="s">
        <v>894</v>
      </c>
      <c r="K281" s="561" t="s">
        <v>894</v>
      </c>
      <c r="L281" s="564"/>
      <c r="M281" s="45"/>
    </row>
    <row r="282" spans="1:13" ht="15" x14ac:dyDescent="0.25">
      <c r="A282" s="515" t="s">
        <v>305</v>
      </c>
      <c r="B282" s="561" t="s">
        <v>402</v>
      </c>
      <c r="C282" s="562" t="s">
        <v>1443</v>
      </c>
      <c r="D282" s="563" t="s">
        <v>618</v>
      </c>
      <c r="E282" s="561" t="s">
        <v>608</v>
      </c>
      <c r="F282" s="561" t="s">
        <v>1007</v>
      </c>
      <c r="G282" s="561" t="s">
        <v>894</v>
      </c>
      <c r="H282" s="561" t="s">
        <v>894</v>
      </c>
      <c r="I282" s="289">
        <v>74</v>
      </c>
      <c r="J282" s="561" t="s">
        <v>894</v>
      </c>
      <c r="K282" s="561" t="s">
        <v>894</v>
      </c>
      <c r="L282" s="564"/>
      <c r="M282" s="45"/>
    </row>
    <row r="283" spans="1:13" ht="15" x14ac:dyDescent="0.25">
      <c r="A283" s="515" t="s">
        <v>305</v>
      </c>
      <c r="B283" s="561" t="s">
        <v>402</v>
      </c>
      <c r="C283" s="562" t="s">
        <v>1444</v>
      </c>
      <c r="D283" s="563" t="s">
        <v>1111</v>
      </c>
      <c r="E283" s="561" t="s">
        <v>1125</v>
      </c>
      <c r="F283" s="561" t="s">
        <v>1126</v>
      </c>
      <c r="G283" s="561" t="s">
        <v>894</v>
      </c>
      <c r="H283" s="561" t="s">
        <v>894</v>
      </c>
      <c r="I283" s="561" t="s">
        <v>894</v>
      </c>
      <c r="J283" s="561" t="s">
        <v>894</v>
      </c>
      <c r="K283" s="561" t="s">
        <v>894</v>
      </c>
      <c r="L283" s="564"/>
      <c r="M283" s="45"/>
    </row>
    <row r="284" spans="1:13" ht="15" x14ac:dyDescent="0.25">
      <c r="A284" s="515" t="s">
        <v>305</v>
      </c>
      <c r="B284" s="561" t="s">
        <v>402</v>
      </c>
      <c r="C284" s="562" t="s">
        <v>1445</v>
      </c>
      <c r="D284" s="563" t="s">
        <v>618</v>
      </c>
      <c r="E284" s="561" t="s">
        <v>608</v>
      </c>
      <c r="F284" s="561" t="s">
        <v>1446</v>
      </c>
      <c r="G284" s="561" t="s">
        <v>894</v>
      </c>
      <c r="H284" s="561" t="s">
        <v>894</v>
      </c>
      <c r="I284" s="561" t="s">
        <v>894</v>
      </c>
      <c r="J284" s="561" t="s">
        <v>894</v>
      </c>
      <c r="K284" s="561" t="s">
        <v>894</v>
      </c>
      <c r="L284" s="564" t="s">
        <v>1447</v>
      </c>
      <c r="M284" s="45"/>
    </row>
    <row r="285" spans="1:13" ht="15" x14ac:dyDescent="0.25">
      <c r="A285" s="515" t="s">
        <v>305</v>
      </c>
      <c r="B285" s="561">
        <v>2015</v>
      </c>
      <c r="C285" s="562" t="s">
        <v>1445</v>
      </c>
      <c r="D285" s="563" t="s">
        <v>817</v>
      </c>
      <c r="E285" s="561" t="s">
        <v>608</v>
      </c>
      <c r="F285" s="561" t="s">
        <v>1448</v>
      </c>
      <c r="G285" s="561" t="s">
        <v>329</v>
      </c>
      <c r="H285" s="561" t="s">
        <v>894</v>
      </c>
      <c r="I285" s="561" t="s">
        <v>894</v>
      </c>
      <c r="J285" s="561">
        <v>0</v>
      </c>
      <c r="K285" s="561" t="s">
        <v>315</v>
      </c>
      <c r="L285" s="564" t="s">
        <v>1449</v>
      </c>
      <c r="M285" s="45"/>
    </row>
    <row r="286" spans="1:13" ht="15" x14ac:dyDescent="0.25">
      <c r="A286" s="515" t="s">
        <v>305</v>
      </c>
      <c r="B286" s="561" t="s">
        <v>402</v>
      </c>
      <c r="C286" s="562" t="s">
        <v>1445</v>
      </c>
      <c r="D286" s="563" t="s">
        <v>618</v>
      </c>
      <c r="E286" s="561" t="s">
        <v>608</v>
      </c>
      <c r="F286" s="561" t="s">
        <v>1450</v>
      </c>
      <c r="G286" s="561" t="s">
        <v>894</v>
      </c>
      <c r="H286" s="561" t="s">
        <v>894</v>
      </c>
      <c r="I286" s="561" t="s">
        <v>894</v>
      </c>
      <c r="J286" s="561" t="s">
        <v>894</v>
      </c>
      <c r="K286" s="561" t="s">
        <v>894</v>
      </c>
      <c r="L286" s="564" t="s">
        <v>1447</v>
      </c>
      <c r="M286" s="45"/>
    </row>
    <row r="287" spans="1:13" ht="15" x14ac:dyDescent="0.25">
      <c r="A287" s="515" t="s">
        <v>305</v>
      </c>
      <c r="B287" s="561" t="s">
        <v>402</v>
      </c>
      <c r="C287" s="562" t="s">
        <v>1445</v>
      </c>
      <c r="D287" s="563" t="s">
        <v>618</v>
      </c>
      <c r="E287" s="561" t="s">
        <v>608</v>
      </c>
      <c r="F287" s="561" t="s">
        <v>1451</v>
      </c>
      <c r="G287" s="561" t="s">
        <v>894</v>
      </c>
      <c r="H287" s="561" t="s">
        <v>894</v>
      </c>
      <c r="I287" s="561" t="s">
        <v>894</v>
      </c>
      <c r="J287" s="561" t="s">
        <v>894</v>
      </c>
      <c r="K287" s="561" t="s">
        <v>894</v>
      </c>
      <c r="L287" s="564" t="s">
        <v>1447</v>
      </c>
      <c r="M287" s="45"/>
    </row>
    <row r="288" spans="1:13" ht="15" x14ac:dyDescent="0.25">
      <c r="A288" s="515" t="s">
        <v>305</v>
      </c>
      <c r="B288" s="561" t="s">
        <v>402</v>
      </c>
      <c r="C288" s="562" t="s">
        <v>1445</v>
      </c>
      <c r="D288" s="563" t="s">
        <v>817</v>
      </c>
      <c r="E288" s="561" t="s">
        <v>608</v>
      </c>
      <c r="F288" s="561" t="s">
        <v>1452</v>
      </c>
      <c r="G288" s="561" t="s">
        <v>329</v>
      </c>
      <c r="H288" s="561">
        <v>1</v>
      </c>
      <c r="I288" s="565">
        <v>5</v>
      </c>
      <c r="J288" s="566">
        <v>0</v>
      </c>
      <c r="K288" s="561" t="s">
        <v>315</v>
      </c>
      <c r="L288" s="564" t="s">
        <v>1449</v>
      </c>
      <c r="M288" s="45"/>
    </row>
    <row r="289" spans="1:13" ht="15" x14ac:dyDescent="0.25">
      <c r="A289" s="515" t="s">
        <v>305</v>
      </c>
      <c r="B289" s="561" t="s">
        <v>402</v>
      </c>
      <c r="C289" s="562" t="s">
        <v>1445</v>
      </c>
      <c r="D289" s="563" t="s">
        <v>817</v>
      </c>
      <c r="E289" s="561" t="s">
        <v>608</v>
      </c>
      <c r="F289" s="561" t="s">
        <v>1453</v>
      </c>
      <c r="G289" s="561" t="s">
        <v>329</v>
      </c>
      <c r="H289" s="561">
        <v>8</v>
      </c>
      <c r="I289" s="565">
        <v>5</v>
      </c>
      <c r="J289" s="566">
        <v>0</v>
      </c>
      <c r="K289" s="561" t="s">
        <v>315</v>
      </c>
      <c r="L289" s="564" t="s">
        <v>1449</v>
      </c>
      <c r="M289" s="45"/>
    </row>
    <row r="290" spans="1:13" ht="15" x14ac:dyDescent="0.25">
      <c r="A290" s="515" t="s">
        <v>305</v>
      </c>
      <c r="B290" s="561">
        <v>2015</v>
      </c>
      <c r="C290" s="562" t="s">
        <v>1445</v>
      </c>
      <c r="D290" s="563" t="s">
        <v>817</v>
      </c>
      <c r="E290" s="561" t="s">
        <v>608</v>
      </c>
      <c r="F290" s="561" t="s">
        <v>1454</v>
      </c>
      <c r="G290" s="561" t="s">
        <v>329</v>
      </c>
      <c r="H290" s="561" t="s">
        <v>894</v>
      </c>
      <c r="I290" s="289">
        <v>5</v>
      </c>
      <c r="J290" s="566">
        <v>1</v>
      </c>
      <c r="K290" s="561" t="s">
        <v>315</v>
      </c>
      <c r="L290" s="564" t="s">
        <v>1449</v>
      </c>
      <c r="M290" s="45"/>
    </row>
    <row r="291" spans="1:13" ht="15" x14ac:dyDescent="0.25">
      <c r="A291" s="515" t="s">
        <v>305</v>
      </c>
      <c r="B291" s="561">
        <v>2015</v>
      </c>
      <c r="C291" s="562" t="s">
        <v>1445</v>
      </c>
      <c r="D291" s="563" t="s">
        <v>618</v>
      </c>
      <c r="E291" s="561" t="s">
        <v>608</v>
      </c>
      <c r="F291" s="561" t="s">
        <v>1455</v>
      </c>
      <c r="G291" s="561" t="s">
        <v>894</v>
      </c>
      <c r="H291" s="561" t="s">
        <v>894</v>
      </c>
      <c r="I291" s="289">
        <v>73</v>
      </c>
      <c r="J291" s="566">
        <v>72</v>
      </c>
      <c r="K291" s="561" t="s">
        <v>894</v>
      </c>
      <c r="L291" s="564" t="s">
        <v>1447</v>
      </c>
      <c r="M291" s="45"/>
    </row>
    <row r="292" spans="1:13" ht="15" x14ac:dyDescent="0.25">
      <c r="A292" s="515" t="s">
        <v>305</v>
      </c>
      <c r="B292" s="561">
        <v>2015</v>
      </c>
      <c r="C292" s="562" t="s">
        <v>1445</v>
      </c>
      <c r="D292" s="563" t="s">
        <v>817</v>
      </c>
      <c r="E292" s="561" t="s">
        <v>608</v>
      </c>
      <c r="F292" s="561" t="s">
        <v>1456</v>
      </c>
      <c r="G292" s="561" t="s">
        <v>329</v>
      </c>
      <c r="H292" s="561" t="s">
        <v>894</v>
      </c>
      <c r="I292" s="289">
        <v>5</v>
      </c>
      <c r="J292" s="566">
        <v>5</v>
      </c>
      <c r="K292" s="561" t="s">
        <v>315</v>
      </c>
      <c r="L292" s="564" t="s">
        <v>1449</v>
      </c>
      <c r="M292" s="45"/>
    </row>
    <row r="293" spans="1:13" ht="15" x14ac:dyDescent="0.25">
      <c r="A293" s="515" t="s">
        <v>305</v>
      </c>
      <c r="B293" s="561">
        <v>2015</v>
      </c>
      <c r="C293" s="562" t="s">
        <v>1445</v>
      </c>
      <c r="D293" s="563" t="s">
        <v>618</v>
      </c>
      <c r="E293" s="561" t="s">
        <v>608</v>
      </c>
      <c r="F293" s="561" t="s">
        <v>1457</v>
      </c>
      <c r="G293" s="561" t="s">
        <v>894</v>
      </c>
      <c r="H293" s="561" t="s">
        <v>894</v>
      </c>
      <c r="I293" s="289">
        <v>65</v>
      </c>
      <c r="J293" s="566">
        <v>56.000000000000007</v>
      </c>
      <c r="K293" s="561" t="s">
        <v>894</v>
      </c>
      <c r="L293" s="564" t="s">
        <v>1447</v>
      </c>
      <c r="M293" s="45"/>
    </row>
    <row r="294" spans="1:13" ht="15" x14ac:dyDescent="0.25">
      <c r="A294" s="515" t="s">
        <v>305</v>
      </c>
      <c r="B294" s="561">
        <v>2015</v>
      </c>
      <c r="C294" s="562" t="s">
        <v>1445</v>
      </c>
      <c r="D294" s="563" t="s">
        <v>618</v>
      </c>
      <c r="E294" s="561" t="s">
        <v>608</v>
      </c>
      <c r="F294" s="561" t="s">
        <v>1458</v>
      </c>
      <c r="G294" s="561" t="s">
        <v>894</v>
      </c>
      <c r="H294" s="561" t="s">
        <v>894</v>
      </c>
      <c r="I294" s="289">
        <v>74</v>
      </c>
      <c r="J294" s="566">
        <v>11</v>
      </c>
      <c r="K294" s="561" t="s">
        <v>894</v>
      </c>
      <c r="L294" s="564" t="s">
        <v>1447</v>
      </c>
      <c r="M294" s="45"/>
    </row>
    <row r="295" spans="1:13" ht="15" x14ac:dyDescent="0.25">
      <c r="A295" s="515" t="s">
        <v>305</v>
      </c>
      <c r="B295" s="561">
        <v>2015</v>
      </c>
      <c r="C295" s="562" t="s">
        <v>1445</v>
      </c>
      <c r="D295" s="563" t="s">
        <v>618</v>
      </c>
      <c r="E295" s="561" t="s">
        <v>608</v>
      </c>
      <c r="F295" s="561" t="s">
        <v>1459</v>
      </c>
      <c r="G295" s="561" t="s">
        <v>894</v>
      </c>
      <c r="H295" s="561" t="s">
        <v>894</v>
      </c>
      <c r="I295" s="289">
        <v>74</v>
      </c>
      <c r="J295" s="566">
        <v>59</v>
      </c>
      <c r="K295" s="561" t="s">
        <v>894</v>
      </c>
      <c r="L295" s="564" t="s">
        <v>1447</v>
      </c>
      <c r="M295" s="45"/>
    </row>
    <row r="296" spans="1:13" ht="15" x14ac:dyDescent="0.25">
      <c r="A296" s="515" t="s">
        <v>305</v>
      </c>
      <c r="B296" s="561">
        <v>2015</v>
      </c>
      <c r="C296" s="562" t="s">
        <v>1445</v>
      </c>
      <c r="D296" s="563" t="s">
        <v>618</v>
      </c>
      <c r="E296" s="561" t="s">
        <v>608</v>
      </c>
      <c r="F296" s="561" t="s">
        <v>1460</v>
      </c>
      <c r="G296" s="561" t="s">
        <v>894</v>
      </c>
      <c r="H296" s="561" t="s">
        <v>894</v>
      </c>
      <c r="I296" s="561" t="s">
        <v>894</v>
      </c>
      <c r="J296" s="566">
        <v>60</v>
      </c>
      <c r="K296" s="561" t="s">
        <v>894</v>
      </c>
      <c r="L296" s="564" t="s">
        <v>1447</v>
      </c>
      <c r="M296" s="45"/>
    </row>
    <row r="297" spans="1:13" ht="15" x14ac:dyDescent="0.25">
      <c r="A297" s="515" t="s">
        <v>305</v>
      </c>
      <c r="B297" s="561">
        <v>2015</v>
      </c>
      <c r="C297" s="562" t="s">
        <v>1445</v>
      </c>
      <c r="D297" s="563" t="s">
        <v>618</v>
      </c>
      <c r="E297" s="561" t="s">
        <v>608</v>
      </c>
      <c r="F297" s="561" t="s">
        <v>1461</v>
      </c>
      <c r="G297" s="561" t="s">
        <v>894</v>
      </c>
      <c r="H297" s="561" t="s">
        <v>894</v>
      </c>
      <c r="I297" s="561" t="s">
        <v>894</v>
      </c>
      <c r="J297" s="566">
        <v>84</v>
      </c>
      <c r="K297" s="561" t="s">
        <v>894</v>
      </c>
      <c r="L297" s="564" t="s">
        <v>1447</v>
      </c>
      <c r="M297" s="45"/>
    </row>
    <row r="298" spans="1:13" ht="15" x14ac:dyDescent="0.25">
      <c r="A298" s="515" t="s">
        <v>305</v>
      </c>
      <c r="B298" s="561" t="s">
        <v>402</v>
      </c>
      <c r="C298" s="562" t="s">
        <v>1445</v>
      </c>
      <c r="D298" s="563" t="s">
        <v>817</v>
      </c>
      <c r="E298" s="561" t="s">
        <v>608</v>
      </c>
      <c r="F298" s="561" t="s">
        <v>1462</v>
      </c>
      <c r="G298" s="561" t="s">
        <v>329</v>
      </c>
      <c r="H298" s="561">
        <v>41</v>
      </c>
      <c r="I298" s="565">
        <v>5</v>
      </c>
      <c r="J298" s="566">
        <v>1</v>
      </c>
      <c r="K298" s="561" t="s">
        <v>315</v>
      </c>
      <c r="L298" s="564" t="s">
        <v>1449</v>
      </c>
      <c r="M298" s="45"/>
    </row>
    <row r="299" spans="1:13" ht="15" x14ac:dyDescent="0.25">
      <c r="A299" s="515" t="s">
        <v>305</v>
      </c>
      <c r="B299" s="561" t="s">
        <v>402</v>
      </c>
      <c r="C299" s="562" t="s">
        <v>1445</v>
      </c>
      <c r="D299" s="563" t="s">
        <v>618</v>
      </c>
      <c r="E299" s="561" t="s">
        <v>608</v>
      </c>
      <c r="F299" s="561" t="s">
        <v>1463</v>
      </c>
      <c r="G299" s="561" t="s">
        <v>894</v>
      </c>
      <c r="H299" s="561" t="s">
        <v>894</v>
      </c>
      <c r="I299" s="289">
        <v>73</v>
      </c>
      <c r="J299" s="566">
        <v>72</v>
      </c>
      <c r="K299" s="561" t="s">
        <v>894</v>
      </c>
      <c r="L299" s="564" t="s">
        <v>1447</v>
      </c>
      <c r="M299" s="45"/>
    </row>
    <row r="300" spans="1:13" ht="15" x14ac:dyDescent="0.25">
      <c r="A300" s="515" t="s">
        <v>305</v>
      </c>
      <c r="B300" s="561">
        <v>2015</v>
      </c>
      <c r="C300" s="562" t="s">
        <v>1445</v>
      </c>
      <c r="D300" s="563" t="s">
        <v>618</v>
      </c>
      <c r="E300" s="561" t="s">
        <v>608</v>
      </c>
      <c r="F300" s="561" t="s">
        <v>1464</v>
      </c>
      <c r="G300" s="561" t="s">
        <v>894</v>
      </c>
      <c r="H300" s="561" t="s">
        <v>894</v>
      </c>
      <c r="I300" s="289">
        <v>5</v>
      </c>
      <c r="J300" s="566">
        <v>5</v>
      </c>
      <c r="K300" s="561" t="s">
        <v>894</v>
      </c>
      <c r="L300" s="564" t="s">
        <v>1447</v>
      </c>
      <c r="M300" s="45"/>
    </row>
    <row r="301" spans="1:13" ht="15" x14ac:dyDescent="0.25">
      <c r="A301" s="515" t="s">
        <v>305</v>
      </c>
      <c r="B301" s="561">
        <v>2015</v>
      </c>
      <c r="C301" s="562" t="s">
        <v>1445</v>
      </c>
      <c r="D301" s="563" t="s">
        <v>618</v>
      </c>
      <c r="E301" s="561" t="s">
        <v>608</v>
      </c>
      <c r="F301" s="561" t="s">
        <v>1465</v>
      </c>
      <c r="G301" s="561" t="s">
        <v>894</v>
      </c>
      <c r="H301" s="561" t="s">
        <v>894</v>
      </c>
      <c r="I301" s="289">
        <v>65</v>
      </c>
      <c r="J301" s="566">
        <v>56.000000000000007</v>
      </c>
      <c r="K301" s="561" t="s">
        <v>894</v>
      </c>
      <c r="L301" s="564" t="s">
        <v>1447</v>
      </c>
      <c r="M301" s="45"/>
    </row>
    <row r="302" spans="1:13" ht="15" x14ac:dyDescent="0.25">
      <c r="A302" s="515" t="s">
        <v>305</v>
      </c>
      <c r="B302" s="561" t="s">
        <v>402</v>
      </c>
      <c r="C302" s="562" t="s">
        <v>1445</v>
      </c>
      <c r="D302" s="563" t="s">
        <v>817</v>
      </c>
      <c r="E302" s="561" t="s">
        <v>608</v>
      </c>
      <c r="F302" s="561" t="s">
        <v>1466</v>
      </c>
      <c r="G302" s="561" t="s">
        <v>315</v>
      </c>
      <c r="H302" s="561">
        <v>4093</v>
      </c>
      <c r="I302" s="565">
        <v>74</v>
      </c>
      <c r="J302" s="566">
        <v>11</v>
      </c>
      <c r="K302" s="561" t="s">
        <v>329</v>
      </c>
      <c r="L302" s="564" t="s">
        <v>1467</v>
      </c>
      <c r="M302" s="45"/>
    </row>
    <row r="303" spans="1:13" ht="15" x14ac:dyDescent="0.25">
      <c r="A303" s="515" t="s">
        <v>305</v>
      </c>
      <c r="B303" s="561" t="s">
        <v>402</v>
      </c>
      <c r="C303" s="562" t="s">
        <v>1445</v>
      </c>
      <c r="D303" s="563" t="s">
        <v>817</v>
      </c>
      <c r="E303" s="561" t="s">
        <v>608</v>
      </c>
      <c r="F303" s="561" t="s">
        <v>1468</v>
      </c>
      <c r="G303" s="561" t="s">
        <v>329</v>
      </c>
      <c r="H303" s="561">
        <v>440</v>
      </c>
      <c r="I303" s="565">
        <v>74</v>
      </c>
      <c r="J303" s="566">
        <v>59</v>
      </c>
      <c r="K303" s="561" t="s">
        <v>315</v>
      </c>
      <c r="L303" s="564" t="s">
        <v>1449</v>
      </c>
      <c r="M303" s="45"/>
    </row>
    <row r="304" spans="1:13" ht="15" x14ac:dyDescent="0.25">
      <c r="A304" s="515" t="s">
        <v>305</v>
      </c>
      <c r="B304" s="561">
        <v>2015</v>
      </c>
      <c r="C304" s="562" t="s">
        <v>1445</v>
      </c>
      <c r="D304" s="563" t="s">
        <v>618</v>
      </c>
      <c r="E304" s="561" t="s">
        <v>608</v>
      </c>
      <c r="F304" s="561" t="s">
        <v>1469</v>
      </c>
      <c r="G304" s="561" t="s">
        <v>894</v>
      </c>
      <c r="H304" s="561" t="s">
        <v>894</v>
      </c>
      <c r="I304" s="289">
        <v>74</v>
      </c>
      <c r="J304" s="566">
        <v>60</v>
      </c>
      <c r="K304" s="561" t="s">
        <v>894</v>
      </c>
      <c r="L304" s="564" t="s">
        <v>1447</v>
      </c>
      <c r="M304" s="45"/>
    </row>
    <row r="305" spans="1:13" ht="15" x14ac:dyDescent="0.25">
      <c r="A305" s="515" t="s">
        <v>305</v>
      </c>
      <c r="B305" s="561">
        <v>2015</v>
      </c>
      <c r="C305" s="562" t="s">
        <v>1445</v>
      </c>
      <c r="D305" s="563" t="s">
        <v>817</v>
      </c>
      <c r="E305" s="561" t="s">
        <v>608</v>
      </c>
      <c r="F305" s="561" t="s">
        <v>1470</v>
      </c>
      <c r="G305" s="561" t="s">
        <v>329</v>
      </c>
      <c r="H305" s="561" t="s">
        <v>894</v>
      </c>
      <c r="I305" s="289">
        <v>50</v>
      </c>
      <c r="J305" s="566">
        <v>84</v>
      </c>
      <c r="K305" s="561" t="s">
        <v>315</v>
      </c>
      <c r="L305" s="564" t="s">
        <v>1449</v>
      </c>
      <c r="M305" s="45"/>
    </row>
    <row r="306" spans="1:13" ht="15" x14ac:dyDescent="0.25">
      <c r="A306" s="515" t="s">
        <v>305</v>
      </c>
      <c r="B306" s="561">
        <v>2015</v>
      </c>
      <c r="C306" s="562" t="s">
        <v>1445</v>
      </c>
      <c r="D306" s="563" t="s">
        <v>618</v>
      </c>
      <c r="E306" s="561" t="s">
        <v>608</v>
      </c>
      <c r="F306" s="561" t="s">
        <v>1471</v>
      </c>
      <c r="G306" s="561" t="s">
        <v>894</v>
      </c>
      <c r="H306" s="561" t="s">
        <v>894</v>
      </c>
      <c r="I306" s="289">
        <v>20</v>
      </c>
      <c r="J306" s="566">
        <v>20</v>
      </c>
      <c r="K306" s="561" t="s">
        <v>894</v>
      </c>
      <c r="L306" s="564" t="s">
        <v>1447</v>
      </c>
      <c r="M306" s="45"/>
    </row>
    <row r="307" spans="1:13" ht="15" x14ac:dyDescent="0.25">
      <c r="A307" s="515" t="s">
        <v>305</v>
      </c>
      <c r="B307" s="561" t="s">
        <v>402</v>
      </c>
      <c r="C307" s="562" t="s">
        <v>1472</v>
      </c>
      <c r="D307" s="563" t="s">
        <v>1111</v>
      </c>
      <c r="E307" s="561" t="s">
        <v>1125</v>
      </c>
      <c r="F307" s="561" t="s">
        <v>1126</v>
      </c>
      <c r="G307" s="561" t="s">
        <v>894</v>
      </c>
      <c r="H307" s="561" t="s">
        <v>894</v>
      </c>
      <c r="I307" s="561" t="s">
        <v>894</v>
      </c>
      <c r="J307" s="561" t="s">
        <v>894</v>
      </c>
      <c r="K307" s="561" t="s">
        <v>894</v>
      </c>
      <c r="L307" s="564"/>
      <c r="M307" s="45"/>
    </row>
    <row r="308" spans="1:13" ht="15" x14ac:dyDescent="0.25">
      <c r="A308" s="515" t="s">
        <v>305</v>
      </c>
      <c r="B308" s="561" t="s">
        <v>402</v>
      </c>
      <c r="C308" s="562" t="s">
        <v>1473</v>
      </c>
      <c r="D308" s="563" t="s">
        <v>1111</v>
      </c>
      <c r="E308" s="561" t="s">
        <v>1125</v>
      </c>
      <c r="F308" s="561" t="s">
        <v>1126</v>
      </c>
      <c r="G308" s="561" t="s">
        <v>894</v>
      </c>
      <c r="H308" s="561" t="s">
        <v>894</v>
      </c>
      <c r="I308" s="561" t="s">
        <v>894</v>
      </c>
      <c r="J308" s="561" t="s">
        <v>894</v>
      </c>
      <c r="K308" s="561" t="s">
        <v>894</v>
      </c>
      <c r="L308" s="564"/>
      <c r="M308" s="45"/>
    </row>
    <row r="309" spans="1:13" ht="15" x14ac:dyDescent="0.25">
      <c r="A309" s="515" t="s">
        <v>305</v>
      </c>
      <c r="B309" s="561" t="s">
        <v>402</v>
      </c>
      <c r="C309" s="562" t="s">
        <v>1474</v>
      </c>
      <c r="D309" s="563" t="s">
        <v>618</v>
      </c>
      <c r="E309" s="561" t="s">
        <v>608</v>
      </c>
      <c r="F309" s="561" t="s">
        <v>1368</v>
      </c>
      <c r="G309" s="561" t="s">
        <v>894</v>
      </c>
      <c r="H309" s="561" t="s">
        <v>894</v>
      </c>
      <c r="I309" s="561" t="s">
        <v>894</v>
      </c>
      <c r="J309" s="561" t="s">
        <v>894</v>
      </c>
      <c r="K309" s="561" t="s">
        <v>894</v>
      </c>
      <c r="L309" s="564" t="s">
        <v>1475</v>
      </c>
      <c r="M309" s="45"/>
    </row>
    <row r="310" spans="1:13" ht="15" x14ac:dyDescent="0.25">
      <c r="A310" s="515" t="s">
        <v>305</v>
      </c>
      <c r="B310" s="561" t="s">
        <v>402</v>
      </c>
      <c r="C310" s="562" t="s">
        <v>1474</v>
      </c>
      <c r="D310" s="563" t="s">
        <v>1111</v>
      </c>
      <c r="E310" s="561" t="s">
        <v>1170</v>
      </c>
      <c r="F310" s="561" t="s">
        <v>1226</v>
      </c>
      <c r="G310" s="561" t="s">
        <v>894</v>
      </c>
      <c r="H310" s="561" t="s">
        <v>894</v>
      </c>
      <c r="I310" s="561" t="s">
        <v>894</v>
      </c>
      <c r="J310" s="561" t="s">
        <v>894</v>
      </c>
      <c r="K310" s="561" t="s">
        <v>894</v>
      </c>
      <c r="L310" s="564" t="s">
        <v>1475</v>
      </c>
      <c r="M310" s="45"/>
    </row>
    <row r="311" spans="1:13" ht="15" x14ac:dyDescent="0.25">
      <c r="A311" s="515" t="s">
        <v>305</v>
      </c>
      <c r="B311" s="561" t="s">
        <v>402</v>
      </c>
      <c r="C311" s="562" t="s">
        <v>1474</v>
      </c>
      <c r="D311" s="563" t="s">
        <v>618</v>
      </c>
      <c r="E311" s="561" t="s">
        <v>608</v>
      </c>
      <c r="F311" s="561" t="s">
        <v>1346</v>
      </c>
      <c r="G311" s="561" t="s">
        <v>894</v>
      </c>
      <c r="H311" s="561" t="s">
        <v>894</v>
      </c>
      <c r="I311" s="561" t="s">
        <v>894</v>
      </c>
      <c r="J311" s="561" t="s">
        <v>894</v>
      </c>
      <c r="K311" s="561" t="s">
        <v>894</v>
      </c>
      <c r="L311" s="564" t="s">
        <v>1475</v>
      </c>
      <c r="M311" s="45"/>
    </row>
    <row r="312" spans="1:13" ht="15" x14ac:dyDescent="0.25">
      <c r="A312" s="515" t="s">
        <v>305</v>
      </c>
      <c r="B312" s="561" t="s">
        <v>402</v>
      </c>
      <c r="C312" s="562" t="s">
        <v>1476</v>
      </c>
      <c r="D312" s="563" t="s">
        <v>1111</v>
      </c>
      <c r="E312" s="561" t="s">
        <v>1117</v>
      </c>
      <c r="F312" s="561" t="s">
        <v>1118</v>
      </c>
      <c r="G312" s="561" t="s">
        <v>894</v>
      </c>
      <c r="H312" s="561" t="s">
        <v>894</v>
      </c>
      <c r="I312" s="561" t="s">
        <v>894</v>
      </c>
      <c r="J312" s="561" t="s">
        <v>894</v>
      </c>
      <c r="K312" s="561" t="s">
        <v>894</v>
      </c>
      <c r="L312" s="564"/>
      <c r="M312" s="45"/>
    </row>
    <row r="313" spans="1:13" ht="15" x14ac:dyDescent="0.25">
      <c r="A313" s="515" t="s">
        <v>305</v>
      </c>
      <c r="B313" s="561" t="s">
        <v>402</v>
      </c>
      <c r="C313" s="562" t="s">
        <v>1477</v>
      </c>
      <c r="D313" s="563" t="s">
        <v>1111</v>
      </c>
      <c r="E313" s="561" t="s">
        <v>1170</v>
      </c>
      <c r="F313" s="561" t="s">
        <v>1244</v>
      </c>
      <c r="G313" s="561" t="s">
        <v>894</v>
      </c>
      <c r="H313" s="561" t="s">
        <v>894</v>
      </c>
      <c r="I313" s="561" t="s">
        <v>894</v>
      </c>
      <c r="J313" s="561" t="s">
        <v>894</v>
      </c>
      <c r="K313" s="561" t="s">
        <v>894</v>
      </c>
      <c r="L313" s="564" t="s">
        <v>1478</v>
      </c>
      <c r="M313" s="45"/>
    </row>
    <row r="314" spans="1:13" ht="15" x14ac:dyDescent="0.25">
      <c r="A314" s="515" t="s">
        <v>305</v>
      </c>
      <c r="B314" s="561" t="s">
        <v>402</v>
      </c>
      <c r="C314" s="562" t="s">
        <v>1479</v>
      </c>
      <c r="D314" s="563" t="s">
        <v>1111</v>
      </c>
      <c r="E314" s="561" t="s">
        <v>1170</v>
      </c>
      <c r="F314" s="561" t="s">
        <v>1226</v>
      </c>
      <c r="G314" s="561" t="s">
        <v>894</v>
      </c>
      <c r="H314" s="561" t="s">
        <v>894</v>
      </c>
      <c r="I314" s="561" t="s">
        <v>894</v>
      </c>
      <c r="J314" s="561" t="s">
        <v>894</v>
      </c>
      <c r="K314" s="561" t="s">
        <v>894</v>
      </c>
      <c r="L314" s="564"/>
      <c r="M314" s="45"/>
    </row>
    <row r="315" spans="1:13" ht="15" x14ac:dyDescent="0.25">
      <c r="A315" s="515" t="s">
        <v>305</v>
      </c>
      <c r="B315" s="561" t="s">
        <v>402</v>
      </c>
      <c r="C315" s="562" t="s">
        <v>1480</v>
      </c>
      <c r="D315" s="563" t="s">
        <v>1111</v>
      </c>
      <c r="E315" s="561" t="s">
        <v>1170</v>
      </c>
      <c r="F315" s="561" t="s">
        <v>1244</v>
      </c>
      <c r="G315" s="561" t="s">
        <v>894</v>
      </c>
      <c r="H315" s="561" t="s">
        <v>894</v>
      </c>
      <c r="I315" s="561" t="s">
        <v>894</v>
      </c>
      <c r="J315" s="561" t="s">
        <v>894</v>
      </c>
      <c r="K315" s="561" t="s">
        <v>894</v>
      </c>
      <c r="L315" s="564" t="s">
        <v>1481</v>
      </c>
      <c r="M315" s="45"/>
    </row>
    <row r="316" spans="1:13" ht="15" x14ac:dyDescent="0.25">
      <c r="A316" s="515" t="s">
        <v>305</v>
      </c>
      <c r="B316" s="561" t="s">
        <v>402</v>
      </c>
      <c r="C316" s="562" t="s">
        <v>1480</v>
      </c>
      <c r="D316" s="563" t="s">
        <v>618</v>
      </c>
      <c r="E316" s="561" t="s">
        <v>608</v>
      </c>
      <c r="F316" s="561" t="s">
        <v>1482</v>
      </c>
      <c r="G316" s="561" t="s">
        <v>894</v>
      </c>
      <c r="H316" s="561" t="s">
        <v>894</v>
      </c>
      <c r="I316" s="561" t="s">
        <v>894</v>
      </c>
      <c r="J316" s="561" t="s">
        <v>894</v>
      </c>
      <c r="K316" s="561" t="s">
        <v>894</v>
      </c>
      <c r="L316" s="564" t="s">
        <v>1481</v>
      </c>
      <c r="M316" s="45"/>
    </row>
    <row r="317" spans="1:13" ht="15" x14ac:dyDescent="0.25">
      <c r="A317" s="515" t="s">
        <v>305</v>
      </c>
      <c r="B317" s="561" t="s">
        <v>402</v>
      </c>
      <c r="C317" s="562" t="s">
        <v>1483</v>
      </c>
      <c r="D317" s="563" t="s">
        <v>1111</v>
      </c>
      <c r="E317" s="561" t="s">
        <v>1170</v>
      </c>
      <c r="F317" s="561" t="s">
        <v>1226</v>
      </c>
      <c r="G317" s="561" t="s">
        <v>894</v>
      </c>
      <c r="H317" s="561" t="s">
        <v>894</v>
      </c>
      <c r="I317" s="561" t="s">
        <v>894</v>
      </c>
      <c r="J317" s="561" t="s">
        <v>894</v>
      </c>
      <c r="K317" s="561" t="s">
        <v>894</v>
      </c>
      <c r="L317" s="564"/>
      <c r="M317" s="45"/>
    </row>
    <row r="318" spans="1:13" ht="15" x14ac:dyDescent="0.25">
      <c r="A318" s="515" t="s">
        <v>305</v>
      </c>
      <c r="B318" s="561" t="s">
        <v>402</v>
      </c>
      <c r="C318" s="562" t="s">
        <v>1484</v>
      </c>
      <c r="D318" s="563" t="s">
        <v>1111</v>
      </c>
      <c r="E318" s="561" t="s">
        <v>1170</v>
      </c>
      <c r="F318" s="561" t="s">
        <v>1226</v>
      </c>
      <c r="G318" s="561" t="s">
        <v>894</v>
      </c>
      <c r="H318" s="561" t="s">
        <v>894</v>
      </c>
      <c r="I318" s="561" t="s">
        <v>894</v>
      </c>
      <c r="J318" s="561" t="s">
        <v>894</v>
      </c>
      <c r="K318" s="561" t="s">
        <v>894</v>
      </c>
      <c r="L318" s="564"/>
      <c r="M318" s="45"/>
    </row>
    <row r="319" spans="1:13" ht="15" x14ac:dyDescent="0.25">
      <c r="A319" s="515" t="s">
        <v>305</v>
      </c>
      <c r="B319" s="561" t="s">
        <v>402</v>
      </c>
      <c r="C319" s="562" t="s">
        <v>1485</v>
      </c>
      <c r="D319" s="563" t="s">
        <v>1111</v>
      </c>
      <c r="E319" s="561" t="s">
        <v>1314</v>
      </c>
      <c r="F319" s="561">
        <v>21</v>
      </c>
      <c r="G319" s="561" t="s">
        <v>894</v>
      </c>
      <c r="H319" s="561" t="s">
        <v>894</v>
      </c>
      <c r="I319" s="561" t="s">
        <v>894</v>
      </c>
      <c r="J319" s="561" t="s">
        <v>894</v>
      </c>
      <c r="K319" s="561" t="s">
        <v>894</v>
      </c>
      <c r="L319" s="564" t="s">
        <v>1486</v>
      </c>
      <c r="M319" s="45"/>
    </row>
    <row r="320" spans="1:13" ht="15" x14ac:dyDescent="0.25">
      <c r="A320" s="515" t="s">
        <v>305</v>
      </c>
      <c r="B320" s="561" t="s">
        <v>402</v>
      </c>
      <c r="C320" s="562" t="s">
        <v>1485</v>
      </c>
      <c r="D320" s="563" t="s">
        <v>817</v>
      </c>
      <c r="E320" s="561" t="s">
        <v>608</v>
      </c>
      <c r="F320" s="561" t="s">
        <v>1138</v>
      </c>
      <c r="G320" s="561" t="s">
        <v>315</v>
      </c>
      <c r="H320" s="561">
        <v>1834</v>
      </c>
      <c r="I320" s="565">
        <v>65</v>
      </c>
      <c r="J320" s="566">
        <v>56.000000000000007</v>
      </c>
      <c r="K320" s="561" t="s">
        <v>329</v>
      </c>
      <c r="L320" s="564" t="s">
        <v>1487</v>
      </c>
      <c r="M320" s="45"/>
    </row>
    <row r="321" spans="1:13" ht="15" x14ac:dyDescent="0.25">
      <c r="A321" s="515" t="s">
        <v>305</v>
      </c>
      <c r="B321" s="561" t="s">
        <v>402</v>
      </c>
      <c r="C321" s="562" t="s">
        <v>1485</v>
      </c>
      <c r="D321" s="563" t="s">
        <v>1111</v>
      </c>
      <c r="E321" s="561" t="s">
        <v>1282</v>
      </c>
      <c r="F321" s="561">
        <v>21</v>
      </c>
      <c r="G321" s="561" t="s">
        <v>894</v>
      </c>
      <c r="H321" s="561" t="s">
        <v>894</v>
      </c>
      <c r="I321" s="289">
        <v>74</v>
      </c>
      <c r="J321" s="566">
        <v>11</v>
      </c>
      <c r="K321" s="561" t="s">
        <v>894</v>
      </c>
      <c r="L321" s="564" t="s">
        <v>1486</v>
      </c>
      <c r="M321" s="45"/>
    </row>
    <row r="322" spans="1:13" ht="15" x14ac:dyDescent="0.25">
      <c r="A322" s="515" t="s">
        <v>305</v>
      </c>
      <c r="B322" s="561" t="s">
        <v>402</v>
      </c>
      <c r="C322" s="562" t="s">
        <v>1485</v>
      </c>
      <c r="D322" s="563" t="s">
        <v>817</v>
      </c>
      <c r="E322" s="561" t="s">
        <v>608</v>
      </c>
      <c r="F322" s="561" t="s">
        <v>1143</v>
      </c>
      <c r="G322" s="561" t="s">
        <v>329</v>
      </c>
      <c r="H322" s="561">
        <v>1372</v>
      </c>
      <c r="I322" s="565">
        <v>74</v>
      </c>
      <c r="J322" s="566">
        <v>59</v>
      </c>
      <c r="K322" s="561" t="s">
        <v>329</v>
      </c>
      <c r="L322" s="564" t="s">
        <v>1488</v>
      </c>
      <c r="M322" s="45"/>
    </row>
    <row r="323" spans="1:13" ht="15" x14ac:dyDescent="0.25">
      <c r="A323" s="515" t="s">
        <v>305</v>
      </c>
      <c r="B323" s="561" t="s">
        <v>402</v>
      </c>
      <c r="C323" s="562" t="s">
        <v>1485</v>
      </c>
      <c r="D323" s="563" t="s">
        <v>817</v>
      </c>
      <c r="E323" s="561" t="s">
        <v>608</v>
      </c>
      <c r="F323" s="561" t="s">
        <v>1489</v>
      </c>
      <c r="G323" s="561" t="s">
        <v>315</v>
      </c>
      <c r="H323" s="561">
        <v>175</v>
      </c>
      <c r="I323" s="565">
        <v>74</v>
      </c>
      <c r="J323" s="566">
        <v>60</v>
      </c>
      <c r="K323" s="561" t="s">
        <v>315</v>
      </c>
      <c r="L323" s="564" t="s">
        <v>1490</v>
      </c>
      <c r="M323" s="45"/>
    </row>
    <row r="324" spans="1:13" ht="15" x14ac:dyDescent="0.25">
      <c r="A324" s="515" t="s">
        <v>305</v>
      </c>
      <c r="B324" s="561" t="s">
        <v>402</v>
      </c>
      <c r="C324" s="562" t="s">
        <v>1485</v>
      </c>
      <c r="D324" s="563" t="s">
        <v>817</v>
      </c>
      <c r="E324" s="561" t="s">
        <v>608</v>
      </c>
      <c r="F324" s="561" t="s">
        <v>802</v>
      </c>
      <c r="G324" s="561" t="s">
        <v>315</v>
      </c>
      <c r="H324" s="561">
        <v>183</v>
      </c>
      <c r="I324" s="565">
        <v>50</v>
      </c>
      <c r="J324" s="566">
        <v>84</v>
      </c>
      <c r="K324" s="561" t="s">
        <v>315</v>
      </c>
      <c r="L324" s="564" t="s">
        <v>1491</v>
      </c>
      <c r="M324" s="45"/>
    </row>
    <row r="325" spans="1:13" ht="15" x14ac:dyDescent="0.25">
      <c r="A325" s="515" t="s">
        <v>305</v>
      </c>
      <c r="B325" s="561" t="s">
        <v>402</v>
      </c>
      <c r="C325" s="562" t="s">
        <v>1492</v>
      </c>
      <c r="D325" s="563" t="s">
        <v>618</v>
      </c>
      <c r="E325" s="561" t="s">
        <v>608</v>
      </c>
      <c r="F325" s="561" t="s">
        <v>1007</v>
      </c>
      <c r="G325" s="561" t="s">
        <v>329</v>
      </c>
      <c r="H325" s="561">
        <v>305</v>
      </c>
      <c r="I325" s="565">
        <v>20</v>
      </c>
      <c r="J325" s="566">
        <v>20</v>
      </c>
      <c r="K325" s="561" t="s">
        <v>329</v>
      </c>
      <c r="L325" s="564" t="s">
        <v>1493</v>
      </c>
      <c r="M325" s="45"/>
    </row>
    <row r="326" spans="1:13" ht="15" x14ac:dyDescent="0.25">
      <c r="A326" s="515" t="s">
        <v>305</v>
      </c>
      <c r="B326" s="561" t="s">
        <v>402</v>
      </c>
      <c r="C326" s="562" t="s">
        <v>1494</v>
      </c>
      <c r="D326" s="563" t="s">
        <v>1111</v>
      </c>
      <c r="E326" s="561" t="s">
        <v>1112</v>
      </c>
      <c r="F326" s="561" t="s">
        <v>1113</v>
      </c>
      <c r="G326" s="561" t="s">
        <v>894</v>
      </c>
      <c r="H326" s="561" t="s">
        <v>894</v>
      </c>
      <c r="I326" s="289">
        <v>80</v>
      </c>
      <c r="J326" s="566">
        <v>80</v>
      </c>
      <c r="K326" s="561" t="s">
        <v>894</v>
      </c>
      <c r="L326" s="564"/>
      <c r="M326" s="45"/>
    </row>
    <row r="327" spans="1:13" ht="15" x14ac:dyDescent="0.25">
      <c r="A327" s="515" t="s">
        <v>305</v>
      </c>
      <c r="B327" s="561" t="s">
        <v>402</v>
      </c>
      <c r="C327" s="562" t="s">
        <v>1495</v>
      </c>
      <c r="D327" s="563" t="s">
        <v>1111</v>
      </c>
      <c r="E327" s="561" t="s">
        <v>1170</v>
      </c>
      <c r="F327" s="561" t="s">
        <v>1226</v>
      </c>
      <c r="G327" s="561" t="s">
        <v>894</v>
      </c>
      <c r="H327" s="561" t="s">
        <v>894</v>
      </c>
      <c r="I327" s="561" t="s">
        <v>894</v>
      </c>
      <c r="J327" s="566">
        <v>57.999999999999993</v>
      </c>
      <c r="K327" s="561" t="s">
        <v>894</v>
      </c>
      <c r="L327" s="564"/>
      <c r="M327" s="45"/>
    </row>
    <row r="328" spans="1:13" ht="15" x14ac:dyDescent="0.25">
      <c r="A328" s="515" t="s">
        <v>305</v>
      </c>
      <c r="B328" s="561" t="s">
        <v>402</v>
      </c>
      <c r="C328" s="562" t="s">
        <v>1495</v>
      </c>
      <c r="D328" s="563" t="s">
        <v>618</v>
      </c>
      <c r="E328" s="561" t="s">
        <v>608</v>
      </c>
      <c r="F328" s="561" t="s">
        <v>1343</v>
      </c>
      <c r="G328" s="561" t="s">
        <v>894</v>
      </c>
      <c r="H328" s="561" t="s">
        <v>894</v>
      </c>
      <c r="I328" s="561" t="s">
        <v>894</v>
      </c>
      <c r="J328" s="566">
        <v>69</v>
      </c>
      <c r="K328" s="561" t="s">
        <v>894</v>
      </c>
      <c r="L328" s="564"/>
      <c r="M328" s="45"/>
    </row>
    <row r="329" spans="1:13" ht="15" x14ac:dyDescent="0.25">
      <c r="A329" s="515" t="s">
        <v>305</v>
      </c>
      <c r="B329" s="561" t="s">
        <v>402</v>
      </c>
      <c r="C329" s="562" t="s">
        <v>1496</v>
      </c>
      <c r="D329" s="563" t="s">
        <v>1111</v>
      </c>
      <c r="E329" s="561"/>
      <c r="F329" s="561" t="s">
        <v>1497</v>
      </c>
      <c r="G329" s="561" t="s">
        <v>894</v>
      </c>
      <c r="H329" s="561" t="s">
        <v>894</v>
      </c>
      <c r="I329" s="561" t="s">
        <v>894</v>
      </c>
      <c r="J329" s="566">
        <v>13</v>
      </c>
      <c r="K329" s="561" t="s">
        <v>894</v>
      </c>
      <c r="L329" s="564"/>
      <c r="M329" s="45"/>
    </row>
    <row r="330" spans="1:13" ht="15" x14ac:dyDescent="0.25">
      <c r="A330" s="515" t="s">
        <v>305</v>
      </c>
      <c r="B330" s="561" t="s">
        <v>402</v>
      </c>
      <c r="C330" s="562" t="s">
        <v>1498</v>
      </c>
      <c r="D330" s="563" t="s">
        <v>618</v>
      </c>
      <c r="E330" s="561" t="s">
        <v>608</v>
      </c>
      <c r="F330" s="561" t="s">
        <v>1499</v>
      </c>
      <c r="G330" s="561" t="s">
        <v>894</v>
      </c>
      <c r="H330" s="561" t="s">
        <v>894</v>
      </c>
      <c r="I330" s="561" t="s">
        <v>894</v>
      </c>
      <c r="J330" s="566">
        <v>0</v>
      </c>
      <c r="K330" s="561" t="s">
        <v>894</v>
      </c>
      <c r="L330" s="564" t="s">
        <v>1500</v>
      </c>
      <c r="M330" s="45"/>
    </row>
    <row r="331" spans="1:13" ht="15" x14ac:dyDescent="0.25">
      <c r="A331" s="515" t="s">
        <v>305</v>
      </c>
      <c r="B331" s="561" t="s">
        <v>402</v>
      </c>
      <c r="C331" s="562" t="s">
        <v>1498</v>
      </c>
      <c r="D331" s="563" t="s">
        <v>817</v>
      </c>
      <c r="E331" s="561" t="s">
        <v>608</v>
      </c>
      <c r="F331" s="561" t="s">
        <v>1501</v>
      </c>
      <c r="G331" s="561" t="s">
        <v>894</v>
      </c>
      <c r="H331" s="561" t="s">
        <v>894</v>
      </c>
      <c r="I331" s="561" t="s">
        <v>894</v>
      </c>
      <c r="J331" s="566">
        <v>11</v>
      </c>
      <c r="K331" s="561" t="s">
        <v>894</v>
      </c>
      <c r="L331" s="564" t="s">
        <v>1500</v>
      </c>
      <c r="M331" s="45"/>
    </row>
    <row r="332" spans="1:13" ht="15" x14ac:dyDescent="0.25">
      <c r="A332" s="515" t="s">
        <v>305</v>
      </c>
      <c r="B332" s="561" t="s">
        <v>402</v>
      </c>
      <c r="C332" s="562" t="s">
        <v>1502</v>
      </c>
      <c r="D332" s="563" t="s">
        <v>1111</v>
      </c>
      <c r="E332" s="561" t="s">
        <v>1112</v>
      </c>
      <c r="F332" s="561" t="s">
        <v>1155</v>
      </c>
      <c r="G332" s="561" t="s">
        <v>894</v>
      </c>
      <c r="H332" s="561" t="s">
        <v>894</v>
      </c>
      <c r="I332" s="561" t="s">
        <v>894</v>
      </c>
      <c r="J332" s="566">
        <v>0</v>
      </c>
      <c r="K332" s="561" t="s">
        <v>894</v>
      </c>
      <c r="L332" s="564"/>
      <c r="M332" s="45"/>
    </row>
    <row r="333" spans="1:13" ht="15" x14ac:dyDescent="0.25">
      <c r="A333" s="515" t="s">
        <v>305</v>
      </c>
      <c r="B333" s="561" t="s">
        <v>402</v>
      </c>
      <c r="C333" s="562" t="s">
        <v>1503</v>
      </c>
      <c r="D333" s="563" t="s">
        <v>805</v>
      </c>
      <c r="E333" s="561" t="s">
        <v>608</v>
      </c>
      <c r="F333" s="561" t="s">
        <v>1215</v>
      </c>
      <c r="G333" s="561" t="s">
        <v>329</v>
      </c>
      <c r="H333" s="561">
        <v>5</v>
      </c>
      <c r="I333" s="561" t="s">
        <v>894</v>
      </c>
      <c r="J333" s="566">
        <v>0</v>
      </c>
      <c r="K333" s="561" t="s">
        <v>315</v>
      </c>
      <c r="L333" s="564" t="s">
        <v>1504</v>
      </c>
      <c r="M333" s="45"/>
    </row>
    <row r="334" spans="1:13" ht="15" x14ac:dyDescent="0.25">
      <c r="A334" s="515" t="s">
        <v>305</v>
      </c>
      <c r="B334" s="561" t="s">
        <v>402</v>
      </c>
      <c r="C334" s="562" t="s">
        <v>1505</v>
      </c>
      <c r="D334" s="563" t="s">
        <v>817</v>
      </c>
      <c r="E334" s="561" t="s">
        <v>608</v>
      </c>
      <c r="F334" s="561" t="s">
        <v>802</v>
      </c>
      <c r="G334" s="561" t="s">
        <v>329</v>
      </c>
      <c r="H334" s="561">
        <v>15</v>
      </c>
      <c r="I334" s="561" t="s">
        <v>894</v>
      </c>
      <c r="J334" s="566">
        <v>7.0000000000000009</v>
      </c>
      <c r="K334" s="561" t="s">
        <v>315</v>
      </c>
      <c r="L334" s="564" t="s">
        <v>1506</v>
      </c>
      <c r="M334" s="45"/>
    </row>
    <row r="335" spans="1:13" ht="15" x14ac:dyDescent="0.25">
      <c r="A335" s="515" t="s">
        <v>305</v>
      </c>
      <c r="B335" s="561" t="s">
        <v>402</v>
      </c>
      <c r="C335" s="562" t="s">
        <v>1505</v>
      </c>
      <c r="D335" s="563" t="s">
        <v>618</v>
      </c>
      <c r="E335" s="561" t="s">
        <v>608</v>
      </c>
      <c r="F335" s="561" t="s">
        <v>1007</v>
      </c>
      <c r="G335" s="561" t="s">
        <v>894</v>
      </c>
      <c r="H335" s="561" t="s">
        <v>894</v>
      </c>
      <c r="I335" s="561" t="s">
        <v>894</v>
      </c>
      <c r="J335" s="566">
        <v>8</v>
      </c>
      <c r="K335" s="561" t="s">
        <v>894</v>
      </c>
      <c r="L335" s="564" t="s">
        <v>1506</v>
      </c>
      <c r="M335" s="45"/>
    </row>
    <row r="336" spans="1:13" ht="15" x14ac:dyDescent="0.25">
      <c r="A336" s="515" t="s">
        <v>305</v>
      </c>
      <c r="B336" s="561" t="s">
        <v>402</v>
      </c>
      <c r="C336" s="562" t="s">
        <v>1507</v>
      </c>
      <c r="D336" s="563" t="s">
        <v>618</v>
      </c>
      <c r="E336" s="561" t="s">
        <v>608</v>
      </c>
      <c r="F336" s="561" t="s">
        <v>1007</v>
      </c>
      <c r="G336" s="561" t="s">
        <v>894</v>
      </c>
      <c r="H336" s="561" t="s">
        <v>894</v>
      </c>
      <c r="I336" s="561" t="s">
        <v>894</v>
      </c>
      <c r="J336" s="566">
        <v>1</v>
      </c>
      <c r="K336" s="561" t="s">
        <v>894</v>
      </c>
      <c r="L336" s="564"/>
      <c r="M336" s="45"/>
    </row>
    <row r="337" spans="1:13" ht="15" x14ac:dyDescent="0.25">
      <c r="A337" s="515" t="s">
        <v>305</v>
      </c>
      <c r="B337" s="561" t="s">
        <v>402</v>
      </c>
      <c r="C337" s="562" t="s">
        <v>1507</v>
      </c>
      <c r="D337" s="563" t="s">
        <v>817</v>
      </c>
      <c r="E337" s="561" t="s">
        <v>608</v>
      </c>
      <c r="F337" s="561" t="s">
        <v>802</v>
      </c>
      <c r="G337" s="561" t="s">
        <v>894</v>
      </c>
      <c r="H337" s="561" t="s">
        <v>894</v>
      </c>
      <c r="I337" s="561" t="s">
        <v>894</v>
      </c>
      <c r="J337" s="561" t="s">
        <v>894</v>
      </c>
      <c r="K337" s="561" t="s">
        <v>894</v>
      </c>
      <c r="L337" s="564"/>
      <c r="M337" s="45"/>
    </row>
    <row r="338" spans="1:13" ht="15" x14ac:dyDescent="0.25">
      <c r="A338" s="515" t="s">
        <v>305</v>
      </c>
      <c r="B338" s="561" t="s">
        <v>402</v>
      </c>
      <c r="C338" s="562" t="s">
        <v>1508</v>
      </c>
      <c r="D338" s="563" t="s">
        <v>805</v>
      </c>
      <c r="E338" s="561" t="s">
        <v>608</v>
      </c>
      <c r="F338" s="561" t="s">
        <v>1146</v>
      </c>
      <c r="G338" s="561" t="s">
        <v>315</v>
      </c>
      <c r="H338" s="561">
        <v>914</v>
      </c>
      <c r="I338" s="561" t="s">
        <v>894</v>
      </c>
      <c r="J338" s="561" t="s">
        <v>1412</v>
      </c>
      <c r="K338" s="561" t="s">
        <v>315</v>
      </c>
      <c r="L338" s="564" t="s">
        <v>1509</v>
      </c>
      <c r="M338" s="45"/>
    </row>
    <row r="339" spans="1:13" ht="15" x14ac:dyDescent="0.25">
      <c r="A339" s="515" t="s">
        <v>305</v>
      </c>
      <c r="B339" s="561" t="s">
        <v>402</v>
      </c>
      <c r="C339" s="562" t="s">
        <v>1508</v>
      </c>
      <c r="D339" s="563" t="s">
        <v>817</v>
      </c>
      <c r="E339" s="561" t="s">
        <v>608</v>
      </c>
      <c r="F339" s="561" t="s">
        <v>802</v>
      </c>
      <c r="G339" s="561" t="s">
        <v>329</v>
      </c>
      <c r="H339" s="561">
        <v>101</v>
      </c>
      <c r="I339" s="561" t="s">
        <v>894</v>
      </c>
      <c r="J339" s="561" t="s">
        <v>1510</v>
      </c>
      <c r="K339" s="561" t="s">
        <v>315</v>
      </c>
      <c r="L339" s="564" t="s">
        <v>1511</v>
      </c>
      <c r="M339" s="45"/>
    </row>
    <row r="340" spans="1:13" ht="15" x14ac:dyDescent="0.25">
      <c r="A340" s="515" t="s">
        <v>305</v>
      </c>
      <c r="B340" s="561" t="s">
        <v>402</v>
      </c>
      <c r="C340" s="562" t="s">
        <v>1512</v>
      </c>
      <c r="D340" s="563" t="s">
        <v>817</v>
      </c>
      <c r="E340" s="561" t="s">
        <v>608</v>
      </c>
      <c r="F340" s="561" t="s">
        <v>1501</v>
      </c>
      <c r="G340" s="561" t="s">
        <v>894</v>
      </c>
      <c r="H340" s="561" t="s">
        <v>894</v>
      </c>
      <c r="I340" s="561" t="s">
        <v>894</v>
      </c>
      <c r="J340" s="561" t="s">
        <v>894</v>
      </c>
      <c r="K340" s="561" t="s">
        <v>894</v>
      </c>
      <c r="L340" s="564" t="s">
        <v>1513</v>
      </c>
      <c r="M340" s="45"/>
    </row>
    <row r="341" spans="1:13" ht="15" x14ac:dyDescent="0.25">
      <c r="A341" s="515" t="s">
        <v>305</v>
      </c>
      <c r="B341" s="561" t="s">
        <v>402</v>
      </c>
      <c r="C341" s="562" t="s">
        <v>1512</v>
      </c>
      <c r="D341" s="563" t="s">
        <v>618</v>
      </c>
      <c r="E341" s="561" t="s">
        <v>608</v>
      </c>
      <c r="F341" s="561" t="s">
        <v>1201</v>
      </c>
      <c r="G341" s="561" t="s">
        <v>894</v>
      </c>
      <c r="H341" s="561" t="s">
        <v>894</v>
      </c>
      <c r="I341" s="561" t="s">
        <v>894</v>
      </c>
      <c r="J341" s="561" t="s">
        <v>894</v>
      </c>
      <c r="K341" s="561" t="s">
        <v>894</v>
      </c>
      <c r="L341" s="564" t="s">
        <v>1513</v>
      </c>
      <c r="M341" s="45"/>
    </row>
    <row r="342" spans="1:13" ht="15" x14ac:dyDescent="0.25">
      <c r="A342" s="515" t="s">
        <v>305</v>
      </c>
      <c r="B342" s="561" t="s">
        <v>402</v>
      </c>
      <c r="C342" s="562" t="s">
        <v>1512</v>
      </c>
      <c r="D342" s="563" t="s">
        <v>618</v>
      </c>
      <c r="E342" s="561" t="s">
        <v>608</v>
      </c>
      <c r="F342" s="561" t="s">
        <v>1514</v>
      </c>
      <c r="G342" s="561" t="s">
        <v>894</v>
      </c>
      <c r="H342" s="561" t="s">
        <v>894</v>
      </c>
      <c r="I342" s="561" t="s">
        <v>894</v>
      </c>
      <c r="J342" s="561" t="s">
        <v>894</v>
      </c>
      <c r="K342" s="561" t="s">
        <v>894</v>
      </c>
      <c r="L342" s="564" t="s">
        <v>1513</v>
      </c>
      <c r="M342" s="45"/>
    </row>
    <row r="343" spans="1:13" ht="15" x14ac:dyDescent="0.25">
      <c r="A343" s="515" t="s">
        <v>305</v>
      </c>
      <c r="B343" s="561" t="s">
        <v>402</v>
      </c>
      <c r="C343" s="562" t="s">
        <v>1512</v>
      </c>
      <c r="D343" s="563" t="s">
        <v>618</v>
      </c>
      <c r="E343" s="561" t="s">
        <v>608</v>
      </c>
      <c r="F343" s="561" t="s">
        <v>1515</v>
      </c>
      <c r="G343" s="561" t="s">
        <v>894</v>
      </c>
      <c r="H343" s="561" t="s">
        <v>894</v>
      </c>
      <c r="I343" s="561" t="s">
        <v>894</v>
      </c>
      <c r="J343" s="561" t="s">
        <v>894</v>
      </c>
      <c r="K343" s="561" t="s">
        <v>894</v>
      </c>
      <c r="L343" s="564" t="s">
        <v>1513</v>
      </c>
      <c r="M343" s="45"/>
    </row>
    <row r="344" spans="1:13" ht="15" x14ac:dyDescent="0.25">
      <c r="A344" s="515" t="s">
        <v>305</v>
      </c>
      <c r="B344" s="561" t="s">
        <v>402</v>
      </c>
      <c r="C344" s="562" t="s">
        <v>1512</v>
      </c>
      <c r="D344" s="563" t="s">
        <v>618</v>
      </c>
      <c r="E344" s="561" t="s">
        <v>608</v>
      </c>
      <c r="F344" s="561" t="s">
        <v>1516</v>
      </c>
      <c r="G344" s="561" t="s">
        <v>894</v>
      </c>
      <c r="H344" s="561" t="s">
        <v>894</v>
      </c>
      <c r="I344" s="561" t="s">
        <v>894</v>
      </c>
      <c r="J344" s="561" t="s">
        <v>894</v>
      </c>
      <c r="K344" s="561" t="s">
        <v>894</v>
      </c>
      <c r="L344" s="564" t="s">
        <v>1513</v>
      </c>
      <c r="M344" s="45"/>
    </row>
    <row r="345" spans="1:13" ht="15" x14ac:dyDescent="0.25">
      <c r="A345" s="515" t="s">
        <v>305</v>
      </c>
      <c r="B345" s="561" t="s">
        <v>402</v>
      </c>
      <c r="C345" s="562" t="s">
        <v>1512</v>
      </c>
      <c r="D345" s="563" t="s">
        <v>817</v>
      </c>
      <c r="E345" s="561" t="s">
        <v>608</v>
      </c>
      <c r="F345" s="561" t="s">
        <v>802</v>
      </c>
      <c r="G345" s="561" t="s">
        <v>315</v>
      </c>
      <c r="H345" s="561">
        <v>12906</v>
      </c>
      <c r="I345" s="565">
        <v>80</v>
      </c>
      <c r="J345" s="566">
        <v>20</v>
      </c>
      <c r="K345" s="561" t="s">
        <v>329</v>
      </c>
      <c r="L345" s="564" t="s">
        <v>1517</v>
      </c>
      <c r="M345" s="45"/>
    </row>
    <row r="346" spans="1:13" ht="15" x14ac:dyDescent="0.25">
      <c r="A346" s="515" t="s">
        <v>305</v>
      </c>
      <c r="B346" s="561" t="s">
        <v>402</v>
      </c>
      <c r="C346" s="562" t="s">
        <v>1512</v>
      </c>
      <c r="D346" s="563" t="s">
        <v>618</v>
      </c>
      <c r="E346" s="561" t="s">
        <v>608</v>
      </c>
      <c r="F346" s="561" t="s">
        <v>1518</v>
      </c>
      <c r="G346" s="561" t="s">
        <v>894</v>
      </c>
      <c r="H346" s="561" t="s">
        <v>894</v>
      </c>
      <c r="I346" s="289">
        <v>72</v>
      </c>
      <c r="J346" s="566">
        <v>80</v>
      </c>
      <c r="K346" s="561" t="s">
        <v>894</v>
      </c>
      <c r="L346" s="564" t="s">
        <v>1513</v>
      </c>
      <c r="M346" s="45"/>
    </row>
    <row r="347" spans="1:13" ht="15" x14ac:dyDescent="0.25">
      <c r="A347" s="515" t="s">
        <v>305</v>
      </c>
      <c r="B347" s="561" t="s">
        <v>402</v>
      </c>
      <c r="C347" s="562" t="s">
        <v>1512</v>
      </c>
      <c r="D347" s="563" t="s">
        <v>618</v>
      </c>
      <c r="E347" s="561" t="s">
        <v>608</v>
      </c>
      <c r="F347" s="561" t="s">
        <v>1357</v>
      </c>
      <c r="G347" s="561" t="s">
        <v>894</v>
      </c>
      <c r="H347" s="561" t="s">
        <v>894</v>
      </c>
      <c r="I347" s="289">
        <v>9</v>
      </c>
      <c r="J347" s="566">
        <v>57.999999999999993</v>
      </c>
      <c r="K347" s="561" t="s">
        <v>894</v>
      </c>
      <c r="L347" s="564" t="s">
        <v>1513</v>
      </c>
      <c r="M347" s="45"/>
    </row>
    <row r="348" spans="1:13" ht="15" x14ac:dyDescent="0.25">
      <c r="A348" s="515" t="s">
        <v>305</v>
      </c>
      <c r="B348" s="561" t="s">
        <v>402</v>
      </c>
      <c r="C348" s="562" t="s">
        <v>1512</v>
      </c>
      <c r="D348" s="563" t="s">
        <v>817</v>
      </c>
      <c r="E348" s="561" t="s">
        <v>608</v>
      </c>
      <c r="F348" s="561" t="s">
        <v>1138</v>
      </c>
      <c r="G348" s="561" t="s">
        <v>315</v>
      </c>
      <c r="H348" s="561">
        <v>7106</v>
      </c>
      <c r="I348" s="565">
        <v>8</v>
      </c>
      <c r="J348" s="566">
        <v>69</v>
      </c>
      <c r="K348" s="561" t="s">
        <v>329</v>
      </c>
      <c r="L348" s="564" t="s">
        <v>1519</v>
      </c>
      <c r="M348" s="45"/>
    </row>
    <row r="349" spans="1:13" ht="15" x14ac:dyDescent="0.25">
      <c r="A349" s="515" t="s">
        <v>305</v>
      </c>
      <c r="B349" s="561" t="s">
        <v>402</v>
      </c>
      <c r="C349" s="562" t="s">
        <v>1512</v>
      </c>
      <c r="D349" s="563" t="s">
        <v>805</v>
      </c>
      <c r="E349" s="561" t="s">
        <v>608</v>
      </c>
      <c r="F349" s="561" t="s">
        <v>1146</v>
      </c>
      <c r="G349" s="561" t="s">
        <v>315</v>
      </c>
      <c r="H349" s="561">
        <v>1845</v>
      </c>
      <c r="I349" s="565">
        <v>8</v>
      </c>
      <c r="J349" s="566">
        <v>13</v>
      </c>
      <c r="K349" s="561" t="s">
        <v>329</v>
      </c>
      <c r="L349" s="564" t="s">
        <v>1520</v>
      </c>
      <c r="M349" s="45"/>
    </row>
    <row r="350" spans="1:13" ht="15" x14ac:dyDescent="0.25">
      <c r="A350" s="515" t="s">
        <v>305</v>
      </c>
      <c r="B350" s="561" t="s">
        <v>402</v>
      </c>
      <c r="C350" s="562" t="s">
        <v>1052</v>
      </c>
      <c r="D350" s="563" t="s">
        <v>618</v>
      </c>
      <c r="E350" s="561" t="s">
        <v>608</v>
      </c>
      <c r="F350" s="561" t="s">
        <v>1404</v>
      </c>
      <c r="G350" s="561" t="s">
        <v>894</v>
      </c>
      <c r="H350" s="561" t="s">
        <v>894</v>
      </c>
      <c r="I350" s="289">
        <v>16</v>
      </c>
      <c r="J350" s="566">
        <v>0</v>
      </c>
      <c r="K350" s="561" t="s">
        <v>894</v>
      </c>
      <c r="L350" s="564" t="s">
        <v>1521</v>
      </c>
      <c r="M350" s="45"/>
    </row>
    <row r="351" spans="1:13" ht="15" x14ac:dyDescent="0.25">
      <c r="A351" s="515" t="s">
        <v>305</v>
      </c>
      <c r="B351" s="561" t="s">
        <v>402</v>
      </c>
      <c r="C351" s="562" t="s">
        <v>1052</v>
      </c>
      <c r="D351" s="563" t="s">
        <v>618</v>
      </c>
      <c r="E351" s="561" t="s">
        <v>608</v>
      </c>
      <c r="F351" s="561" t="s">
        <v>1522</v>
      </c>
      <c r="G351" s="561" t="s">
        <v>894</v>
      </c>
      <c r="H351" s="561" t="s">
        <v>894</v>
      </c>
      <c r="I351" s="289">
        <v>1</v>
      </c>
      <c r="J351" s="566">
        <v>11</v>
      </c>
      <c r="K351" s="561" t="s">
        <v>894</v>
      </c>
      <c r="L351" s="564" t="s">
        <v>1521</v>
      </c>
      <c r="M351" s="45"/>
    </row>
    <row r="352" spans="1:13" ht="15" x14ac:dyDescent="0.25">
      <c r="A352" s="515" t="s">
        <v>305</v>
      </c>
      <c r="B352" s="561" t="s">
        <v>402</v>
      </c>
      <c r="C352" s="562" t="s">
        <v>1523</v>
      </c>
      <c r="D352" s="563" t="s">
        <v>618</v>
      </c>
      <c r="E352" s="561" t="s">
        <v>608</v>
      </c>
      <c r="F352" s="561" t="s">
        <v>1524</v>
      </c>
      <c r="G352" s="561" t="s">
        <v>329</v>
      </c>
      <c r="H352" s="561">
        <v>2</v>
      </c>
      <c r="I352" s="289">
        <v>1</v>
      </c>
      <c r="J352" s="566">
        <v>0</v>
      </c>
      <c r="K352" s="561" t="s">
        <v>315</v>
      </c>
      <c r="L352" s="564" t="s">
        <v>1525</v>
      </c>
      <c r="M352" s="45"/>
    </row>
    <row r="353" spans="1:13" ht="15" x14ac:dyDescent="0.25">
      <c r="A353" s="515" t="s">
        <v>305</v>
      </c>
      <c r="B353" s="561" t="s">
        <v>402</v>
      </c>
      <c r="C353" s="562" t="s">
        <v>1523</v>
      </c>
      <c r="D353" s="563" t="s">
        <v>618</v>
      </c>
      <c r="E353" s="561" t="s">
        <v>608</v>
      </c>
      <c r="F353" s="561" t="s">
        <v>1526</v>
      </c>
      <c r="G353" s="561" t="s">
        <v>894</v>
      </c>
      <c r="H353" s="561" t="s">
        <v>894</v>
      </c>
      <c r="I353" s="289">
        <v>21</v>
      </c>
      <c r="J353" s="566">
        <v>0</v>
      </c>
      <c r="K353" s="561" t="s">
        <v>894</v>
      </c>
      <c r="L353" s="564" t="s">
        <v>1525</v>
      </c>
      <c r="M353" s="45"/>
    </row>
    <row r="354" spans="1:13" ht="15" x14ac:dyDescent="0.25">
      <c r="A354" s="515" t="s">
        <v>305</v>
      </c>
      <c r="B354" s="561" t="s">
        <v>402</v>
      </c>
      <c r="C354" s="562" t="s">
        <v>1523</v>
      </c>
      <c r="D354" s="563" t="s">
        <v>817</v>
      </c>
      <c r="E354" s="561" t="s">
        <v>608</v>
      </c>
      <c r="F354" s="561" t="s">
        <v>1138</v>
      </c>
      <c r="G354" s="561" t="s">
        <v>315</v>
      </c>
      <c r="H354" s="561">
        <v>1456</v>
      </c>
      <c r="I354" s="565">
        <v>8</v>
      </c>
      <c r="J354" s="566">
        <v>7.0000000000000009</v>
      </c>
      <c r="K354" s="561" t="s">
        <v>315</v>
      </c>
      <c r="L354" s="564" t="s">
        <v>1527</v>
      </c>
      <c r="M354" s="45"/>
    </row>
    <row r="355" spans="1:13" ht="15" x14ac:dyDescent="0.25">
      <c r="A355" s="515" t="s">
        <v>305</v>
      </c>
      <c r="B355" s="561" t="s">
        <v>402</v>
      </c>
      <c r="C355" s="562" t="s">
        <v>1523</v>
      </c>
      <c r="D355" s="563" t="s">
        <v>817</v>
      </c>
      <c r="E355" s="561" t="s">
        <v>608</v>
      </c>
      <c r="F355" s="561" t="s">
        <v>802</v>
      </c>
      <c r="G355" s="561" t="s">
        <v>315</v>
      </c>
      <c r="H355" s="561">
        <v>4141</v>
      </c>
      <c r="I355" s="565">
        <v>74</v>
      </c>
      <c r="J355" s="566">
        <v>8</v>
      </c>
      <c r="K355" s="561" t="s">
        <v>315</v>
      </c>
      <c r="L355" s="564" t="s">
        <v>1528</v>
      </c>
      <c r="M355" s="45"/>
    </row>
    <row r="356" spans="1:13" ht="15" x14ac:dyDescent="0.25">
      <c r="A356" s="515" t="s">
        <v>305</v>
      </c>
      <c r="B356" s="561" t="s">
        <v>402</v>
      </c>
      <c r="C356" s="562" t="s">
        <v>1523</v>
      </c>
      <c r="D356" s="563" t="s">
        <v>817</v>
      </c>
      <c r="E356" s="561" t="s">
        <v>608</v>
      </c>
      <c r="F356" s="561" t="s">
        <v>1143</v>
      </c>
      <c r="G356" s="561" t="s">
        <v>329</v>
      </c>
      <c r="H356" s="561">
        <v>6</v>
      </c>
      <c r="I356" s="565">
        <v>62</v>
      </c>
      <c r="J356" s="566">
        <v>1</v>
      </c>
      <c r="K356" s="561" t="s">
        <v>315</v>
      </c>
      <c r="L356" s="564" t="s">
        <v>1529</v>
      </c>
      <c r="M356" s="45"/>
    </row>
    <row r="357" spans="1:13" ht="15" x14ac:dyDescent="0.25">
      <c r="A357" s="515" t="s">
        <v>305</v>
      </c>
      <c r="B357" s="561" t="s">
        <v>402</v>
      </c>
      <c r="C357" s="562" t="s">
        <v>1523</v>
      </c>
      <c r="D357" s="563" t="s">
        <v>618</v>
      </c>
      <c r="E357" s="561" t="s">
        <v>608</v>
      </c>
      <c r="F357" s="561" t="s">
        <v>1283</v>
      </c>
      <c r="G357" s="561" t="s">
        <v>894</v>
      </c>
      <c r="H357" s="561" t="s">
        <v>894</v>
      </c>
      <c r="I357" s="289">
        <v>74</v>
      </c>
      <c r="J357" s="561" t="s">
        <v>894</v>
      </c>
      <c r="K357" s="561" t="s">
        <v>894</v>
      </c>
      <c r="L357" s="564" t="s">
        <v>1525</v>
      </c>
      <c r="M357" s="45"/>
    </row>
    <row r="358" spans="1:13" ht="15" x14ac:dyDescent="0.25">
      <c r="A358" s="515" t="s">
        <v>305</v>
      </c>
      <c r="B358" s="561" t="s">
        <v>402</v>
      </c>
      <c r="C358" s="562" t="s">
        <v>1523</v>
      </c>
      <c r="D358" s="563" t="s">
        <v>618</v>
      </c>
      <c r="E358" s="561" t="s">
        <v>608</v>
      </c>
      <c r="F358" s="561" t="s">
        <v>1291</v>
      </c>
      <c r="G358" s="561" t="s">
        <v>894</v>
      </c>
      <c r="H358" s="561" t="s">
        <v>894</v>
      </c>
      <c r="I358" s="289">
        <v>16</v>
      </c>
      <c r="J358" s="561" t="s">
        <v>894</v>
      </c>
      <c r="K358" s="561" t="s">
        <v>894</v>
      </c>
      <c r="L358" s="564" t="s">
        <v>1525</v>
      </c>
      <c r="M358" s="45"/>
    </row>
    <row r="359" spans="1:13" ht="15" x14ac:dyDescent="0.25">
      <c r="A359" s="515" t="s">
        <v>305</v>
      </c>
      <c r="B359" s="561" t="s">
        <v>402</v>
      </c>
      <c r="C359" s="562" t="s">
        <v>1530</v>
      </c>
      <c r="D359" s="563" t="s">
        <v>618</v>
      </c>
      <c r="E359" s="561" t="s">
        <v>608</v>
      </c>
      <c r="F359" s="561" t="s">
        <v>619</v>
      </c>
      <c r="G359" s="561" t="s">
        <v>894</v>
      </c>
      <c r="H359" s="561" t="s">
        <v>894</v>
      </c>
      <c r="I359" s="289">
        <v>4</v>
      </c>
      <c r="J359" s="561" t="s">
        <v>894</v>
      </c>
      <c r="K359" s="561" t="s">
        <v>894</v>
      </c>
      <c r="L359" s="564"/>
      <c r="M359" s="45"/>
    </row>
    <row r="360" spans="1:13" ht="15" x14ac:dyDescent="0.25">
      <c r="A360" s="515" t="s">
        <v>305</v>
      </c>
      <c r="B360" s="561" t="s">
        <v>402</v>
      </c>
      <c r="C360" s="562" t="s">
        <v>1530</v>
      </c>
      <c r="D360" s="563" t="s">
        <v>1111</v>
      </c>
      <c r="E360" s="561" t="s">
        <v>1125</v>
      </c>
      <c r="F360" s="561" t="s">
        <v>1126</v>
      </c>
      <c r="G360" s="561" t="s">
        <v>894</v>
      </c>
      <c r="H360" s="561" t="s">
        <v>894</v>
      </c>
      <c r="I360" s="289">
        <v>84</v>
      </c>
      <c r="J360" s="561" t="s">
        <v>894</v>
      </c>
      <c r="K360" s="561" t="s">
        <v>894</v>
      </c>
      <c r="L360" s="564"/>
      <c r="M360" s="45"/>
    </row>
    <row r="361" spans="1:13" ht="15" x14ac:dyDescent="0.25">
      <c r="A361" s="515" t="s">
        <v>305</v>
      </c>
      <c r="B361" s="561" t="s">
        <v>402</v>
      </c>
      <c r="C361" s="562" t="s">
        <v>1531</v>
      </c>
      <c r="D361" s="563" t="s">
        <v>1111</v>
      </c>
      <c r="E361" s="561" t="s">
        <v>1170</v>
      </c>
      <c r="F361" s="561" t="s">
        <v>1244</v>
      </c>
      <c r="G361" s="561" t="s">
        <v>894</v>
      </c>
      <c r="H361" s="561" t="s">
        <v>894</v>
      </c>
      <c r="I361" s="289">
        <v>72</v>
      </c>
      <c r="J361" s="561" t="s">
        <v>894</v>
      </c>
      <c r="K361" s="561" t="s">
        <v>894</v>
      </c>
      <c r="L361" s="564"/>
      <c r="M361" s="45"/>
    </row>
    <row r="362" spans="1:13" ht="15" x14ac:dyDescent="0.25">
      <c r="A362" s="515" t="s">
        <v>305</v>
      </c>
      <c r="B362" s="561" t="s">
        <v>402</v>
      </c>
      <c r="C362" s="562" t="s">
        <v>1532</v>
      </c>
      <c r="D362" s="563" t="s">
        <v>1111</v>
      </c>
      <c r="E362" s="561" t="s">
        <v>1170</v>
      </c>
      <c r="F362" s="561" t="s">
        <v>1226</v>
      </c>
      <c r="G362" s="561" t="s">
        <v>894</v>
      </c>
      <c r="H362" s="561" t="s">
        <v>894</v>
      </c>
      <c r="I362" s="289">
        <v>32</v>
      </c>
      <c r="J362" s="561" t="s">
        <v>894</v>
      </c>
      <c r="K362" s="561" t="s">
        <v>894</v>
      </c>
      <c r="L362" s="564"/>
      <c r="M362" s="45"/>
    </row>
    <row r="363" spans="1:13" ht="15" x14ac:dyDescent="0.25">
      <c r="A363" s="515" t="s">
        <v>305</v>
      </c>
      <c r="B363" s="561" t="s">
        <v>402</v>
      </c>
      <c r="C363" s="562" t="s">
        <v>1533</v>
      </c>
      <c r="D363" s="563" t="s">
        <v>1111</v>
      </c>
      <c r="E363" s="561" t="s">
        <v>1115</v>
      </c>
      <c r="F363" s="561" t="s">
        <v>1116</v>
      </c>
      <c r="G363" s="561" t="s">
        <v>894</v>
      </c>
      <c r="H363" s="561" t="s">
        <v>894</v>
      </c>
      <c r="I363" s="289">
        <v>91</v>
      </c>
      <c r="J363" s="561" t="s">
        <v>894</v>
      </c>
      <c r="K363" s="561" t="s">
        <v>894</v>
      </c>
      <c r="L363" s="564" t="s">
        <v>1534</v>
      </c>
      <c r="M363" s="45"/>
    </row>
    <row r="364" spans="1:13" ht="15" x14ac:dyDescent="0.25">
      <c r="A364" s="515" t="s">
        <v>305</v>
      </c>
      <c r="B364" s="561" t="s">
        <v>402</v>
      </c>
      <c r="C364" s="562" t="s">
        <v>1533</v>
      </c>
      <c r="D364" s="563" t="s">
        <v>618</v>
      </c>
      <c r="E364" s="561" t="s">
        <v>608</v>
      </c>
      <c r="F364" s="561" t="s">
        <v>1535</v>
      </c>
      <c r="G364" s="561" t="s">
        <v>894</v>
      </c>
      <c r="H364" s="561" t="s">
        <v>894</v>
      </c>
      <c r="I364" s="289">
        <v>10</v>
      </c>
      <c r="J364" s="561" t="s">
        <v>894</v>
      </c>
      <c r="K364" s="561" t="s">
        <v>894</v>
      </c>
      <c r="L364" s="564" t="s">
        <v>1534</v>
      </c>
      <c r="M364" s="45"/>
    </row>
    <row r="365" spans="1:13" ht="15" x14ac:dyDescent="0.25">
      <c r="A365" s="515" t="s">
        <v>305</v>
      </c>
      <c r="B365" s="561" t="s">
        <v>402</v>
      </c>
      <c r="C365" s="562" t="s">
        <v>1533</v>
      </c>
      <c r="D365" s="563" t="s">
        <v>1111</v>
      </c>
      <c r="E365" s="561" t="s">
        <v>1117</v>
      </c>
      <c r="F365" s="561" t="s">
        <v>1118</v>
      </c>
      <c r="G365" s="561" t="s">
        <v>894</v>
      </c>
      <c r="H365" s="561" t="s">
        <v>894</v>
      </c>
      <c r="I365" s="289">
        <v>47</v>
      </c>
      <c r="J365" s="561" t="s">
        <v>894</v>
      </c>
      <c r="K365" s="561" t="s">
        <v>894</v>
      </c>
      <c r="L365" s="564" t="s">
        <v>1534</v>
      </c>
      <c r="M365" s="45"/>
    </row>
    <row r="366" spans="1:13" ht="15" x14ac:dyDescent="0.25">
      <c r="A366" s="515" t="s">
        <v>305</v>
      </c>
      <c r="B366" s="561" t="s">
        <v>402</v>
      </c>
      <c r="C366" s="562" t="s">
        <v>1533</v>
      </c>
      <c r="D366" s="563" t="s">
        <v>1111</v>
      </c>
      <c r="E366" s="561" t="s">
        <v>1129</v>
      </c>
      <c r="F366" s="561" t="s">
        <v>1130</v>
      </c>
      <c r="G366" s="561" t="s">
        <v>894</v>
      </c>
      <c r="H366" s="561" t="s">
        <v>894</v>
      </c>
      <c r="I366" s="289">
        <v>10</v>
      </c>
      <c r="J366" s="561" t="s">
        <v>894</v>
      </c>
      <c r="K366" s="561" t="s">
        <v>894</v>
      </c>
      <c r="L366" s="564" t="s">
        <v>1534</v>
      </c>
      <c r="M366" s="45"/>
    </row>
    <row r="367" spans="1:13" ht="15" x14ac:dyDescent="0.25">
      <c r="A367" s="515" t="s">
        <v>305</v>
      </c>
      <c r="B367" s="561" t="s">
        <v>402</v>
      </c>
      <c r="C367" s="562" t="s">
        <v>1536</v>
      </c>
      <c r="D367" s="563" t="s">
        <v>1111</v>
      </c>
      <c r="E367" s="561" t="s">
        <v>1125</v>
      </c>
      <c r="F367" s="561" t="s">
        <v>1126</v>
      </c>
      <c r="G367" s="561" t="s">
        <v>894</v>
      </c>
      <c r="H367" s="561" t="s">
        <v>894</v>
      </c>
      <c r="I367" s="289">
        <v>10</v>
      </c>
      <c r="J367" s="561" t="s">
        <v>894</v>
      </c>
      <c r="K367" s="561" t="s">
        <v>894</v>
      </c>
      <c r="L367" s="564"/>
      <c r="M367" s="45"/>
    </row>
    <row r="368" spans="1:13" ht="15" x14ac:dyDescent="0.25">
      <c r="A368" s="515" t="s">
        <v>305</v>
      </c>
      <c r="B368" s="561" t="s">
        <v>402</v>
      </c>
      <c r="C368" s="562" t="s">
        <v>1537</v>
      </c>
      <c r="D368" s="563" t="s">
        <v>805</v>
      </c>
      <c r="E368" s="561" t="s">
        <v>608</v>
      </c>
      <c r="F368" s="561" t="s">
        <v>1146</v>
      </c>
      <c r="G368" s="561" t="s">
        <v>329</v>
      </c>
      <c r="H368" s="561">
        <v>123</v>
      </c>
      <c r="I368" s="289">
        <v>100</v>
      </c>
      <c r="J368" s="561" t="s">
        <v>1538</v>
      </c>
      <c r="K368" s="561" t="s">
        <v>315</v>
      </c>
      <c r="L368" s="564" t="s">
        <v>1539</v>
      </c>
      <c r="M368" s="45"/>
    </row>
    <row r="369" spans="1:13" ht="15" x14ac:dyDescent="0.25">
      <c r="A369" s="515" t="s">
        <v>305</v>
      </c>
      <c r="B369" s="561" t="s">
        <v>402</v>
      </c>
      <c r="C369" s="562" t="s">
        <v>1537</v>
      </c>
      <c r="D369" s="563" t="s">
        <v>618</v>
      </c>
      <c r="E369" s="561" t="s">
        <v>608</v>
      </c>
      <c r="F369" s="561" t="s">
        <v>1007</v>
      </c>
      <c r="G369" s="561" t="s">
        <v>894</v>
      </c>
      <c r="H369" s="561" t="s">
        <v>894</v>
      </c>
      <c r="I369" s="289">
        <v>100</v>
      </c>
      <c r="J369" s="561" t="s">
        <v>894</v>
      </c>
      <c r="K369" s="561" t="s">
        <v>894</v>
      </c>
      <c r="L369" s="564" t="s">
        <v>1539</v>
      </c>
      <c r="M369" s="45"/>
    </row>
    <row r="370" spans="1:13" ht="15" x14ac:dyDescent="0.25">
      <c r="A370" s="515" t="s">
        <v>305</v>
      </c>
      <c r="B370" s="561" t="s">
        <v>402</v>
      </c>
      <c r="C370" s="562" t="s">
        <v>1537</v>
      </c>
      <c r="D370" s="563" t="s">
        <v>817</v>
      </c>
      <c r="E370" s="561" t="s">
        <v>608</v>
      </c>
      <c r="F370" s="561" t="s">
        <v>1147</v>
      </c>
      <c r="G370" s="561" t="s">
        <v>315</v>
      </c>
      <c r="H370" s="561">
        <v>441</v>
      </c>
      <c r="I370" s="565">
        <v>16</v>
      </c>
      <c r="J370" s="566">
        <v>11</v>
      </c>
      <c r="K370" s="561" t="s">
        <v>329</v>
      </c>
      <c r="L370" s="564" t="s">
        <v>1540</v>
      </c>
      <c r="M370" s="45"/>
    </row>
    <row r="371" spans="1:13" ht="15" x14ac:dyDescent="0.25">
      <c r="A371" s="515" t="s">
        <v>305</v>
      </c>
      <c r="B371" s="561" t="s">
        <v>402</v>
      </c>
      <c r="C371" s="562" t="s">
        <v>1537</v>
      </c>
      <c r="D371" s="563" t="s">
        <v>817</v>
      </c>
      <c r="E371" s="561" t="s">
        <v>608</v>
      </c>
      <c r="F371" s="561" t="s">
        <v>1138</v>
      </c>
      <c r="G371" s="561" t="s">
        <v>329</v>
      </c>
      <c r="H371" s="561">
        <v>133</v>
      </c>
      <c r="I371" s="289">
        <v>1</v>
      </c>
      <c r="J371" s="566">
        <v>0</v>
      </c>
      <c r="K371" s="561" t="s">
        <v>315</v>
      </c>
      <c r="L371" s="564" t="s">
        <v>1539</v>
      </c>
      <c r="M371" s="45"/>
    </row>
    <row r="372" spans="1:13" ht="15" x14ac:dyDescent="0.25">
      <c r="A372" s="515" t="s">
        <v>305</v>
      </c>
      <c r="B372" s="561" t="s">
        <v>402</v>
      </c>
      <c r="C372" s="562" t="s">
        <v>1541</v>
      </c>
      <c r="D372" s="563" t="s">
        <v>1111</v>
      </c>
      <c r="E372" s="561" t="s">
        <v>1125</v>
      </c>
      <c r="F372" s="561" t="s">
        <v>1126</v>
      </c>
      <c r="G372" s="561" t="s">
        <v>894</v>
      </c>
      <c r="H372" s="561" t="s">
        <v>894</v>
      </c>
      <c r="I372" s="289">
        <v>1</v>
      </c>
      <c r="J372" s="566">
        <v>0</v>
      </c>
      <c r="K372" s="561" t="s">
        <v>894</v>
      </c>
      <c r="L372" s="564"/>
      <c r="M372" s="45"/>
    </row>
    <row r="373" spans="1:13" ht="15" x14ac:dyDescent="0.25">
      <c r="A373" s="515" t="s">
        <v>305</v>
      </c>
      <c r="B373" s="561" t="s">
        <v>402</v>
      </c>
      <c r="C373" s="562" t="s">
        <v>1542</v>
      </c>
      <c r="D373" s="563" t="s">
        <v>1111</v>
      </c>
      <c r="E373" s="561" t="s">
        <v>1125</v>
      </c>
      <c r="F373" s="561" t="s">
        <v>1126</v>
      </c>
      <c r="G373" s="561" t="s">
        <v>894</v>
      </c>
      <c r="H373" s="561" t="s">
        <v>894</v>
      </c>
      <c r="I373" s="289">
        <v>21</v>
      </c>
      <c r="J373" s="566">
        <v>7.0000000000000009</v>
      </c>
      <c r="K373" s="561" t="s">
        <v>894</v>
      </c>
      <c r="L373" s="564"/>
      <c r="M373" s="45"/>
    </row>
    <row r="374" spans="1:13" ht="15" x14ac:dyDescent="0.25">
      <c r="A374" s="515" t="s">
        <v>305</v>
      </c>
      <c r="B374" s="561" t="s">
        <v>402</v>
      </c>
      <c r="C374" s="562" t="s">
        <v>1543</v>
      </c>
      <c r="D374" s="563" t="s">
        <v>1111</v>
      </c>
      <c r="E374" s="561" t="s">
        <v>1170</v>
      </c>
      <c r="F374" s="561" t="s">
        <v>1244</v>
      </c>
      <c r="G374" s="561" t="s">
        <v>894</v>
      </c>
      <c r="H374" s="561" t="s">
        <v>894</v>
      </c>
      <c r="I374" s="561" t="s">
        <v>894</v>
      </c>
      <c r="J374" s="566">
        <v>8</v>
      </c>
      <c r="K374" s="561" t="s">
        <v>894</v>
      </c>
      <c r="L374" s="564"/>
      <c r="M374" s="45"/>
    </row>
    <row r="375" spans="1:13" ht="15" x14ac:dyDescent="0.25">
      <c r="A375" s="515" t="s">
        <v>305</v>
      </c>
      <c r="B375" s="561" t="s">
        <v>402</v>
      </c>
      <c r="C375" s="562" t="s">
        <v>1544</v>
      </c>
      <c r="D375" s="563" t="s">
        <v>618</v>
      </c>
      <c r="E375" s="561" t="s">
        <v>608</v>
      </c>
      <c r="F375" s="561" t="s">
        <v>539</v>
      </c>
      <c r="G375" s="561" t="s">
        <v>894</v>
      </c>
      <c r="H375" s="561" t="s">
        <v>894</v>
      </c>
      <c r="I375" s="561" t="s">
        <v>894</v>
      </c>
      <c r="J375" s="566">
        <v>1</v>
      </c>
      <c r="K375" s="561" t="s">
        <v>894</v>
      </c>
      <c r="L375" s="564"/>
      <c r="M375" s="45"/>
    </row>
    <row r="376" spans="1:13" ht="15" x14ac:dyDescent="0.25">
      <c r="A376" s="515" t="s">
        <v>305</v>
      </c>
      <c r="B376" s="561" t="s">
        <v>402</v>
      </c>
      <c r="C376" s="562" t="s">
        <v>1545</v>
      </c>
      <c r="D376" s="563" t="s">
        <v>1111</v>
      </c>
      <c r="E376" s="561" t="s">
        <v>1112</v>
      </c>
      <c r="F376" s="561" t="s">
        <v>1308</v>
      </c>
      <c r="G376" s="561" t="s">
        <v>894</v>
      </c>
      <c r="H376" s="561" t="s">
        <v>894</v>
      </c>
      <c r="I376" s="561" t="s">
        <v>894</v>
      </c>
      <c r="J376" s="566">
        <v>43</v>
      </c>
      <c r="K376" s="561" t="s">
        <v>894</v>
      </c>
      <c r="L376" s="564"/>
      <c r="M376" s="45"/>
    </row>
    <row r="377" spans="1:13" ht="15" x14ac:dyDescent="0.25">
      <c r="A377" s="515" t="s">
        <v>305</v>
      </c>
      <c r="B377" s="561" t="s">
        <v>402</v>
      </c>
      <c r="C377" s="562" t="s">
        <v>1546</v>
      </c>
      <c r="D377" s="563" t="s">
        <v>618</v>
      </c>
      <c r="E377" s="561" t="s">
        <v>608</v>
      </c>
      <c r="F377" s="561" t="s">
        <v>539</v>
      </c>
      <c r="G377" s="561" t="s">
        <v>894</v>
      </c>
      <c r="H377" s="561" t="s">
        <v>894</v>
      </c>
      <c r="I377" s="561" t="s">
        <v>894</v>
      </c>
      <c r="J377" s="566">
        <v>12</v>
      </c>
      <c r="K377" s="561" t="s">
        <v>894</v>
      </c>
      <c r="L377" s="564"/>
      <c r="M377" s="45"/>
    </row>
    <row r="378" spans="1:13" ht="15" x14ac:dyDescent="0.25">
      <c r="A378" s="515" t="s">
        <v>305</v>
      </c>
      <c r="B378" s="561" t="s">
        <v>402</v>
      </c>
      <c r="C378" s="562" t="s">
        <v>1547</v>
      </c>
      <c r="D378" s="563" t="s">
        <v>817</v>
      </c>
      <c r="E378" s="561" t="s">
        <v>608</v>
      </c>
      <c r="F378" s="561" t="s">
        <v>1147</v>
      </c>
      <c r="G378" s="561" t="s">
        <v>894</v>
      </c>
      <c r="H378" s="561" t="s">
        <v>894</v>
      </c>
      <c r="I378" s="561" t="s">
        <v>894</v>
      </c>
      <c r="J378" s="561" t="s">
        <v>894</v>
      </c>
      <c r="K378" s="561" t="s">
        <v>894</v>
      </c>
      <c r="L378" s="564"/>
      <c r="M378" s="45"/>
    </row>
    <row r="379" spans="1:13" ht="15" x14ac:dyDescent="0.25">
      <c r="A379" s="515" t="s">
        <v>305</v>
      </c>
      <c r="B379" s="561" t="s">
        <v>402</v>
      </c>
      <c r="C379" s="562" t="s">
        <v>1547</v>
      </c>
      <c r="D379" s="563" t="s">
        <v>618</v>
      </c>
      <c r="E379" s="561" t="s">
        <v>608</v>
      </c>
      <c r="F379" s="561" t="s">
        <v>539</v>
      </c>
      <c r="G379" s="561" t="s">
        <v>894</v>
      </c>
      <c r="H379" s="561" t="s">
        <v>894</v>
      </c>
      <c r="I379" s="561" t="s">
        <v>894</v>
      </c>
      <c r="J379" s="561" t="s">
        <v>894</v>
      </c>
      <c r="K379" s="561" t="s">
        <v>894</v>
      </c>
      <c r="L379" s="564"/>
      <c r="M379" s="45"/>
    </row>
    <row r="380" spans="1:13" ht="15" x14ac:dyDescent="0.25">
      <c r="A380" s="515" t="s">
        <v>305</v>
      </c>
      <c r="B380" s="561" t="s">
        <v>402</v>
      </c>
      <c r="C380" s="562" t="s">
        <v>1548</v>
      </c>
      <c r="D380" s="563" t="s">
        <v>618</v>
      </c>
      <c r="E380" s="561" t="s">
        <v>608</v>
      </c>
      <c r="F380" s="561" t="s">
        <v>539</v>
      </c>
      <c r="G380" s="561" t="s">
        <v>894</v>
      </c>
      <c r="H380" s="561" t="s">
        <v>894</v>
      </c>
      <c r="I380" s="561" t="s">
        <v>894</v>
      </c>
      <c r="J380" s="561" t="s">
        <v>894</v>
      </c>
      <c r="K380" s="561" t="s">
        <v>894</v>
      </c>
      <c r="L380" s="564"/>
      <c r="M380" s="45"/>
    </row>
    <row r="381" spans="1:13" ht="15" x14ac:dyDescent="0.25">
      <c r="A381" s="515" t="s">
        <v>305</v>
      </c>
      <c r="B381" s="561" t="s">
        <v>402</v>
      </c>
      <c r="C381" s="562" t="s">
        <v>1548</v>
      </c>
      <c r="D381" s="563" t="s">
        <v>817</v>
      </c>
      <c r="E381" s="561" t="s">
        <v>608</v>
      </c>
      <c r="F381" s="561" t="s">
        <v>1147</v>
      </c>
      <c r="G381" s="561" t="s">
        <v>894</v>
      </c>
      <c r="H381" s="561" t="s">
        <v>894</v>
      </c>
      <c r="I381" s="561" t="s">
        <v>894</v>
      </c>
      <c r="J381" s="561" t="s">
        <v>894</v>
      </c>
      <c r="K381" s="561" t="s">
        <v>894</v>
      </c>
      <c r="L381" s="564"/>
      <c r="M381" s="45"/>
    </row>
    <row r="382" spans="1:13" ht="15" x14ac:dyDescent="0.25">
      <c r="A382" s="515" t="s">
        <v>305</v>
      </c>
      <c r="B382" s="561" t="s">
        <v>402</v>
      </c>
      <c r="C382" s="562" t="s">
        <v>1549</v>
      </c>
      <c r="D382" s="563" t="s">
        <v>618</v>
      </c>
      <c r="E382" s="561" t="s">
        <v>608</v>
      </c>
      <c r="F382" s="561" t="s">
        <v>1550</v>
      </c>
      <c r="G382" s="561" t="s">
        <v>894</v>
      </c>
      <c r="H382" s="561" t="s">
        <v>894</v>
      </c>
      <c r="I382" s="561" t="s">
        <v>894</v>
      </c>
      <c r="J382" s="561" t="s">
        <v>894</v>
      </c>
      <c r="K382" s="561" t="s">
        <v>894</v>
      </c>
      <c r="L382" s="564" t="s">
        <v>1551</v>
      </c>
      <c r="M382" s="45"/>
    </row>
    <row r="383" spans="1:13" ht="15" x14ac:dyDescent="0.25">
      <c r="A383" s="515" t="s">
        <v>305</v>
      </c>
      <c r="B383" s="561" t="s">
        <v>402</v>
      </c>
      <c r="C383" s="562" t="s">
        <v>1552</v>
      </c>
      <c r="D383" s="563" t="s">
        <v>618</v>
      </c>
      <c r="E383" s="561" t="s">
        <v>608</v>
      </c>
      <c r="F383" s="561" t="s">
        <v>1553</v>
      </c>
      <c r="G383" s="561" t="s">
        <v>894</v>
      </c>
      <c r="H383" s="561" t="s">
        <v>894</v>
      </c>
      <c r="I383" s="561" t="s">
        <v>894</v>
      </c>
      <c r="J383" s="561" t="s">
        <v>894</v>
      </c>
      <c r="K383" s="561" t="s">
        <v>894</v>
      </c>
      <c r="L383" s="564" t="s">
        <v>1554</v>
      </c>
      <c r="M383" s="45"/>
    </row>
    <row r="384" spans="1:13" ht="15" x14ac:dyDescent="0.25">
      <c r="A384" s="515" t="s">
        <v>305</v>
      </c>
      <c r="B384" s="561" t="s">
        <v>402</v>
      </c>
      <c r="C384" s="562" t="s">
        <v>1552</v>
      </c>
      <c r="D384" s="563" t="s">
        <v>817</v>
      </c>
      <c r="E384" s="561" t="s">
        <v>608</v>
      </c>
      <c r="F384" s="561" t="s">
        <v>1147</v>
      </c>
      <c r="G384" s="561" t="s">
        <v>894</v>
      </c>
      <c r="H384" s="561" t="s">
        <v>894</v>
      </c>
      <c r="I384" s="561" t="s">
        <v>894</v>
      </c>
      <c r="J384" s="561" t="s">
        <v>894</v>
      </c>
      <c r="K384" s="561" t="s">
        <v>894</v>
      </c>
      <c r="L384" s="564" t="s">
        <v>1554</v>
      </c>
      <c r="M384" s="45"/>
    </row>
    <row r="385" spans="1:13" ht="15" x14ac:dyDescent="0.25">
      <c r="A385" s="515" t="s">
        <v>305</v>
      </c>
      <c r="B385" s="561" t="s">
        <v>402</v>
      </c>
      <c r="C385" s="562" t="s">
        <v>1555</v>
      </c>
      <c r="D385" s="563" t="s">
        <v>817</v>
      </c>
      <c r="E385" s="561" t="s">
        <v>608</v>
      </c>
      <c r="F385" s="561" t="s">
        <v>1007</v>
      </c>
      <c r="G385" s="561" t="s">
        <v>894</v>
      </c>
      <c r="H385" s="561" t="s">
        <v>894</v>
      </c>
      <c r="I385" s="561" t="s">
        <v>894</v>
      </c>
      <c r="J385" s="561" t="s">
        <v>894</v>
      </c>
      <c r="K385" s="561" t="s">
        <v>894</v>
      </c>
      <c r="L385" s="564"/>
      <c r="M385" s="45"/>
    </row>
    <row r="386" spans="1:13" ht="15" x14ac:dyDescent="0.25">
      <c r="A386" s="515" t="s">
        <v>305</v>
      </c>
      <c r="B386" s="561" t="s">
        <v>402</v>
      </c>
      <c r="C386" s="562" t="s">
        <v>1555</v>
      </c>
      <c r="D386" s="563" t="s">
        <v>618</v>
      </c>
      <c r="E386" s="561" t="s">
        <v>608</v>
      </c>
      <c r="F386" s="561" t="s">
        <v>1556</v>
      </c>
      <c r="G386" s="561" t="s">
        <v>894</v>
      </c>
      <c r="H386" s="561" t="s">
        <v>894</v>
      </c>
      <c r="I386" s="561" t="s">
        <v>894</v>
      </c>
      <c r="J386" s="561" t="s">
        <v>894</v>
      </c>
      <c r="K386" s="561" t="s">
        <v>894</v>
      </c>
      <c r="L386" s="564"/>
      <c r="M386" s="45"/>
    </row>
    <row r="387" spans="1:13" ht="15" x14ac:dyDescent="0.25">
      <c r="A387" s="515" t="s">
        <v>305</v>
      </c>
      <c r="B387" s="561" t="s">
        <v>402</v>
      </c>
      <c r="C387" s="562" t="s">
        <v>1557</v>
      </c>
      <c r="D387" s="563" t="s">
        <v>817</v>
      </c>
      <c r="E387" s="561" t="s">
        <v>608</v>
      </c>
      <c r="F387" s="561" t="s">
        <v>1147</v>
      </c>
      <c r="G387" s="561" t="s">
        <v>329</v>
      </c>
      <c r="H387" s="561">
        <v>1</v>
      </c>
      <c r="I387" s="561" t="s">
        <v>894</v>
      </c>
      <c r="J387" s="561">
        <v>0</v>
      </c>
      <c r="K387" s="561" t="s">
        <v>315</v>
      </c>
      <c r="L387" s="564" t="s">
        <v>1558</v>
      </c>
      <c r="M387" s="45"/>
    </row>
    <row r="388" spans="1:13" ht="15" x14ac:dyDescent="0.25">
      <c r="A388" s="515" t="s">
        <v>305</v>
      </c>
      <c r="B388" s="561" t="s">
        <v>402</v>
      </c>
      <c r="C388" s="562" t="s">
        <v>1557</v>
      </c>
      <c r="D388" s="563" t="s">
        <v>618</v>
      </c>
      <c r="E388" s="561" t="s">
        <v>608</v>
      </c>
      <c r="F388" s="561" t="s">
        <v>1559</v>
      </c>
      <c r="G388" s="561" t="s">
        <v>894</v>
      </c>
      <c r="H388" s="561" t="s">
        <v>894</v>
      </c>
      <c r="I388" s="561" t="s">
        <v>894</v>
      </c>
      <c r="J388" s="561" t="s">
        <v>894</v>
      </c>
      <c r="K388" s="561" t="s">
        <v>894</v>
      </c>
      <c r="L388" s="564" t="s">
        <v>1558</v>
      </c>
      <c r="M388" s="45"/>
    </row>
    <row r="389" spans="1:13" ht="15" x14ac:dyDescent="0.25">
      <c r="A389" s="515" t="s">
        <v>305</v>
      </c>
      <c r="B389" s="561" t="s">
        <v>402</v>
      </c>
      <c r="C389" s="562" t="s">
        <v>1560</v>
      </c>
      <c r="D389" s="563" t="s">
        <v>618</v>
      </c>
      <c r="E389" s="561" t="s">
        <v>608</v>
      </c>
      <c r="F389" s="561" t="s">
        <v>539</v>
      </c>
      <c r="G389" s="561" t="s">
        <v>894</v>
      </c>
      <c r="H389" s="561" t="s">
        <v>894</v>
      </c>
      <c r="I389" s="561" t="s">
        <v>894</v>
      </c>
      <c r="J389" s="561" t="s">
        <v>894</v>
      </c>
      <c r="K389" s="561" t="s">
        <v>894</v>
      </c>
      <c r="L389" s="564"/>
      <c r="M389" s="45"/>
    </row>
    <row r="390" spans="1:13" ht="15" x14ac:dyDescent="0.25">
      <c r="A390" s="515" t="s">
        <v>305</v>
      </c>
      <c r="B390" s="561" t="s">
        <v>402</v>
      </c>
      <c r="C390" s="562" t="s">
        <v>1560</v>
      </c>
      <c r="D390" s="563" t="s">
        <v>817</v>
      </c>
      <c r="E390" s="561" t="s">
        <v>608</v>
      </c>
      <c r="F390" s="561" t="s">
        <v>1007</v>
      </c>
      <c r="G390" s="561" t="s">
        <v>894</v>
      </c>
      <c r="H390" s="561" t="s">
        <v>894</v>
      </c>
      <c r="I390" s="561" t="s">
        <v>894</v>
      </c>
      <c r="J390" s="561" t="s">
        <v>894</v>
      </c>
      <c r="K390" s="561" t="s">
        <v>894</v>
      </c>
      <c r="L390" s="564"/>
      <c r="M390" s="45"/>
    </row>
    <row r="391" spans="1:13" ht="15" x14ac:dyDescent="0.25">
      <c r="A391" s="515" t="s">
        <v>305</v>
      </c>
      <c r="B391" s="561" t="s">
        <v>402</v>
      </c>
      <c r="C391" s="562" t="s">
        <v>1561</v>
      </c>
      <c r="D391" s="563" t="s">
        <v>618</v>
      </c>
      <c r="E391" s="561" t="s">
        <v>608</v>
      </c>
      <c r="F391" s="561" t="s">
        <v>539</v>
      </c>
      <c r="G391" s="561" t="s">
        <v>894</v>
      </c>
      <c r="H391" s="561" t="s">
        <v>894</v>
      </c>
      <c r="I391" s="561" t="s">
        <v>894</v>
      </c>
      <c r="J391" s="561" t="s">
        <v>894</v>
      </c>
      <c r="K391" s="561" t="s">
        <v>894</v>
      </c>
      <c r="L391" s="564"/>
      <c r="M391" s="45"/>
    </row>
    <row r="392" spans="1:13" ht="15" x14ac:dyDescent="0.25">
      <c r="A392" s="515" t="s">
        <v>305</v>
      </c>
      <c r="B392" s="561" t="s">
        <v>402</v>
      </c>
      <c r="C392" s="562" t="s">
        <v>1562</v>
      </c>
      <c r="D392" s="563" t="s">
        <v>618</v>
      </c>
      <c r="E392" s="561" t="s">
        <v>608</v>
      </c>
      <c r="F392" s="561" t="s">
        <v>1007</v>
      </c>
      <c r="G392" s="561" t="s">
        <v>894</v>
      </c>
      <c r="H392" s="561" t="s">
        <v>894</v>
      </c>
      <c r="I392" s="561" t="s">
        <v>894</v>
      </c>
      <c r="J392" s="561" t="s">
        <v>894</v>
      </c>
      <c r="K392" s="561" t="s">
        <v>894</v>
      </c>
      <c r="L392" s="564"/>
      <c r="M392" s="45"/>
    </row>
    <row r="393" spans="1:13" ht="15" x14ac:dyDescent="0.25">
      <c r="A393" s="515" t="s">
        <v>305</v>
      </c>
      <c r="B393" s="561" t="s">
        <v>402</v>
      </c>
      <c r="C393" s="562" t="s">
        <v>1562</v>
      </c>
      <c r="D393" s="563" t="s">
        <v>817</v>
      </c>
      <c r="E393" s="561" t="s">
        <v>608</v>
      </c>
      <c r="F393" s="561" t="s">
        <v>1147</v>
      </c>
      <c r="G393" s="561" t="s">
        <v>894</v>
      </c>
      <c r="H393" s="561" t="s">
        <v>894</v>
      </c>
      <c r="I393" s="561" t="s">
        <v>894</v>
      </c>
      <c r="J393" s="561" t="s">
        <v>894</v>
      </c>
      <c r="K393" s="561" t="s">
        <v>894</v>
      </c>
      <c r="L393" s="564"/>
      <c r="M393" s="45"/>
    </row>
    <row r="394" spans="1:13" ht="15" x14ac:dyDescent="0.25">
      <c r="A394" s="515" t="s">
        <v>305</v>
      </c>
      <c r="B394" s="561" t="s">
        <v>402</v>
      </c>
      <c r="C394" s="562" t="s">
        <v>1563</v>
      </c>
      <c r="D394" s="563" t="s">
        <v>618</v>
      </c>
      <c r="E394" s="561" t="s">
        <v>608</v>
      </c>
      <c r="F394" s="561" t="s">
        <v>539</v>
      </c>
      <c r="G394" s="561" t="s">
        <v>894</v>
      </c>
      <c r="H394" s="561" t="s">
        <v>894</v>
      </c>
      <c r="I394" s="561" t="s">
        <v>894</v>
      </c>
      <c r="J394" s="561" t="s">
        <v>894</v>
      </c>
      <c r="K394" s="561" t="s">
        <v>894</v>
      </c>
      <c r="L394" s="564" t="s">
        <v>1564</v>
      </c>
      <c r="M394" s="45"/>
    </row>
    <row r="395" spans="1:13" ht="15" x14ac:dyDescent="0.25">
      <c r="A395" s="515" t="s">
        <v>305</v>
      </c>
      <c r="B395" s="561" t="s">
        <v>402</v>
      </c>
      <c r="C395" s="562" t="s">
        <v>1565</v>
      </c>
      <c r="D395" s="563" t="s">
        <v>817</v>
      </c>
      <c r="E395" s="561" t="s">
        <v>608</v>
      </c>
      <c r="F395" s="561" t="s">
        <v>1007</v>
      </c>
      <c r="G395" s="561" t="s">
        <v>894</v>
      </c>
      <c r="H395" s="561" t="s">
        <v>894</v>
      </c>
      <c r="I395" s="561" t="s">
        <v>894</v>
      </c>
      <c r="J395" s="561" t="s">
        <v>894</v>
      </c>
      <c r="K395" s="561" t="s">
        <v>894</v>
      </c>
      <c r="L395" s="564" t="s">
        <v>1566</v>
      </c>
      <c r="M395" s="45"/>
    </row>
    <row r="396" spans="1:13" ht="15" x14ac:dyDescent="0.25">
      <c r="A396" s="515" t="s">
        <v>305</v>
      </c>
      <c r="B396" s="561" t="s">
        <v>402</v>
      </c>
      <c r="C396" s="562" t="s">
        <v>1565</v>
      </c>
      <c r="D396" s="563" t="s">
        <v>618</v>
      </c>
      <c r="E396" s="561" t="s">
        <v>608</v>
      </c>
      <c r="F396" s="561" t="s">
        <v>1567</v>
      </c>
      <c r="G396" s="561" t="s">
        <v>894</v>
      </c>
      <c r="H396" s="561" t="s">
        <v>894</v>
      </c>
      <c r="I396" s="561" t="s">
        <v>894</v>
      </c>
      <c r="J396" s="561" t="s">
        <v>894</v>
      </c>
      <c r="K396" s="561" t="s">
        <v>894</v>
      </c>
      <c r="L396" s="564" t="s">
        <v>1566</v>
      </c>
      <c r="M396" s="45"/>
    </row>
    <row r="397" spans="1:13" ht="15" x14ac:dyDescent="0.25">
      <c r="A397" s="515" t="s">
        <v>305</v>
      </c>
      <c r="B397" s="561" t="s">
        <v>402</v>
      </c>
      <c r="C397" s="562" t="s">
        <v>1568</v>
      </c>
      <c r="D397" s="563" t="s">
        <v>618</v>
      </c>
      <c r="E397" s="561" t="s">
        <v>608</v>
      </c>
      <c r="F397" s="561" t="s">
        <v>1569</v>
      </c>
      <c r="G397" s="561" t="s">
        <v>894</v>
      </c>
      <c r="H397" s="561" t="s">
        <v>894</v>
      </c>
      <c r="I397" s="561" t="s">
        <v>894</v>
      </c>
      <c r="J397" s="561" t="s">
        <v>894</v>
      </c>
      <c r="K397" s="561" t="s">
        <v>894</v>
      </c>
      <c r="L397" s="564" t="s">
        <v>1570</v>
      </c>
      <c r="M397" s="45"/>
    </row>
    <row r="398" spans="1:13" ht="15" x14ac:dyDescent="0.25">
      <c r="A398" s="515" t="s">
        <v>305</v>
      </c>
      <c r="B398" s="561" t="s">
        <v>402</v>
      </c>
      <c r="C398" s="562" t="s">
        <v>1568</v>
      </c>
      <c r="D398" s="563" t="s">
        <v>817</v>
      </c>
      <c r="E398" s="561" t="s">
        <v>608</v>
      </c>
      <c r="F398" s="561" t="s">
        <v>1147</v>
      </c>
      <c r="G398" s="561" t="s">
        <v>894</v>
      </c>
      <c r="H398" s="561" t="s">
        <v>894</v>
      </c>
      <c r="I398" s="561" t="s">
        <v>894</v>
      </c>
      <c r="J398" s="561" t="s">
        <v>894</v>
      </c>
      <c r="K398" s="561" t="s">
        <v>894</v>
      </c>
      <c r="L398" s="564" t="s">
        <v>1570</v>
      </c>
      <c r="M398" s="45"/>
    </row>
    <row r="399" spans="1:13" ht="15" x14ac:dyDescent="0.25">
      <c r="A399" s="515" t="s">
        <v>305</v>
      </c>
      <c r="B399" s="561" t="s">
        <v>402</v>
      </c>
      <c r="C399" s="562" t="s">
        <v>1571</v>
      </c>
      <c r="D399" s="563" t="s">
        <v>618</v>
      </c>
      <c r="E399" s="561" t="s">
        <v>608</v>
      </c>
      <c r="F399" s="561" t="s">
        <v>1572</v>
      </c>
      <c r="G399" s="561" t="s">
        <v>894</v>
      </c>
      <c r="H399" s="561" t="s">
        <v>894</v>
      </c>
      <c r="I399" s="561" t="s">
        <v>894</v>
      </c>
      <c r="J399" s="561" t="s">
        <v>894</v>
      </c>
      <c r="K399" s="561" t="s">
        <v>894</v>
      </c>
      <c r="L399" s="564" t="s">
        <v>1573</v>
      </c>
      <c r="M399" s="45"/>
    </row>
    <row r="400" spans="1:13" ht="15" x14ac:dyDescent="0.25">
      <c r="A400" s="515" t="s">
        <v>305</v>
      </c>
      <c r="B400" s="561" t="s">
        <v>402</v>
      </c>
      <c r="C400" s="562" t="s">
        <v>1571</v>
      </c>
      <c r="D400" s="563" t="s">
        <v>817</v>
      </c>
      <c r="E400" s="561" t="s">
        <v>608</v>
      </c>
      <c r="F400" s="561" t="s">
        <v>1147</v>
      </c>
      <c r="G400" s="561" t="s">
        <v>329</v>
      </c>
      <c r="H400" s="561">
        <v>1</v>
      </c>
      <c r="I400" s="561" t="s">
        <v>894</v>
      </c>
      <c r="J400" s="561">
        <v>0</v>
      </c>
      <c r="K400" s="561" t="s">
        <v>315</v>
      </c>
      <c r="L400" s="564" t="s">
        <v>1573</v>
      </c>
      <c r="M400" s="45"/>
    </row>
    <row r="401" spans="1:13" ht="15" x14ac:dyDescent="0.25">
      <c r="A401" s="515" t="s">
        <v>305</v>
      </c>
      <c r="B401" s="561" t="s">
        <v>402</v>
      </c>
      <c r="C401" s="562" t="s">
        <v>1574</v>
      </c>
      <c r="D401" s="563" t="s">
        <v>618</v>
      </c>
      <c r="E401" s="561" t="s">
        <v>608</v>
      </c>
      <c r="F401" s="561" t="s">
        <v>1575</v>
      </c>
      <c r="G401" s="561" t="s">
        <v>894</v>
      </c>
      <c r="H401" s="561" t="s">
        <v>894</v>
      </c>
      <c r="I401" s="561" t="s">
        <v>894</v>
      </c>
      <c r="J401" s="561" t="s">
        <v>894</v>
      </c>
      <c r="K401" s="561" t="s">
        <v>894</v>
      </c>
      <c r="L401" s="564"/>
      <c r="M401" s="45"/>
    </row>
    <row r="402" spans="1:13" ht="15" x14ac:dyDescent="0.25">
      <c r="A402" s="515" t="s">
        <v>305</v>
      </c>
      <c r="B402" s="561" t="s">
        <v>402</v>
      </c>
      <c r="C402" s="562" t="s">
        <v>1576</v>
      </c>
      <c r="D402" s="563" t="s">
        <v>618</v>
      </c>
      <c r="E402" s="561" t="s">
        <v>608</v>
      </c>
      <c r="F402" s="561" t="s">
        <v>539</v>
      </c>
      <c r="G402" s="561" t="s">
        <v>894</v>
      </c>
      <c r="H402" s="561" t="s">
        <v>894</v>
      </c>
      <c r="I402" s="561" t="s">
        <v>894</v>
      </c>
      <c r="J402" s="561" t="s">
        <v>894</v>
      </c>
      <c r="K402" s="561" t="s">
        <v>894</v>
      </c>
      <c r="L402" s="564"/>
      <c r="M402" s="45"/>
    </row>
    <row r="403" spans="1:13" ht="15" x14ac:dyDescent="0.25">
      <c r="A403" s="515" t="s">
        <v>305</v>
      </c>
      <c r="B403" s="561" t="s">
        <v>402</v>
      </c>
      <c r="C403" s="562" t="s">
        <v>1577</v>
      </c>
      <c r="D403" s="563" t="s">
        <v>618</v>
      </c>
      <c r="E403" s="561" t="s">
        <v>608</v>
      </c>
      <c r="F403" s="561" t="s">
        <v>1007</v>
      </c>
      <c r="G403" s="561" t="s">
        <v>894</v>
      </c>
      <c r="H403" s="561" t="s">
        <v>894</v>
      </c>
      <c r="I403" s="561" t="s">
        <v>894</v>
      </c>
      <c r="J403" s="561" t="s">
        <v>894</v>
      </c>
      <c r="K403" s="561" t="s">
        <v>894</v>
      </c>
      <c r="L403" s="564" t="s">
        <v>1578</v>
      </c>
      <c r="M403" s="45"/>
    </row>
    <row r="404" spans="1:13" ht="15" x14ac:dyDescent="0.25">
      <c r="A404" s="515" t="s">
        <v>305</v>
      </c>
      <c r="B404" s="561" t="s">
        <v>402</v>
      </c>
      <c r="C404" s="562" t="s">
        <v>1579</v>
      </c>
      <c r="D404" s="563" t="s">
        <v>817</v>
      </c>
      <c r="E404" s="561" t="s">
        <v>608</v>
      </c>
      <c r="F404" s="561" t="s">
        <v>1501</v>
      </c>
      <c r="G404" s="561" t="s">
        <v>894</v>
      </c>
      <c r="H404" s="561" t="s">
        <v>894</v>
      </c>
      <c r="I404" s="561" t="s">
        <v>894</v>
      </c>
      <c r="J404" s="561" t="s">
        <v>894</v>
      </c>
      <c r="K404" s="561" t="s">
        <v>894</v>
      </c>
      <c r="L404" s="564"/>
      <c r="M404" s="45"/>
    </row>
    <row r="405" spans="1:13" ht="15" x14ac:dyDescent="0.25">
      <c r="A405" s="515" t="s">
        <v>305</v>
      </c>
      <c r="B405" s="561" t="s">
        <v>402</v>
      </c>
      <c r="C405" s="562" t="s">
        <v>1579</v>
      </c>
      <c r="D405" s="563" t="s">
        <v>618</v>
      </c>
      <c r="E405" s="561" t="s">
        <v>608</v>
      </c>
      <c r="F405" s="561" t="s">
        <v>1580</v>
      </c>
      <c r="G405" s="561" t="s">
        <v>894</v>
      </c>
      <c r="H405" s="561" t="s">
        <v>894</v>
      </c>
      <c r="I405" s="561" t="s">
        <v>894</v>
      </c>
      <c r="J405" s="561" t="s">
        <v>894</v>
      </c>
      <c r="K405" s="561" t="s">
        <v>894</v>
      </c>
      <c r="L405" s="564"/>
      <c r="M405" s="45"/>
    </row>
    <row r="406" spans="1:13" ht="15" x14ac:dyDescent="0.25">
      <c r="A406" s="515" t="s">
        <v>305</v>
      </c>
      <c r="B406" s="561" t="s">
        <v>402</v>
      </c>
      <c r="C406" s="562" t="s">
        <v>1581</v>
      </c>
      <c r="D406" s="563" t="s">
        <v>618</v>
      </c>
      <c r="E406" s="561" t="s">
        <v>608</v>
      </c>
      <c r="F406" s="561" t="s">
        <v>539</v>
      </c>
      <c r="G406" s="561" t="s">
        <v>894</v>
      </c>
      <c r="H406" s="561" t="s">
        <v>894</v>
      </c>
      <c r="I406" s="561" t="s">
        <v>894</v>
      </c>
      <c r="J406" s="561" t="s">
        <v>894</v>
      </c>
      <c r="K406" s="561" t="s">
        <v>894</v>
      </c>
      <c r="L406" s="564"/>
      <c r="M406" s="45"/>
    </row>
    <row r="407" spans="1:13" ht="15" x14ac:dyDescent="0.25">
      <c r="A407" s="515" t="s">
        <v>305</v>
      </c>
      <c r="B407" s="561" t="s">
        <v>402</v>
      </c>
      <c r="C407" s="562" t="s">
        <v>1582</v>
      </c>
      <c r="D407" s="563" t="s">
        <v>618</v>
      </c>
      <c r="E407" s="561" t="s">
        <v>608</v>
      </c>
      <c r="F407" s="561" t="s">
        <v>1349</v>
      </c>
      <c r="G407" s="561" t="s">
        <v>329</v>
      </c>
      <c r="H407" s="561" t="s">
        <v>894</v>
      </c>
      <c r="I407" s="565">
        <v>1</v>
      </c>
      <c r="J407" s="566">
        <v>0</v>
      </c>
      <c r="K407" s="561" t="s">
        <v>315</v>
      </c>
      <c r="L407" s="564" t="s">
        <v>1583</v>
      </c>
      <c r="M407" s="45"/>
    </row>
    <row r="408" spans="1:13" ht="15" x14ac:dyDescent="0.25">
      <c r="A408" s="515" t="s">
        <v>305</v>
      </c>
      <c r="B408" s="561" t="s">
        <v>402</v>
      </c>
      <c r="C408" s="562" t="s">
        <v>1582</v>
      </c>
      <c r="D408" s="563" t="s">
        <v>1111</v>
      </c>
      <c r="E408" s="561" t="s">
        <v>1277</v>
      </c>
      <c r="F408" s="561">
        <v>21</v>
      </c>
      <c r="G408" s="561" t="s">
        <v>894</v>
      </c>
      <c r="H408" s="561" t="s">
        <v>894</v>
      </c>
      <c r="I408" s="289">
        <v>1</v>
      </c>
      <c r="J408" s="566">
        <v>0</v>
      </c>
      <c r="K408" s="561" t="s">
        <v>894</v>
      </c>
      <c r="L408" s="564" t="s">
        <v>1584</v>
      </c>
      <c r="M408" s="45"/>
    </row>
    <row r="409" spans="1:13" ht="15" x14ac:dyDescent="0.25">
      <c r="A409" s="515" t="s">
        <v>305</v>
      </c>
      <c r="B409" s="561" t="s">
        <v>402</v>
      </c>
      <c r="C409" s="562" t="s">
        <v>1582</v>
      </c>
      <c r="D409" s="563" t="s">
        <v>817</v>
      </c>
      <c r="E409" s="561" t="s">
        <v>608</v>
      </c>
      <c r="F409" s="561" t="s">
        <v>802</v>
      </c>
      <c r="G409" s="561" t="s">
        <v>329</v>
      </c>
      <c r="H409" s="561" t="s">
        <v>894</v>
      </c>
      <c r="I409" s="565">
        <v>21</v>
      </c>
      <c r="J409" s="566">
        <v>7.0000000000000009</v>
      </c>
      <c r="K409" s="561" t="s">
        <v>315</v>
      </c>
      <c r="L409" s="564" t="s">
        <v>1583</v>
      </c>
      <c r="M409" s="45"/>
    </row>
    <row r="410" spans="1:13" ht="15" x14ac:dyDescent="0.25">
      <c r="A410" s="515" t="s">
        <v>305</v>
      </c>
      <c r="B410" s="561" t="s">
        <v>402</v>
      </c>
      <c r="C410" s="562" t="s">
        <v>1582</v>
      </c>
      <c r="D410" s="563" t="s">
        <v>1111</v>
      </c>
      <c r="E410" s="561" t="s">
        <v>1585</v>
      </c>
      <c r="F410" s="561">
        <v>21</v>
      </c>
      <c r="G410" s="561" t="s">
        <v>894</v>
      </c>
      <c r="H410" s="561" t="s">
        <v>894</v>
      </c>
      <c r="I410" s="561" t="s">
        <v>894</v>
      </c>
      <c r="J410" s="566">
        <v>8</v>
      </c>
      <c r="K410" s="561" t="s">
        <v>894</v>
      </c>
      <c r="L410" s="564" t="s">
        <v>1584</v>
      </c>
      <c r="M410" s="45"/>
    </row>
    <row r="411" spans="1:13" ht="15" x14ac:dyDescent="0.25">
      <c r="A411" s="515" t="s">
        <v>305</v>
      </c>
      <c r="B411" s="561" t="s">
        <v>402</v>
      </c>
      <c r="C411" s="562" t="s">
        <v>1582</v>
      </c>
      <c r="D411" s="563" t="s">
        <v>618</v>
      </c>
      <c r="E411" s="561" t="s">
        <v>608</v>
      </c>
      <c r="F411" s="561" t="s">
        <v>1586</v>
      </c>
      <c r="G411" s="561" t="s">
        <v>894</v>
      </c>
      <c r="H411" s="561" t="s">
        <v>894</v>
      </c>
      <c r="I411" s="561" t="s">
        <v>894</v>
      </c>
      <c r="J411" s="566">
        <v>1</v>
      </c>
      <c r="K411" s="561" t="s">
        <v>894</v>
      </c>
      <c r="L411" s="564" t="s">
        <v>1584</v>
      </c>
      <c r="M411" s="45"/>
    </row>
    <row r="412" spans="1:13" ht="15" x14ac:dyDescent="0.25">
      <c r="A412" s="515" t="s">
        <v>305</v>
      </c>
      <c r="B412" s="561" t="s">
        <v>402</v>
      </c>
      <c r="C412" s="562" t="s">
        <v>1582</v>
      </c>
      <c r="D412" s="563" t="s">
        <v>817</v>
      </c>
      <c r="E412" s="561" t="s">
        <v>608</v>
      </c>
      <c r="F412" s="561" t="s">
        <v>1143</v>
      </c>
      <c r="G412" s="561" t="s">
        <v>329</v>
      </c>
      <c r="H412" s="561">
        <v>2</v>
      </c>
      <c r="I412" s="561" t="s">
        <v>894</v>
      </c>
      <c r="J412" s="566">
        <v>43</v>
      </c>
      <c r="K412" s="561" t="s">
        <v>315</v>
      </c>
      <c r="L412" s="564" t="s">
        <v>1584</v>
      </c>
      <c r="M412" s="45"/>
    </row>
    <row r="413" spans="1:13" ht="15" x14ac:dyDescent="0.25">
      <c r="A413" s="515" t="s">
        <v>305</v>
      </c>
      <c r="B413" s="561" t="s">
        <v>402</v>
      </c>
      <c r="C413" s="562" t="s">
        <v>1587</v>
      </c>
      <c r="D413" s="563" t="s">
        <v>618</v>
      </c>
      <c r="E413" s="561" t="s">
        <v>608</v>
      </c>
      <c r="F413" s="561" t="s">
        <v>1586</v>
      </c>
      <c r="G413" s="561" t="s">
        <v>894</v>
      </c>
      <c r="H413" s="561" t="s">
        <v>894</v>
      </c>
      <c r="I413" s="561" t="s">
        <v>894</v>
      </c>
      <c r="J413" s="566">
        <v>12</v>
      </c>
      <c r="K413" s="561" t="s">
        <v>894</v>
      </c>
      <c r="L413" s="564"/>
      <c r="M413" s="45"/>
    </row>
    <row r="414" spans="1:13" ht="15" x14ac:dyDescent="0.25">
      <c r="A414" s="515" t="s">
        <v>305</v>
      </c>
      <c r="B414" s="561" t="s">
        <v>402</v>
      </c>
      <c r="C414" s="562" t="s">
        <v>1588</v>
      </c>
      <c r="D414" s="563" t="s">
        <v>1111</v>
      </c>
      <c r="E414" s="561" t="s">
        <v>1125</v>
      </c>
      <c r="F414" s="561" t="s">
        <v>1126</v>
      </c>
      <c r="G414" s="561" t="s">
        <v>894</v>
      </c>
      <c r="H414" s="561" t="s">
        <v>894</v>
      </c>
      <c r="I414" s="561" t="s">
        <v>894</v>
      </c>
      <c r="J414" s="566">
        <v>7.0000000000000009</v>
      </c>
      <c r="K414" s="561" t="s">
        <v>894</v>
      </c>
      <c r="L414" s="564"/>
      <c r="M414" s="45"/>
    </row>
    <row r="415" spans="1:13" ht="15" x14ac:dyDescent="0.25">
      <c r="A415" s="515" t="s">
        <v>305</v>
      </c>
      <c r="B415" s="561" t="s">
        <v>402</v>
      </c>
      <c r="C415" s="562" t="s">
        <v>1588</v>
      </c>
      <c r="D415" s="563" t="s">
        <v>1111</v>
      </c>
      <c r="E415" s="561" t="s">
        <v>1115</v>
      </c>
      <c r="F415" s="561" t="s">
        <v>1116</v>
      </c>
      <c r="G415" s="561" t="s">
        <v>894</v>
      </c>
      <c r="H415" s="561" t="s">
        <v>894</v>
      </c>
      <c r="I415" s="561" t="s">
        <v>894</v>
      </c>
      <c r="J415" s="566">
        <v>3</v>
      </c>
      <c r="K415" s="561" t="s">
        <v>894</v>
      </c>
      <c r="L415" s="564"/>
      <c r="M415" s="45"/>
    </row>
    <row r="416" spans="1:13" ht="15" x14ac:dyDescent="0.25">
      <c r="A416" s="515" t="s">
        <v>305</v>
      </c>
      <c r="B416" s="561" t="s">
        <v>402</v>
      </c>
      <c r="C416" s="562" t="s">
        <v>827</v>
      </c>
      <c r="D416" s="563" t="s">
        <v>805</v>
      </c>
      <c r="E416" s="561" t="s">
        <v>608</v>
      </c>
      <c r="F416" s="561">
        <v>32</v>
      </c>
      <c r="G416" s="561" t="s">
        <v>894</v>
      </c>
      <c r="H416" s="561" t="s">
        <v>894</v>
      </c>
      <c r="I416" s="561" t="s">
        <v>894</v>
      </c>
      <c r="J416" s="566">
        <v>83</v>
      </c>
      <c r="K416" s="561" t="s">
        <v>894</v>
      </c>
      <c r="L416" s="564" t="s">
        <v>1589</v>
      </c>
      <c r="M416" s="45"/>
    </row>
    <row r="417" spans="1:13" ht="15" x14ac:dyDescent="0.25">
      <c r="A417" s="515" t="s">
        <v>305</v>
      </c>
      <c r="B417" s="561" t="s">
        <v>402</v>
      </c>
      <c r="C417" s="562" t="s">
        <v>827</v>
      </c>
      <c r="D417" s="563" t="s">
        <v>817</v>
      </c>
      <c r="E417" s="561" t="s">
        <v>608</v>
      </c>
      <c r="F417" s="561" t="s">
        <v>1143</v>
      </c>
      <c r="G417" s="561" t="s">
        <v>894</v>
      </c>
      <c r="H417" s="561" t="s">
        <v>894</v>
      </c>
      <c r="I417" s="561" t="s">
        <v>894</v>
      </c>
      <c r="J417" s="561" t="s">
        <v>894</v>
      </c>
      <c r="K417" s="561" t="s">
        <v>894</v>
      </c>
      <c r="L417" s="564" t="s">
        <v>1589</v>
      </c>
      <c r="M417" s="45"/>
    </row>
    <row r="418" spans="1:13" ht="15" x14ac:dyDescent="0.25">
      <c r="A418" s="515" t="s">
        <v>305</v>
      </c>
      <c r="B418" s="561" t="s">
        <v>402</v>
      </c>
      <c r="C418" s="562" t="s">
        <v>827</v>
      </c>
      <c r="D418" s="563" t="s">
        <v>805</v>
      </c>
      <c r="E418" s="561" t="s">
        <v>608</v>
      </c>
      <c r="F418" s="561" t="s">
        <v>1590</v>
      </c>
      <c r="G418" s="561" t="s">
        <v>315</v>
      </c>
      <c r="H418" s="561">
        <v>33</v>
      </c>
      <c r="I418" s="565">
        <v>21</v>
      </c>
      <c r="J418" s="566">
        <v>8</v>
      </c>
      <c r="K418" s="561" t="s">
        <v>315</v>
      </c>
      <c r="L418" s="564" t="s">
        <v>1591</v>
      </c>
      <c r="M418" s="45"/>
    </row>
    <row r="419" spans="1:13" ht="15" x14ac:dyDescent="0.25">
      <c r="A419" s="515" t="s">
        <v>305</v>
      </c>
      <c r="B419" s="561" t="s">
        <v>402</v>
      </c>
      <c r="C419" s="562" t="s">
        <v>827</v>
      </c>
      <c r="D419" s="563" t="s">
        <v>817</v>
      </c>
      <c r="E419" s="561" t="s">
        <v>608</v>
      </c>
      <c r="F419" s="561" t="s">
        <v>1147</v>
      </c>
      <c r="G419" s="561" t="s">
        <v>894</v>
      </c>
      <c r="H419" s="561" t="s">
        <v>894</v>
      </c>
      <c r="I419" s="289">
        <v>8</v>
      </c>
      <c r="J419" s="566">
        <v>1</v>
      </c>
      <c r="K419" s="561" t="s">
        <v>894</v>
      </c>
      <c r="L419" s="564" t="s">
        <v>1589</v>
      </c>
      <c r="M419" s="45"/>
    </row>
    <row r="420" spans="1:13" ht="15" x14ac:dyDescent="0.25">
      <c r="A420" s="515" t="s">
        <v>305</v>
      </c>
      <c r="B420" s="561" t="s">
        <v>402</v>
      </c>
      <c r="C420" s="562" t="s">
        <v>827</v>
      </c>
      <c r="D420" s="563" t="s">
        <v>817</v>
      </c>
      <c r="E420" s="561" t="s">
        <v>608</v>
      </c>
      <c r="F420" s="561" t="s">
        <v>1138</v>
      </c>
      <c r="G420" s="561" t="s">
        <v>894</v>
      </c>
      <c r="H420" s="561" t="s">
        <v>894</v>
      </c>
      <c r="I420" s="289">
        <v>74</v>
      </c>
      <c r="J420" s="566">
        <v>43</v>
      </c>
      <c r="K420" s="561" t="s">
        <v>894</v>
      </c>
      <c r="L420" s="564" t="s">
        <v>1589</v>
      </c>
      <c r="M420" s="45"/>
    </row>
    <row r="421" spans="1:13" ht="15" x14ac:dyDescent="0.25">
      <c r="A421" s="515" t="s">
        <v>305</v>
      </c>
      <c r="B421" s="561" t="s">
        <v>402</v>
      </c>
      <c r="C421" s="562" t="s">
        <v>827</v>
      </c>
      <c r="D421" s="563" t="s">
        <v>618</v>
      </c>
      <c r="E421" s="561" t="s">
        <v>608</v>
      </c>
      <c r="F421" s="561" t="s">
        <v>1007</v>
      </c>
      <c r="G421" s="561" t="s">
        <v>894</v>
      </c>
      <c r="H421" s="561" t="s">
        <v>894</v>
      </c>
      <c r="I421" s="289">
        <v>62</v>
      </c>
      <c r="J421" s="566">
        <v>12</v>
      </c>
      <c r="K421" s="561" t="s">
        <v>894</v>
      </c>
      <c r="L421" s="564" t="s">
        <v>1589</v>
      </c>
      <c r="M421" s="45"/>
    </row>
    <row r="422" spans="1:13" ht="15" x14ac:dyDescent="0.25">
      <c r="A422" s="515" t="s">
        <v>305</v>
      </c>
      <c r="B422" s="561" t="s">
        <v>402</v>
      </c>
      <c r="C422" s="562" t="s">
        <v>827</v>
      </c>
      <c r="D422" s="563" t="s">
        <v>1111</v>
      </c>
      <c r="E422" s="561" t="s">
        <v>1592</v>
      </c>
      <c r="F422" s="561">
        <v>21</v>
      </c>
      <c r="G422" s="561" t="s">
        <v>894</v>
      </c>
      <c r="H422" s="561" t="s">
        <v>894</v>
      </c>
      <c r="I422" s="289">
        <v>74</v>
      </c>
      <c r="J422" s="566">
        <v>7.0000000000000009</v>
      </c>
      <c r="K422" s="561" t="s">
        <v>894</v>
      </c>
      <c r="L422" s="564" t="s">
        <v>1589</v>
      </c>
      <c r="M422" s="45"/>
    </row>
    <row r="423" spans="1:13" ht="15" x14ac:dyDescent="0.25">
      <c r="A423" s="515" t="s">
        <v>305</v>
      </c>
      <c r="B423" s="561" t="s">
        <v>402</v>
      </c>
      <c r="C423" s="562" t="s">
        <v>1058</v>
      </c>
      <c r="D423" s="563" t="s">
        <v>805</v>
      </c>
      <c r="E423" s="561" t="s">
        <v>608</v>
      </c>
      <c r="F423" s="561" t="s">
        <v>1146</v>
      </c>
      <c r="G423" s="561" t="s">
        <v>329</v>
      </c>
      <c r="H423" s="561">
        <v>4</v>
      </c>
      <c r="I423" s="289">
        <v>16</v>
      </c>
      <c r="J423" s="566">
        <v>3</v>
      </c>
      <c r="K423" s="561" t="s">
        <v>315</v>
      </c>
      <c r="L423" s="564" t="s">
        <v>1593</v>
      </c>
      <c r="M423" s="45"/>
    </row>
    <row r="424" spans="1:13" ht="15" x14ac:dyDescent="0.25">
      <c r="A424" s="515" t="s">
        <v>305</v>
      </c>
      <c r="B424" s="561" t="s">
        <v>402</v>
      </c>
      <c r="C424" s="562" t="s">
        <v>1594</v>
      </c>
      <c r="D424" s="563" t="s">
        <v>805</v>
      </c>
      <c r="E424" s="561" t="s">
        <v>608</v>
      </c>
      <c r="F424" s="561" t="s">
        <v>1215</v>
      </c>
      <c r="G424" s="561" t="s">
        <v>894</v>
      </c>
      <c r="H424" s="561" t="s">
        <v>894</v>
      </c>
      <c r="I424" s="289">
        <v>4</v>
      </c>
      <c r="J424" s="566">
        <v>83</v>
      </c>
      <c r="K424" s="561" t="s">
        <v>894</v>
      </c>
      <c r="L424" s="564" t="s">
        <v>1595</v>
      </c>
      <c r="M424" s="45"/>
    </row>
    <row r="425" spans="1:13" ht="15" x14ac:dyDescent="0.25">
      <c r="A425" s="515" t="s">
        <v>305</v>
      </c>
      <c r="B425" s="561" t="s">
        <v>402</v>
      </c>
      <c r="C425" s="562" t="s">
        <v>1596</v>
      </c>
      <c r="D425" s="563" t="s">
        <v>1111</v>
      </c>
      <c r="E425" s="561" t="s">
        <v>1117</v>
      </c>
      <c r="F425" s="561" t="s">
        <v>1118</v>
      </c>
      <c r="G425" s="561" t="s">
        <v>329</v>
      </c>
      <c r="H425" s="561">
        <v>1</v>
      </c>
      <c r="I425" s="289">
        <v>84</v>
      </c>
      <c r="J425" s="566">
        <v>82</v>
      </c>
      <c r="K425" s="561" t="s">
        <v>329</v>
      </c>
      <c r="L425" s="564" t="s">
        <v>1597</v>
      </c>
      <c r="M425" s="45"/>
    </row>
    <row r="426" spans="1:13" ht="15" x14ac:dyDescent="0.25">
      <c r="A426" s="515" t="s">
        <v>305</v>
      </c>
      <c r="B426" s="561" t="s">
        <v>402</v>
      </c>
      <c r="C426" s="562" t="s">
        <v>1598</v>
      </c>
      <c r="D426" s="563" t="s">
        <v>618</v>
      </c>
      <c r="E426" s="561" t="s">
        <v>608</v>
      </c>
      <c r="F426" s="561" t="s">
        <v>1599</v>
      </c>
      <c r="G426" s="561" t="s">
        <v>894</v>
      </c>
      <c r="H426" s="561" t="s">
        <v>894</v>
      </c>
      <c r="I426" s="289">
        <v>72</v>
      </c>
      <c r="J426" s="566">
        <v>0</v>
      </c>
      <c r="K426" s="561" t="s">
        <v>894</v>
      </c>
      <c r="L426" s="564" t="s">
        <v>1600</v>
      </c>
      <c r="M426" s="45"/>
    </row>
    <row r="427" spans="1:13" ht="15" x14ac:dyDescent="0.25">
      <c r="A427" s="515" t="s">
        <v>305</v>
      </c>
      <c r="B427" s="561" t="s">
        <v>402</v>
      </c>
      <c r="C427" s="562" t="s">
        <v>1598</v>
      </c>
      <c r="D427" s="563" t="s">
        <v>1111</v>
      </c>
      <c r="E427" s="561" t="s">
        <v>1170</v>
      </c>
      <c r="F427" s="561" t="s">
        <v>1601</v>
      </c>
      <c r="G427" s="561" t="s">
        <v>329</v>
      </c>
      <c r="H427" s="561">
        <v>988</v>
      </c>
      <c r="I427" s="289">
        <v>32</v>
      </c>
      <c r="J427" s="566">
        <v>91</v>
      </c>
      <c r="K427" s="561" t="s">
        <v>315</v>
      </c>
      <c r="L427" s="564" t="s">
        <v>1600</v>
      </c>
      <c r="M427" s="45"/>
    </row>
    <row r="428" spans="1:13" ht="15" x14ac:dyDescent="0.25">
      <c r="A428" s="515" t="s">
        <v>305</v>
      </c>
      <c r="B428" s="561" t="s">
        <v>402</v>
      </c>
      <c r="C428" s="562" t="s">
        <v>1598</v>
      </c>
      <c r="D428" s="563" t="s">
        <v>618</v>
      </c>
      <c r="E428" s="561" t="s">
        <v>608</v>
      </c>
      <c r="F428" s="561" t="s">
        <v>1602</v>
      </c>
      <c r="G428" s="561" t="s">
        <v>894</v>
      </c>
      <c r="H428" s="561" t="s">
        <v>894</v>
      </c>
      <c r="I428" s="289">
        <v>91</v>
      </c>
      <c r="J428" s="561" t="s">
        <v>894</v>
      </c>
      <c r="K428" s="561" t="s">
        <v>894</v>
      </c>
      <c r="L428" s="564" t="s">
        <v>1600</v>
      </c>
      <c r="M428" s="45"/>
    </row>
    <row r="429" spans="1:13" ht="15" x14ac:dyDescent="0.25">
      <c r="A429" s="515" t="s">
        <v>305</v>
      </c>
      <c r="B429" s="561" t="s">
        <v>402</v>
      </c>
      <c r="C429" s="562" t="s">
        <v>1598</v>
      </c>
      <c r="D429" s="563" t="s">
        <v>1111</v>
      </c>
      <c r="E429" s="561"/>
      <c r="F429" s="561" t="s">
        <v>1497</v>
      </c>
      <c r="G429" s="561" t="s">
        <v>329</v>
      </c>
      <c r="H429" s="561">
        <v>988</v>
      </c>
      <c r="I429" s="561" t="s">
        <v>894</v>
      </c>
      <c r="J429" s="561" t="s">
        <v>1603</v>
      </c>
      <c r="K429" s="561" t="s">
        <v>315</v>
      </c>
      <c r="L429" s="564" t="s">
        <v>1600</v>
      </c>
      <c r="M429" s="45"/>
    </row>
    <row r="430" spans="1:13" ht="15" x14ac:dyDescent="0.25">
      <c r="A430" s="515" t="s">
        <v>305</v>
      </c>
      <c r="B430" s="561" t="s">
        <v>402</v>
      </c>
      <c r="C430" s="562" t="s">
        <v>1604</v>
      </c>
      <c r="D430" s="563" t="s">
        <v>1111</v>
      </c>
      <c r="E430" s="561" t="s">
        <v>1170</v>
      </c>
      <c r="F430" s="561" t="s">
        <v>1226</v>
      </c>
      <c r="G430" s="561" t="s">
        <v>894</v>
      </c>
      <c r="H430" s="561" t="s">
        <v>894</v>
      </c>
      <c r="I430" s="561" t="s">
        <v>894</v>
      </c>
      <c r="J430" s="561" t="s">
        <v>894</v>
      </c>
      <c r="K430" s="561" t="s">
        <v>894</v>
      </c>
      <c r="L430" s="564" t="s">
        <v>1605</v>
      </c>
      <c r="M430" s="45"/>
    </row>
    <row r="431" spans="1:13" ht="15" x14ac:dyDescent="0.25">
      <c r="A431" s="515" t="s">
        <v>305</v>
      </c>
      <c r="B431" s="561" t="s">
        <v>402</v>
      </c>
      <c r="C431" s="562" t="s">
        <v>1606</v>
      </c>
      <c r="D431" s="563" t="s">
        <v>1111</v>
      </c>
      <c r="E431" s="561" t="s">
        <v>1170</v>
      </c>
      <c r="F431" s="561" t="s">
        <v>1226</v>
      </c>
      <c r="G431" s="561" t="s">
        <v>894</v>
      </c>
      <c r="H431" s="561" t="s">
        <v>894</v>
      </c>
      <c r="I431" s="561" t="s">
        <v>894</v>
      </c>
      <c r="J431" s="561" t="s">
        <v>894</v>
      </c>
      <c r="K431" s="561" t="s">
        <v>894</v>
      </c>
      <c r="L431" s="564" t="s">
        <v>1607</v>
      </c>
      <c r="M431" s="45"/>
    </row>
    <row r="432" spans="1:13" ht="15" x14ac:dyDescent="0.25">
      <c r="A432" s="515" t="s">
        <v>305</v>
      </c>
      <c r="B432" s="561" t="s">
        <v>402</v>
      </c>
      <c r="C432" s="562" t="s">
        <v>1606</v>
      </c>
      <c r="D432" s="563" t="s">
        <v>1111</v>
      </c>
      <c r="E432" s="561"/>
      <c r="F432" s="561" t="s">
        <v>1497</v>
      </c>
      <c r="G432" s="561" t="s">
        <v>894</v>
      </c>
      <c r="H432" s="561" t="s">
        <v>894</v>
      </c>
      <c r="I432" s="561" t="s">
        <v>894</v>
      </c>
      <c r="J432" s="561" t="s">
        <v>894</v>
      </c>
      <c r="K432" s="561" t="s">
        <v>894</v>
      </c>
      <c r="L432" s="564" t="s">
        <v>1607</v>
      </c>
      <c r="M432" s="45"/>
    </row>
    <row r="433" spans="1:13" ht="15" x14ac:dyDescent="0.25">
      <c r="A433" s="515" t="s">
        <v>305</v>
      </c>
      <c r="B433" s="561" t="s">
        <v>402</v>
      </c>
      <c r="C433" s="562" t="s">
        <v>1608</v>
      </c>
      <c r="D433" s="563" t="s">
        <v>1111</v>
      </c>
      <c r="E433" s="561" t="s">
        <v>1125</v>
      </c>
      <c r="F433" s="561" t="s">
        <v>1126</v>
      </c>
      <c r="G433" s="561" t="s">
        <v>894</v>
      </c>
      <c r="H433" s="561" t="s">
        <v>894</v>
      </c>
      <c r="I433" s="561" t="s">
        <v>894</v>
      </c>
      <c r="J433" s="561" t="s">
        <v>894</v>
      </c>
      <c r="K433" s="561" t="s">
        <v>894</v>
      </c>
      <c r="L433" s="564"/>
      <c r="M433" s="45"/>
    </row>
    <row r="434" spans="1:13" ht="15" x14ac:dyDescent="0.25">
      <c r="A434" s="515" t="s">
        <v>305</v>
      </c>
      <c r="B434" s="561" t="s">
        <v>402</v>
      </c>
      <c r="C434" s="562" t="s">
        <v>1609</v>
      </c>
      <c r="D434" s="563" t="s">
        <v>1111</v>
      </c>
      <c r="E434" s="561" t="s">
        <v>1125</v>
      </c>
      <c r="F434" s="561" t="s">
        <v>1126</v>
      </c>
      <c r="G434" s="561" t="s">
        <v>894</v>
      </c>
      <c r="H434" s="561" t="s">
        <v>894</v>
      </c>
      <c r="I434" s="561" t="s">
        <v>894</v>
      </c>
      <c r="J434" s="561" t="s">
        <v>894</v>
      </c>
      <c r="K434" s="561" t="s">
        <v>894</v>
      </c>
      <c r="L434" s="564"/>
      <c r="M434" s="45"/>
    </row>
    <row r="435" spans="1:13" ht="15" x14ac:dyDescent="0.25">
      <c r="A435" s="515" t="s">
        <v>305</v>
      </c>
      <c r="B435" s="561" t="s">
        <v>402</v>
      </c>
      <c r="C435" s="562" t="s">
        <v>1610</v>
      </c>
      <c r="D435" s="563" t="s">
        <v>618</v>
      </c>
      <c r="E435" s="561" t="s">
        <v>608</v>
      </c>
      <c r="F435" s="561" t="s">
        <v>1611</v>
      </c>
      <c r="G435" s="561" t="s">
        <v>894</v>
      </c>
      <c r="H435" s="561" t="s">
        <v>894</v>
      </c>
      <c r="I435" s="561" t="s">
        <v>894</v>
      </c>
      <c r="J435" s="561" t="s">
        <v>894</v>
      </c>
      <c r="K435" s="561" t="s">
        <v>894</v>
      </c>
      <c r="L435" s="564" t="s">
        <v>1612</v>
      </c>
      <c r="M435" s="45"/>
    </row>
    <row r="436" spans="1:13" ht="15" x14ac:dyDescent="0.25">
      <c r="A436" s="515" t="s">
        <v>305</v>
      </c>
      <c r="B436" s="561" t="s">
        <v>402</v>
      </c>
      <c r="C436" s="562" t="s">
        <v>1610</v>
      </c>
      <c r="D436" s="563" t="s">
        <v>1111</v>
      </c>
      <c r="E436" s="561" t="s">
        <v>1170</v>
      </c>
      <c r="F436" s="561" t="s">
        <v>1226</v>
      </c>
      <c r="G436" s="561" t="s">
        <v>894</v>
      </c>
      <c r="H436" s="561" t="s">
        <v>894</v>
      </c>
      <c r="I436" s="561" t="s">
        <v>894</v>
      </c>
      <c r="J436" s="561" t="s">
        <v>894</v>
      </c>
      <c r="K436" s="561" t="s">
        <v>894</v>
      </c>
      <c r="L436" s="564" t="s">
        <v>1612</v>
      </c>
      <c r="M436" s="45"/>
    </row>
    <row r="437" spans="1:13" ht="15" x14ac:dyDescent="0.25">
      <c r="A437" s="515" t="s">
        <v>305</v>
      </c>
      <c r="B437" s="561" t="s">
        <v>402</v>
      </c>
      <c r="C437" s="562" t="s">
        <v>1610</v>
      </c>
      <c r="D437" s="563" t="s">
        <v>1111</v>
      </c>
      <c r="E437" s="561"/>
      <c r="F437" s="561" t="s">
        <v>1497</v>
      </c>
      <c r="G437" s="561" t="s">
        <v>894</v>
      </c>
      <c r="H437" s="561" t="s">
        <v>894</v>
      </c>
      <c r="I437" s="561" t="s">
        <v>894</v>
      </c>
      <c r="J437" s="561" t="s">
        <v>894</v>
      </c>
      <c r="K437" s="561" t="s">
        <v>894</v>
      </c>
      <c r="L437" s="564" t="s">
        <v>1612</v>
      </c>
      <c r="M437" s="45"/>
    </row>
    <row r="438" spans="1:13" ht="15" x14ac:dyDescent="0.25">
      <c r="A438" s="515" t="s">
        <v>305</v>
      </c>
      <c r="B438" s="561" t="s">
        <v>402</v>
      </c>
      <c r="C438" s="562" t="s">
        <v>1020</v>
      </c>
      <c r="D438" s="563" t="s">
        <v>618</v>
      </c>
      <c r="E438" s="561" t="s">
        <v>608</v>
      </c>
      <c r="F438" s="561" t="s">
        <v>1613</v>
      </c>
      <c r="G438" s="561" t="s">
        <v>315</v>
      </c>
      <c r="H438" s="561">
        <v>37315</v>
      </c>
      <c r="I438" s="565">
        <v>8</v>
      </c>
      <c r="J438" s="566">
        <v>8</v>
      </c>
      <c r="K438" s="561" t="s">
        <v>329</v>
      </c>
      <c r="L438" s="564" t="s">
        <v>1614</v>
      </c>
      <c r="M438" s="45"/>
    </row>
    <row r="439" spans="1:13" ht="15" x14ac:dyDescent="0.25">
      <c r="A439" s="515" t="s">
        <v>305</v>
      </c>
      <c r="B439" s="561" t="s">
        <v>402</v>
      </c>
      <c r="C439" s="562" t="s">
        <v>1020</v>
      </c>
      <c r="D439" s="563" t="s">
        <v>817</v>
      </c>
      <c r="E439" s="561" t="s">
        <v>608</v>
      </c>
      <c r="F439" s="561" t="s">
        <v>1615</v>
      </c>
      <c r="G439" s="561" t="s">
        <v>329</v>
      </c>
      <c r="H439" s="561">
        <v>97</v>
      </c>
      <c r="I439" s="565">
        <v>74</v>
      </c>
      <c r="J439" s="566">
        <v>1</v>
      </c>
      <c r="K439" s="561" t="s">
        <v>315</v>
      </c>
      <c r="L439" s="564" t="s">
        <v>1616</v>
      </c>
      <c r="M439" s="45"/>
    </row>
    <row r="440" spans="1:13" ht="15" x14ac:dyDescent="0.25">
      <c r="A440" s="515" t="s">
        <v>305</v>
      </c>
      <c r="B440" s="561" t="s">
        <v>402</v>
      </c>
      <c r="C440" s="562" t="s">
        <v>1020</v>
      </c>
      <c r="D440" s="563" t="s">
        <v>817</v>
      </c>
      <c r="E440" s="561" t="s">
        <v>608</v>
      </c>
      <c r="F440" s="561" t="s">
        <v>1138</v>
      </c>
      <c r="G440" s="561" t="s">
        <v>329</v>
      </c>
      <c r="H440" s="561">
        <v>233</v>
      </c>
      <c r="I440" s="565">
        <v>62</v>
      </c>
      <c r="J440" s="566">
        <v>43</v>
      </c>
      <c r="K440" s="561" t="s">
        <v>329</v>
      </c>
      <c r="L440" s="564" t="s">
        <v>1617</v>
      </c>
      <c r="M440" s="45"/>
    </row>
    <row r="441" spans="1:13" ht="15" x14ac:dyDescent="0.25">
      <c r="A441" s="515" t="s">
        <v>305</v>
      </c>
      <c r="B441" s="561" t="s">
        <v>402</v>
      </c>
      <c r="C441" s="562" t="s">
        <v>1020</v>
      </c>
      <c r="D441" s="563" t="s">
        <v>817</v>
      </c>
      <c r="E441" s="561" t="s">
        <v>608</v>
      </c>
      <c r="F441" s="561" t="s">
        <v>1147</v>
      </c>
      <c r="G441" s="561" t="s">
        <v>329</v>
      </c>
      <c r="H441" s="561">
        <v>23442</v>
      </c>
      <c r="I441" s="565">
        <v>74</v>
      </c>
      <c r="J441" s="566">
        <v>12</v>
      </c>
      <c r="K441" s="561" t="s">
        <v>329</v>
      </c>
      <c r="L441" s="564" t="s">
        <v>1616</v>
      </c>
      <c r="M441" s="45"/>
    </row>
    <row r="442" spans="1:13" ht="15" x14ac:dyDescent="0.25">
      <c r="A442" s="515" t="s">
        <v>305</v>
      </c>
      <c r="B442" s="561" t="s">
        <v>402</v>
      </c>
      <c r="C442" s="562" t="s">
        <v>1618</v>
      </c>
      <c r="D442" s="563" t="s">
        <v>1111</v>
      </c>
      <c r="E442" s="561" t="s">
        <v>1170</v>
      </c>
      <c r="F442" s="561" t="s">
        <v>1226</v>
      </c>
      <c r="G442" s="561" t="s">
        <v>894</v>
      </c>
      <c r="H442" s="561" t="s">
        <v>894</v>
      </c>
      <c r="I442" s="289">
        <v>16</v>
      </c>
      <c r="J442" s="566">
        <v>7.0000000000000009</v>
      </c>
      <c r="K442" s="561" t="s">
        <v>894</v>
      </c>
      <c r="L442" s="564"/>
      <c r="M442" s="45"/>
    </row>
    <row r="443" spans="1:13" ht="15" x14ac:dyDescent="0.25">
      <c r="A443" s="515" t="s">
        <v>305</v>
      </c>
      <c r="B443" s="561" t="s">
        <v>402</v>
      </c>
      <c r="C443" s="562" t="s">
        <v>1618</v>
      </c>
      <c r="D443" s="563" t="s">
        <v>1111</v>
      </c>
      <c r="E443" s="561" t="s">
        <v>1125</v>
      </c>
      <c r="F443" s="561" t="s">
        <v>1126</v>
      </c>
      <c r="G443" s="561" t="s">
        <v>894</v>
      </c>
      <c r="H443" s="561" t="s">
        <v>894</v>
      </c>
      <c r="I443" s="289">
        <v>4</v>
      </c>
      <c r="J443" s="566">
        <v>3</v>
      </c>
      <c r="K443" s="561" t="s">
        <v>894</v>
      </c>
      <c r="L443" s="564"/>
      <c r="M443" s="45"/>
    </row>
    <row r="444" spans="1:13" ht="15" x14ac:dyDescent="0.25">
      <c r="A444" s="515" t="s">
        <v>305</v>
      </c>
      <c r="B444" s="561" t="s">
        <v>402</v>
      </c>
      <c r="C444" s="562" t="s">
        <v>1619</v>
      </c>
      <c r="D444" s="563" t="s">
        <v>1111</v>
      </c>
      <c r="E444" s="561" t="s">
        <v>1117</v>
      </c>
      <c r="F444" s="561" t="s">
        <v>1118</v>
      </c>
      <c r="G444" s="561" t="s">
        <v>894</v>
      </c>
      <c r="H444" s="561" t="s">
        <v>894</v>
      </c>
      <c r="I444" s="289">
        <v>84</v>
      </c>
      <c r="J444" s="566">
        <v>83</v>
      </c>
      <c r="K444" s="561" t="s">
        <v>894</v>
      </c>
      <c r="L444" s="564"/>
      <c r="M444" s="45"/>
    </row>
    <row r="445" spans="1:13" ht="15" x14ac:dyDescent="0.25">
      <c r="A445" s="515" t="s">
        <v>305</v>
      </c>
      <c r="B445" s="561" t="s">
        <v>402</v>
      </c>
      <c r="C445" s="562" t="s">
        <v>1620</v>
      </c>
      <c r="D445" s="563" t="s">
        <v>1111</v>
      </c>
      <c r="E445" s="561" t="s">
        <v>1117</v>
      </c>
      <c r="F445" s="561" t="s">
        <v>1118</v>
      </c>
      <c r="G445" s="561" t="s">
        <v>894</v>
      </c>
      <c r="H445" s="561" t="s">
        <v>894</v>
      </c>
      <c r="I445" s="561" t="s">
        <v>894</v>
      </c>
      <c r="J445" s="566">
        <v>82</v>
      </c>
      <c r="K445" s="561" t="s">
        <v>894</v>
      </c>
      <c r="L445" s="564"/>
      <c r="M445" s="45"/>
    </row>
    <row r="446" spans="1:13" ht="15" x14ac:dyDescent="0.25">
      <c r="A446" s="515" t="s">
        <v>305</v>
      </c>
      <c r="B446" s="561" t="s">
        <v>402</v>
      </c>
      <c r="C446" s="562" t="s">
        <v>1621</v>
      </c>
      <c r="D446" s="563" t="s">
        <v>1111</v>
      </c>
      <c r="E446" s="561" t="s">
        <v>1129</v>
      </c>
      <c r="F446" s="561" t="s">
        <v>1130</v>
      </c>
      <c r="G446" s="561" t="s">
        <v>894</v>
      </c>
      <c r="H446" s="561" t="s">
        <v>894</v>
      </c>
      <c r="I446" s="561" t="s">
        <v>894</v>
      </c>
      <c r="J446" s="566">
        <v>0</v>
      </c>
      <c r="K446" s="561" t="s">
        <v>894</v>
      </c>
      <c r="L446" s="564"/>
      <c r="M446" s="45"/>
    </row>
    <row r="447" spans="1:13" ht="15" x14ac:dyDescent="0.25">
      <c r="A447" s="515" t="s">
        <v>305</v>
      </c>
      <c r="B447" s="561" t="s">
        <v>402</v>
      </c>
      <c r="C447" s="562" t="s">
        <v>1622</v>
      </c>
      <c r="D447" s="563" t="s">
        <v>1111</v>
      </c>
      <c r="E447" s="561" t="s">
        <v>1129</v>
      </c>
      <c r="F447" s="561" t="s">
        <v>1130</v>
      </c>
      <c r="G447" s="561" t="s">
        <v>894</v>
      </c>
      <c r="H447" s="561" t="s">
        <v>894</v>
      </c>
      <c r="I447" s="561" t="s">
        <v>894</v>
      </c>
      <c r="J447" s="566">
        <v>91</v>
      </c>
      <c r="K447" s="561" t="s">
        <v>894</v>
      </c>
      <c r="L447" s="564"/>
      <c r="M447" s="45"/>
    </row>
    <row r="448" spans="1:13" ht="15" x14ac:dyDescent="0.25">
      <c r="A448" s="515" t="s">
        <v>305</v>
      </c>
      <c r="B448" s="561" t="s">
        <v>402</v>
      </c>
      <c r="C448" s="562" t="s">
        <v>1623</v>
      </c>
      <c r="D448" s="563" t="s">
        <v>1111</v>
      </c>
      <c r="E448" s="561" t="s">
        <v>1117</v>
      </c>
      <c r="F448" s="561" t="s">
        <v>1118</v>
      </c>
      <c r="G448" s="561" t="s">
        <v>894</v>
      </c>
      <c r="H448" s="561" t="s">
        <v>894</v>
      </c>
      <c r="I448" s="561" t="s">
        <v>894</v>
      </c>
      <c r="J448" s="561" t="s">
        <v>894</v>
      </c>
      <c r="K448" s="561" t="s">
        <v>894</v>
      </c>
      <c r="L448" s="564"/>
      <c r="M448" s="45"/>
    </row>
    <row r="449" spans="1:13" ht="15" x14ac:dyDescent="0.25">
      <c r="A449" s="515" t="s">
        <v>305</v>
      </c>
      <c r="B449" s="561" t="s">
        <v>402</v>
      </c>
      <c r="C449" s="562" t="s">
        <v>1624</v>
      </c>
      <c r="D449" s="563" t="s">
        <v>1111</v>
      </c>
      <c r="E449" s="561" t="s">
        <v>1117</v>
      </c>
      <c r="F449" s="561" t="s">
        <v>1118</v>
      </c>
      <c r="G449" s="561" t="s">
        <v>894</v>
      </c>
      <c r="H449" s="561" t="s">
        <v>894</v>
      </c>
      <c r="I449" s="561" t="s">
        <v>894</v>
      </c>
      <c r="J449" s="561" t="s">
        <v>894</v>
      </c>
      <c r="K449" s="561" t="s">
        <v>894</v>
      </c>
      <c r="L449" s="564"/>
      <c r="M449" s="45"/>
    </row>
    <row r="450" spans="1:13" ht="15" x14ac:dyDescent="0.25">
      <c r="A450" s="515" t="s">
        <v>305</v>
      </c>
      <c r="B450" s="561" t="s">
        <v>402</v>
      </c>
      <c r="C450" s="562" t="s">
        <v>1625</v>
      </c>
      <c r="D450" s="563" t="s">
        <v>1111</v>
      </c>
      <c r="E450" s="561" t="s">
        <v>1117</v>
      </c>
      <c r="F450" s="561" t="s">
        <v>1118</v>
      </c>
      <c r="G450" s="561" t="s">
        <v>894</v>
      </c>
      <c r="H450" s="561" t="s">
        <v>894</v>
      </c>
      <c r="I450" s="561" t="s">
        <v>894</v>
      </c>
      <c r="J450" s="561" t="s">
        <v>894</v>
      </c>
      <c r="K450" s="561" t="s">
        <v>894</v>
      </c>
      <c r="L450" s="564"/>
      <c r="M450" s="45"/>
    </row>
    <row r="451" spans="1:13" ht="15" x14ac:dyDescent="0.25">
      <c r="A451" s="515" t="s">
        <v>305</v>
      </c>
      <c r="B451" s="561" t="s">
        <v>402</v>
      </c>
      <c r="C451" s="562" t="s">
        <v>1626</v>
      </c>
      <c r="D451" s="563" t="s">
        <v>817</v>
      </c>
      <c r="E451" s="561" t="s">
        <v>608</v>
      </c>
      <c r="F451" s="561" t="s">
        <v>1138</v>
      </c>
      <c r="G451" s="561" t="s">
        <v>329</v>
      </c>
      <c r="H451" s="561">
        <v>115</v>
      </c>
      <c r="I451" s="561" t="s">
        <v>894</v>
      </c>
      <c r="J451" s="561" t="s">
        <v>1627</v>
      </c>
      <c r="K451" s="561" t="s">
        <v>315</v>
      </c>
      <c r="L451" s="564" t="s">
        <v>1628</v>
      </c>
      <c r="M451" s="45"/>
    </row>
    <row r="452" spans="1:13" ht="15" x14ac:dyDescent="0.25">
      <c r="A452" s="515" t="s">
        <v>305</v>
      </c>
      <c r="B452" s="561" t="s">
        <v>402</v>
      </c>
      <c r="C452" s="562" t="s">
        <v>1626</v>
      </c>
      <c r="D452" s="563" t="s">
        <v>618</v>
      </c>
      <c r="E452" s="561" t="s">
        <v>608</v>
      </c>
      <c r="F452" s="561" t="s">
        <v>1007</v>
      </c>
      <c r="G452" s="561" t="s">
        <v>894</v>
      </c>
      <c r="H452" s="561" t="s">
        <v>894</v>
      </c>
      <c r="I452" s="561" t="s">
        <v>894</v>
      </c>
      <c r="J452" s="561" t="s">
        <v>894</v>
      </c>
      <c r="K452" s="561" t="s">
        <v>894</v>
      </c>
      <c r="L452" s="564" t="s">
        <v>1628</v>
      </c>
      <c r="M452" s="45"/>
    </row>
    <row r="453" spans="1:13" ht="15" x14ac:dyDescent="0.25">
      <c r="A453" s="515" t="s">
        <v>305</v>
      </c>
      <c r="B453" s="561" t="s">
        <v>402</v>
      </c>
      <c r="C453" s="562" t="s">
        <v>1626</v>
      </c>
      <c r="D453" s="563" t="s">
        <v>817</v>
      </c>
      <c r="E453" s="561" t="s">
        <v>608</v>
      </c>
      <c r="F453" s="561" t="s">
        <v>1147</v>
      </c>
      <c r="G453" s="561" t="s">
        <v>329</v>
      </c>
      <c r="H453" s="561">
        <v>116</v>
      </c>
      <c r="I453" s="565">
        <v>16</v>
      </c>
      <c r="J453" s="566">
        <v>7.0000000000000009</v>
      </c>
      <c r="K453" s="561" t="s">
        <v>315</v>
      </c>
      <c r="L453" s="564" t="s">
        <v>1629</v>
      </c>
      <c r="M453" s="45"/>
    </row>
    <row r="454" spans="1:13" ht="15" x14ac:dyDescent="0.25">
      <c r="A454" s="515" t="s">
        <v>305</v>
      </c>
      <c r="B454" s="561" t="s">
        <v>402</v>
      </c>
      <c r="C454" s="562" t="s">
        <v>1626</v>
      </c>
      <c r="D454" s="563" t="s">
        <v>805</v>
      </c>
      <c r="E454" s="561" t="s">
        <v>608</v>
      </c>
      <c r="F454" s="561" t="s">
        <v>1146</v>
      </c>
      <c r="G454" s="561" t="s">
        <v>329</v>
      </c>
      <c r="H454" s="561">
        <v>40</v>
      </c>
      <c r="I454" s="289">
        <v>4</v>
      </c>
      <c r="J454" s="566">
        <v>3</v>
      </c>
      <c r="K454" s="561" t="s">
        <v>315</v>
      </c>
      <c r="L454" s="564" t="s">
        <v>1628</v>
      </c>
      <c r="M454" s="45"/>
    </row>
    <row r="455" spans="1:13" ht="15" x14ac:dyDescent="0.25">
      <c r="A455" s="515" t="s">
        <v>305</v>
      </c>
      <c r="B455" s="561" t="s">
        <v>402</v>
      </c>
      <c r="C455" s="562" t="s">
        <v>1630</v>
      </c>
      <c r="D455" s="563" t="s">
        <v>817</v>
      </c>
      <c r="E455" s="561" t="s">
        <v>608</v>
      </c>
      <c r="F455" s="561" t="s">
        <v>1147</v>
      </c>
      <c r="G455" s="561" t="s">
        <v>894</v>
      </c>
      <c r="H455" s="561" t="s">
        <v>894</v>
      </c>
      <c r="I455" s="289">
        <v>84</v>
      </c>
      <c r="J455" s="566">
        <v>83</v>
      </c>
      <c r="K455" s="561" t="s">
        <v>894</v>
      </c>
      <c r="L455" s="564" t="s">
        <v>1631</v>
      </c>
      <c r="M455" s="45"/>
    </row>
    <row r="456" spans="1:13" ht="15" x14ac:dyDescent="0.25">
      <c r="A456" s="515" t="s">
        <v>305</v>
      </c>
      <c r="B456" s="561" t="s">
        <v>402</v>
      </c>
      <c r="C456" s="562" t="s">
        <v>1630</v>
      </c>
      <c r="D456" s="563" t="s">
        <v>618</v>
      </c>
      <c r="E456" s="561" t="s">
        <v>608</v>
      </c>
      <c r="F456" s="561" t="s">
        <v>1632</v>
      </c>
      <c r="G456" s="561" t="s">
        <v>894</v>
      </c>
      <c r="H456" s="561" t="s">
        <v>894</v>
      </c>
      <c r="I456" s="289">
        <v>72</v>
      </c>
      <c r="J456" s="566">
        <v>82</v>
      </c>
      <c r="K456" s="561" t="s">
        <v>894</v>
      </c>
      <c r="L456" s="564" t="s">
        <v>1631</v>
      </c>
      <c r="M456" s="45"/>
    </row>
    <row r="457" spans="1:13" ht="15" x14ac:dyDescent="0.25">
      <c r="A457" s="515" t="s">
        <v>305</v>
      </c>
      <c r="B457" s="561" t="s">
        <v>402</v>
      </c>
      <c r="C457" s="562" t="s">
        <v>1633</v>
      </c>
      <c r="D457" s="563" t="s">
        <v>618</v>
      </c>
      <c r="E457" s="561" t="s">
        <v>608</v>
      </c>
      <c r="F457" s="561" t="s">
        <v>1634</v>
      </c>
      <c r="G457" s="561" t="s">
        <v>894</v>
      </c>
      <c r="H457" s="561" t="s">
        <v>894</v>
      </c>
      <c r="I457" s="289">
        <v>32</v>
      </c>
      <c r="J457" s="566">
        <v>0</v>
      </c>
      <c r="K457" s="561" t="s">
        <v>894</v>
      </c>
      <c r="L457" s="564"/>
      <c r="M457" s="45"/>
    </row>
    <row r="458" spans="1:13" ht="15" x14ac:dyDescent="0.25">
      <c r="A458" s="515" t="s">
        <v>305</v>
      </c>
      <c r="B458" s="561" t="s">
        <v>402</v>
      </c>
      <c r="C458" s="562" t="s">
        <v>1633</v>
      </c>
      <c r="D458" s="563" t="s">
        <v>817</v>
      </c>
      <c r="E458" s="561" t="s">
        <v>608</v>
      </c>
      <c r="F458" s="561" t="s">
        <v>1147</v>
      </c>
      <c r="G458" s="561" t="s">
        <v>894</v>
      </c>
      <c r="H458" s="561" t="s">
        <v>894</v>
      </c>
      <c r="I458" s="289">
        <v>91</v>
      </c>
      <c r="J458" s="566">
        <v>91</v>
      </c>
      <c r="K458" s="561" t="s">
        <v>894</v>
      </c>
      <c r="L458" s="564"/>
      <c r="M458" s="45"/>
    </row>
    <row r="459" spans="1:13" ht="15" x14ac:dyDescent="0.25">
      <c r="A459" s="515" t="s">
        <v>305</v>
      </c>
      <c r="B459" s="561" t="s">
        <v>402</v>
      </c>
      <c r="C459" s="562" t="s">
        <v>1635</v>
      </c>
      <c r="D459" s="563" t="s">
        <v>618</v>
      </c>
      <c r="E459" s="561" t="s">
        <v>608</v>
      </c>
      <c r="F459" s="561" t="s">
        <v>539</v>
      </c>
      <c r="G459" s="561" t="s">
        <v>894</v>
      </c>
      <c r="H459" s="561" t="s">
        <v>894</v>
      </c>
      <c r="I459" s="289">
        <v>10</v>
      </c>
      <c r="J459" s="566">
        <v>10</v>
      </c>
      <c r="K459" s="561" t="s">
        <v>894</v>
      </c>
      <c r="L459" s="564"/>
      <c r="M459" s="45"/>
    </row>
    <row r="460" spans="1:13" ht="15" x14ac:dyDescent="0.25">
      <c r="A460" s="515" t="s">
        <v>305</v>
      </c>
      <c r="B460" s="561" t="s">
        <v>402</v>
      </c>
      <c r="C460" s="562" t="s">
        <v>1636</v>
      </c>
      <c r="D460" s="563" t="s">
        <v>618</v>
      </c>
      <c r="E460" s="561" t="s">
        <v>608</v>
      </c>
      <c r="F460" s="561" t="s">
        <v>1637</v>
      </c>
      <c r="G460" s="561" t="s">
        <v>894</v>
      </c>
      <c r="H460" s="561" t="s">
        <v>894</v>
      </c>
      <c r="I460" s="561" t="s">
        <v>894</v>
      </c>
      <c r="J460" s="566">
        <v>5</v>
      </c>
      <c r="K460" s="561" t="s">
        <v>894</v>
      </c>
      <c r="L460" s="564" t="s">
        <v>1638</v>
      </c>
      <c r="M460" s="45"/>
    </row>
    <row r="461" spans="1:13" ht="15" x14ac:dyDescent="0.25">
      <c r="A461" s="515" t="s">
        <v>305</v>
      </c>
      <c r="B461" s="561" t="s">
        <v>402</v>
      </c>
      <c r="C461" s="562" t="s">
        <v>1636</v>
      </c>
      <c r="D461" s="563" t="s">
        <v>817</v>
      </c>
      <c r="E461" s="561" t="s">
        <v>608</v>
      </c>
      <c r="F461" s="561" t="s">
        <v>1143</v>
      </c>
      <c r="G461" s="561" t="s">
        <v>329</v>
      </c>
      <c r="H461" s="561">
        <v>4</v>
      </c>
      <c r="I461" s="561" t="s">
        <v>894</v>
      </c>
      <c r="J461" s="566">
        <v>0</v>
      </c>
      <c r="K461" s="561" t="s">
        <v>315</v>
      </c>
      <c r="L461" s="564" t="s">
        <v>1638</v>
      </c>
      <c r="M461" s="45"/>
    </row>
    <row r="462" spans="1:13" ht="15" x14ac:dyDescent="0.25">
      <c r="A462" s="515" t="s">
        <v>305</v>
      </c>
      <c r="B462" s="561" t="s">
        <v>402</v>
      </c>
      <c r="C462" s="562" t="s">
        <v>1639</v>
      </c>
      <c r="D462" s="563" t="s">
        <v>618</v>
      </c>
      <c r="E462" s="561" t="s">
        <v>608</v>
      </c>
      <c r="F462" s="561" t="s">
        <v>1640</v>
      </c>
      <c r="G462" s="561" t="s">
        <v>894</v>
      </c>
      <c r="H462" s="561" t="s">
        <v>894</v>
      </c>
      <c r="I462" s="561" t="s">
        <v>894</v>
      </c>
      <c r="J462" s="566">
        <v>11</v>
      </c>
      <c r="K462" s="561" t="s">
        <v>894</v>
      </c>
      <c r="L462" s="564" t="s">
        <v>1641</v>
      </c>
      <c r="M462" s="45"/>
    </row>
    <row r="463" spans="1:13" ht="15" x14ac:dyDescent="0.25">
      <c r="A463" s="515" t="s">
        <v>305</v>
      </c>
      <c r="B463" s="561" t="s">
        <v>402</v>
      </c>
      <c r="C463" s="562" t="s">
        <v>1639</v>
      </c>
      <c r="D463" s="563" t="s">
        <v>817</v>
      </c>
      <c r="E463" s="561" t="s">
        <v>608</v>
      </c>
      <c r="F463" s="561" t="s">
        <v>1143</v>
      </c>
      <c r="G463" s="561" t="s">
        <v>894</v>
      </c>
      <c r="H463" s="561" t="s">
        <v>894</v>
      </c>
      <c r="I463" s="561" t="s">
        <v>894</v>
      </c>
      <c r="J463" s="566">
        <v>99</v>
      </c>
      <c r="K463" s="561" t="s">
        <v>894</v>
      </c>
      <c r="L463" s="564" t="s">
        <v>1641</v>
      </c>
      <c r="M463" s="45"/>
    </row>
    <row r="464" spans="1:13" ht="15" x14ac:dyDescent="0.25">
      <c r="A464" s="515" t="s">
        <v>305</v>
      </c>
      <c r="B464" s="561" t="s">
        <v>402</v>
      </c>
      <c r="C464" s="562" t="s">
        <v>1639</v>
      </c>
      <c r="D464" s="563" t="s">
        <v>1111</v>
      </c>
      <c r="E464" s="561" t="s">
        <v>1277</v>
      </c>
      <c r="F464" s="561">
        <v>21</v>
      </c>
      <c r="G464" s="561" t="s">
        <v>894</v>
      </c>
      <c r="H464" s="561" t="s">
        <v>894</v>
      </c>
      <c r="I464" s="561" t="s">
        <v>894</v>
      </c>
      <c r="J464" s="566">
        <v>100</v>
      </c>
      <c r="K464" s="561" t="s">
        <v>894</v>
      </c>
      <c r="L464" s="564" t="s">
        <v>1641</v>
      </c>
      <c r="M464" s="45"/>
    </row>
    <row r="465" spans="1:13" ht="15" x14ac:dyDescent="0.25">
      <c r="A465" s="515" t="s">
        <v>305</v>
      </c>
      <c r="B465" s="561" t="s">
        <v>402</v>
      </c>
      <c r="C465" s="562" t="s">
        <v>1639</v>
      </c>
      <c r="D465" s="563" t="s">
        <v>817</v>
      </c>
      <c r="E465" s="561" t="s">
        <v>608</v>
      </c>
      <c r="F465" s="561" t="s">
        <v>802</v>
      </c>
      <c r="G465" s="561" t="s">
        <v>329</v>
      </c>
      <c r="H465" s="561">
        <v>1</v>
      </c>
      <c r="I465" s="561" t="s">
        <v>894</v>
      </c>
      <c r="J465" s="561">
        <v>1</v>
      </c>
      <c r="K465" s="561" t="s">
        <v>315</v>
      </c>
      <c r="L465" s="564" t="s">
        <v>1641</v>
      </c>
      <c r="M465" s="45"/>
    </row>
    <row r="466" spans="1:13" ht="15" x14ac:dyDescent="0.25">
      <c r="A466" s="515" t="s">
        <v>305</v>
      </c>
      <c r="B466" s="561" t="s">
        <v>402</v>
      </c>
      <c r="C466" s="562" t="s">
        <v>1642</v>
      </c>
      <c r="D466" s="563" t="s">
        <v>1111</v>
      </c>
      <c r="E466" s="561" t="s">
        <v>1643</v>
      </c>
      <c r="F466" s="561">
        <v>21</v>
      </c>
      <c r="G466" s="561" t="s">
        <v>894</v>
      </c>
      <c r="H466" s="561" t="s">
        <v>894</v>
      </c>
      <c r="I466" s="561" t="s">
        <v>894</v>
      </c>
      <c r="J466" s="561" t="s">
        <v>894</v>
      </c>
      <c r="K466" s="561" t="s">
        <v>894</v>
      </c>
      <c r="L466" s="564" t="s">
        <v>1644</v>
      </c>
      <c r="M466" s="45"/>
    </row>
    <row r="467" spans="1:13" ht="15" x14ac:dyDescent="0.25">
      <c r="A467" s="515" t="s">
        <v>305</v>
      </c>
      <c r="B467" s="561" t="s">
        <v>402</v>
      </c>
      <c r="C467" s="562" t="s">
        <v>1642</v>
      </c>
      <c r="D467" s="563" t="s">
        <v>1111</v>
      </c>
      <c r="E467" s="561" t="s">
        <v>1645</v>
      </c>
      <c r="F467" s="561">
        <v>21</v>
      </c>
      <c r="G467" s="561" t="s">
        <v>894</v>
      </c>
      <c r="H467" s="561" t="s">
        <v>894</v>
      </c>
      <c r="I467" s="561" t="s">
        <v>894</v>
      </c>
      <c r="J467" s="561" t="s">
        <v>894</v>
      </c>
      <c r="K467" s="561" t="s">
        <v>894</v>
      </c>
      <c r="L467" s="564" t="s">
        <v>1644</v>
      </c>
      <c r="M467" s="45"/>
    </row>
    <row r="468" spans="1:13" ht="15" x14ac:dyDescent="0.25">
      <c r="A468" s="515" t="s">
        <v>305</v>
      </c>
      <c r="B468" s="561" t="s">
        <v>402</v>
      </c>
      <c r="C468" s="562" t="s">
        <v>1642</v>
      </c>
      <c r="D468" s="563" t="s">
        <v>1111</v>
      </c>
      <c r="E468" s="561" t="s">
        <v>1282</v>
      </c>
      <c r="F468" s="561">
        <v>21</v>
      </c>
      <c r="G468" s="561" t="s">
        <v>894</v>
      </c>
      <c r="H468" s="561" t="s">
        <v>894</v>
      </c>
      <c r="I468" s="561" t="s">
        <v>894</v>
      </c>
      <c r="J468" s="561" t="s">
        <v>894</v>
      </c>
      <c r="K468" s="561" t="s">
        <v>894</v>
      </c>
      <c r="L468" s="564" t="s">
        <v>1644</v>
      </c>
      <c r="M468" s="45"/>
    </row>
    <row r="469" spans="1:13" ht="15" x14ac:dyDescent="0.25">
      <c r="A469" s="515" t="s">
        <v>305</v>
      </c>
      <c r="B469" s="561" t="s">
        <v>402</v>
      </c>
      <c r="C469" s="562" t="s">
        <v>1646</v>
      </c>
      <c r="D469" s="563" t="s">
        <v>1111</v>
      </c>
      <c r="E469" s="561" t="s">
        <v>1379</v>
      </c>
      <c r="F469" s="561" t="s">
        <v>1218</v>
      </c>
      <c r="G469" s="561" t="s">
        <v>894</v>
      </c>
      <c r="H469" s="561" t="s">
        <v>894</v>
      </c>
      <c r="I469" s="561" t="s">
        <v>894</v>
      </c>
      <c r="J469" s="561" t="s">
        <v>894</v>
      </c>
      <c r="K469" s="561" t="s">
        <v>894</v>
      </c>
      <c r="L469" s="564"/>
      <c r="M469" s="45"/>
    </row>
    <row r="470" spans="1:13" ht="15" x14ac:dyDescent="0.25">
      <c r="A470" s="515" t="s">
        <v>305</v>
      </c>
      <c r="B470" s="561" t="s">
        <v>402</v>
      </c>
      <c r="C470" s="562" t="s">
        <v>1647</v>
      </c>
      <c r="D470" s="563" t="s">
        <v>1111</v>
      </c>
      <c r="E470" s="561" t="s">
        <v>1170</v>
      </c>
      <c r="F470" s="561" t="s">
        <v>1226</v>
      </c>
      <c r="G470" s="561" t="s">
        <v>894</v>
      </c>
      <c r="H470" s="561" t="s">
        <v>894</v>
      </c>
      <c r="I470" s="561" t="s">
        <v>894</v>
      </c>
      <c r="J470" s="561" t="s">
        <v>894</v>
      </c>
      <c r="K470" s="561" t="s">
        <v>894</v>
      </c>
      <c r="L470" s="564"/>
      <c r="M470" s="45"/>
    </row>
    <row r="471" spans="1:13" ht="15" x14ac:dyDescent="0.25">
      <c r="A471" s="515" t="s">
        <v>305</v>
      </c>
      <c r="B471" s="561" t="s">
        <v>402</v>
      </c>
      <c r="C471" s="562" t="s">
        <v>1648</v>
      </c>
      <c r="D471" s="563" t="s">
        <v>618</v>
      </c>
      <c r="E471" s="561" t="s">
        <v>608</v>
      </c>
      <c r="F471" s="561" t="s">
        <v>1007</v>
      </c>
      <c r="G471" s="561" t="s">
        <v>894</v>
      </c>
      <c r="H471" s="561" t="s">
        <v>894</v>
      </c>
      <c r="I471" s="561" t="s">
        <v>894</v>
      </c>
      <c r="J471" s="561" t="s">
        <v>894</v>
      </c>
      <c r="K471" s="561" t="s">
        <v>894</v>
      </c>
      <c r="L471" s="564" t="s">
        <v>1649</v>
      </c>
      <c r="M471" s="45"/>
    </row>
    <row r="472" spans="1:13" ht="15" x14ac:dyDescent="0.25">
      <c r="A472" s="515" t="s">
        <v>305</v>
      </c>
      <c r="B472" s="561" t="s">
        <v>402</v>
      </c>
      <c r="C472" s="562" t="s">
        <v>1648</v>
      </c>
      <c r="D472" s="563" t="s">
        <v>1111</v>
      </c>
      <c r="E472" s="561" t="s">
        <v>1170</v>
      </c>
      <c r="F472" s="561" t="s">
        <v>1226</v>
      </c>
      <c r="G472" s="561" t="s">
        <v>894</v>
      </c>
      <c r="H472" s="561" t="s">
        <v>894</v>
      </c>
      <c r="I472" s="561" t="s">
        <v>894</v>
      </c>
      <c r="J472" s="561" t="s">
        <v>894</v>
      </c>
      <c r="K472" s="561" t="s">
        <v>894</v>
      </c>
      <c r="L472" s="564" t="s">
        <v>1649</v>
      </c>
      <c r="M472" s="45"/>
    </row>
    <row r="473" spans="1:13" ht="15" x14ac:dyDescent="0.25">
      <c r="A473" s="515" t="s">
        <v>305</v>
      </c>
      <c r="B473" s="561" t="s">
        <v>402</v>
      </c>
      <c r="C473" s="562" t="s">
        <v>1650</v>
      </c>
      <c r="D473" s="563" t="s">
        <v>1111</v>
      </c>
      <c r="E473" s="561" t="s">
        <v>1170</v>
      </c>
      <c r="F473" s="561" t="s">
        <v>1226</v>
      </c>
      <c r="G473" s="561" t="s">
        <v>894</v>
      </c>
      <c r="H473" s="561" t="s">
        <v>894</v>
      </c>
      <c r="I473" s="561" t="s">
        <v>894</v>
      </c>
      <c r="J473" s="561" t="s">
        <v>894</v>
      </c>
      <c r="K473" s="561" t="s">
        <v>894</v>
      </c>
      <c r="L473" s="564"/>
      <c r="M473" s="45"/>
    </row>
    <row r="474" spans="1:13" ht="15" x14ac:dyDescent="0.25">
      <c r="A474" s="515" t="s">
        <v>305</v>
      </c>
      <c r="B474" s="561" t="s">
        <v>402</v>
      </c>
      <c r="C474" s="562" t="s">
        <v>1651</v>
      </c>
      <c r="D474" s="563" t="s">
        <v>1111</v>
      </c>
      <c r="E474" s="561" t="s">
        <v>1112</v>
      </c>
      <c r="F474" s="561" t="s">
        <v>1308</v>
      </c>
      <c r="G474" s="561" t="s">
        <v>894</v>
      </c>
      <c r="H474" s="561" t="s">
        <v>894</v>
      </c>
      <c r="I474" s="561" t="s">
        <v>894</v>
      </c>
      <c r="J474" s="561" t="s">
        <v>894</v>
      </c>
      <c r="K474" s="561" t="s">
        <v>894</v>
      </c>
      <c r="L474" s="564"/>
      <c r="M474" s="45"/>
    </row>
    <row r="475" spans="1:13" ht="15" x14ac:dyDescent="0.25">
      <c r="A475" s="515" t="s">
        <v>305</v>
      </c>
      <c r="B475" s="561" t="s">
        <v>402</v>
      </c>
      <c r="C475" s="562" t="s">
        <v>1651</v>
      </c>
      <c r="D475" s="563" t="s">
        <v>1111</v>
      </c>
      <c r="E475" s="561" t="s">
        <v>1379</v>
      </c>
      <c r="F475" s="561" t="s">
        <v>1218</v>
      </c>
      <c r="G475" s="561" t="s">
        <v>894</v>
      </c>
      <c r="H475" s="561" t="s">
        <v>894</v>
      </c>
      <c r="I475" s="561" t="s">
        <v>894</v>
      </c>
      <c r="J475" s="561" t="s">
        <v>894</v>
      </c>
      <c r="K475" s="561" t="s">
        <v>894</v>
      </c>
      <c r="L475" s="564"/>
      <c r="M475" s="45"/>
    </row>
    <row r="476" spans="1:13" ht="15" x14ac:dyDescent="0.25">
      <c r="A476" s="515" t="s">
        <v>305</v>
      </c>
      <c r="B476" s="561" t="s">
        <v>402</v>
      </c>
      <c r="C476" s="562" t="s">
        <v>1652</v>
      </c>
      <c r="D476" s="563" t="s">
        <v>618</v>
      </c>
      <c r="E476" s="561" t="s">
        <v>608</v>
      </c>
      <c r="F476" s="561" t="s">
        <v>1653</v>
      </c>
      <c r="G476" s="561" t="s">
        <v>894</v>
      </c>
      <c r="H476" s="561" t="s">
        <v>894</v>
      </c>
      <c r="I476" s="561" t="s">
        <v>894</v>
      </c>
      <c r="J476" s="561" t="s">
        <v>894</v>
      </c>
      <c r="K476" s="561" t="s">
        <v>894</v>
      </c>
      <c r="L476" s="564" t="s">
        <v>1654</v>
      </c>
      <c r="M476" s="45"/>
    </row>
    <row r="477" spans="1:13" ht="15" x14ac:dyDescent="0.25">
      <c r="A477" s="515" t="s">
        <v>305</v>
      </c>
      <c r="B477" s="561" t="s">
        <v>402</v>
      </c>
      <c r="C477" s="562" t="s">
        <v>1652</v>
      </c>
      <c r="D477" s="563" t="s">
        <v>618</v>
      </c>
      <c r="E477" s="561" t="s">
        <v>608</v>
      </c>
      <c r="F477" s="561" t="s">
        <v>1655</v>
      </c>
      <c r="G477" s="561" t="s">
        <v>894</v>
      </c>
      <c r="H477" s="561" t="s">
        <v>894</v>
      </c>
      <c r="I477" s="561" t="s">
        <v>894</v>
      </c>
      <c r="J477" s="561" t="s">
        <v>894</v>
      </c>
      <c r="K477" s="561" t="s">
        <v>894</v>
      </c>
      <c r="L477" s="564" t="s">
        <v>1654</v>
      </c>
      <c r="M477" s="45"/>
    </row>
    <row r="478" spans="1:13" ht="15" x14ac:dyDescent="0.25">
      <c r="A478" s="515" t="s">
        <v>305</v>
      </c>
      <c r="B478" s="561" t="s">
        <v>402</v>
      </c>
      <c r="C478" s="562" t="s">
        <v>1652</v>
      </c>
      <c r="D478" s="563" t="s">
        <v>817</v>
      </c>
      <c r="E478" s="561" t="s">
        <v>608</v>
      </c>
      <c r="F478" s="561" t="s">
        <v>1501</v>
      </c>
      <c r="G478" s="561" t="s">
        <v>894</v>
      </c>
      <c r="H478" s="561" t="s">
        <v>894</v>
      </c>
      <c r="I478" s="561" t="s">
        <v>894</v>
      </c>
      <c r="J478" s="561" t="s">
        <v>894</v>
      </c>
      <c r="K478" s="561" t="s">
        <v>894</v>
      </c>
      <c r="L478" s="564" t="s">
        <v>1654</v>
      </c>
      <c r="M478" s="45"/>
    </row>
    <row r="479" spans="1:13" ht="15" x14ac:dyDescent="0.25">
      <c r="A479" s="515" t="s">
        <v>305</v>
      </c>
      <c r="B479" s="561" t="s">
        <v>402</v>
      </c>
      <c r="C479" s="562" t="s">
        <v>1652</v>
      </c>
      <c r="D479" s="563" t="s">
        <v>618</v>
      </c>
      <c r="E479" s="561" t="s">
        <v>608</v>
      </c>
      <c r="F479" s="561" t="s">
        <v>1656</v>
      </c>
      <c r="G479" s="561" t="s">
        <v>894</v>
      </c>
      <c r="H479" s="561" t="s">
        <v>894</v>
      </c>
      <c r="I479" s="561" t="s">
        <v>894</v>
      </c>
      <c r="J479" s="561" t="s">
        <v>894</v>
      </c>
      <c r="K479" s="561" t="s">
        <v>894</v>
      </c>
      <c r="L479" s="564" t="s">
        <v>1654</v>
      </c>
      <c r="M479" s="45"/>
    </row>
    <row r="480" spans="1:13" ht="15" x14ac:dyDescent="0.25">
      <c r="A480" s="515" t="s">
        <v>305</v>
      </c>
      <c r="B480" s="561" t="s">
        <v>402</v>
      </c>
      <c r="C480" s="562" t="s">
        <v>1652</v>
      </c>
      <c r="D480" s="563" t="s">
        <v>618</v>
      </c>
      <c r="E480" s="561" t="s">
        <v>608</v>
      </c>
      <c r="F480" s="561" t="s">
        <v>1657</v>
      </c>
      <c r="G480" s="561" t="s">
        <v>894</v>
      </c>
      <c r="H480" s="561" t="s">
        <v>894</v>
      </c>
      <c r="I480" s="561" t="s">
        <v>894</v>
      </c>
      <c r="J480" s="561" t="s">
        <v>894</v>
      </c>
      <c r="K480" s="561" t="s">
        <v>894</v>
      </c>
      <c r="L480" s="564" t="s">
        <v>1654</v>
      </c>
      <c r="M480" s="45"/>
    </row>
    <row r="481" spans="1:13" ht="15" x14ac:dyDescent="0.25">
      <c r="A481" s="515" t="s">
        <v>305</v>
      </c>
      <c r="B481" s="561" t="s">
        <v>402</v>
      </c>
      <c r="C481" s="562" t="s">
        <v>1652</v>
      </c>
      <c r="D481" s="563" t="s">
        <v>618</v>
      </c>
      <c r="E481" s="561" t="s">
        <v>608</v>
      </c>
      <c r="F481" s="561" t="s">
        <v>1516</v>
      </c>
      <c r="G481" s="561" t="s">
        <v>894</v>
      </c>
      <c r="H481" s="561" t="s">
        <v>894</v>
      </c>
      <c r="I481" s="512" t="s">
        <v>894</v>
      </c>
      <c r="J481" s="512" t="s">
        <v>894</v>
      </c>
      <c r="K481" s="561" t="s">
        <v>894</v>
      </c>
      <c r="L481" s="564" t="s">
        <v>1654</v>
      </c>
      <c r="M481" s="45"/>
    </row>
    <row r="482" spans="1:13" ht="15" x14ac:dyDescent="0.25">
      <c r="A482" s="515" t="s">
        <v>305</v>
      </c>
      <c r="B482" s="561" t="s">
        <v>402</v>
      </c>
      <c r="C482" s="562" t="s">
        <v>1652</v>
      </c>
      <c r="D482" s="563" t="s">
        <v>817</v>
      </c>
      <c r="E482" s="561" t="s">
        <v>608</v>
      </c>
      <c r="F482" s="561" t="s">
        <v>802</v>
      </c>
      <c r="G482" s="561" t="s">
        <v>329</v>
      </c>
      <c r="H482" s="561">
        <v>385</v>
      </c>
      <c r="I482" s="565">
        <v>4</v>
      </c>
      <c r="J482" s="566">
        <v>3</v>
      </c>
      <c r="K482" s="561" t="s">
        <v>315</v>
      </c>
      <c r="L482" s="564" t="s">
        <v>1658</v>
      </c>
      <c r="M482" s="45"/>
    </row>
    <row r="483" spans="1:13" ht="15" x14ac:dyDescent="0.25">
      <c r="A483" s="515" t="s">
        <v>305</v>
      </c>
      <c r="B483" s="561" t="s">
        <v>402</v>
      </c>
      <c r="C483" s="562" t="s">
        <v>1652</v>
      </c>
      <c r="D483" s="563" t="s">
        <v>805</v>
      </c>
      <c r="E483" s="561" t="s">
        <v>608</v>
      </c>
      <c r="F483" s="561">
        <v>22</v>
      </c>
      <c r="G483" s="561" t="s">
        <v>315</v>
      </c>
      <c r="H483" s="561">
        <v>43</v>
      </c>
      <c r="I483" s="289">
        <v>84</v>
      </c>
      <c r="J483" s="566">
        <v>83</v>
      </c>
      <c r="K483" s="561" t="s">
        <v>315</v>
      </c>
      <c r="L483" s="564" t="s">
        <v>1659</v>
      </c>
      <c r="M483" s="45"/>
    </row>
    <row r="484" spans="1:13" ht="15" x14ac:dyDescent="0.25">
      <c r="A484" s="515" t="s">
        <v>305</v>
      </c>
      <c r="B484" s="561" t="s">
        <v>402</v>
      </c>
      <c r="C484" s="562" t="s">
        <v>1652</v>
      </c>
      <c r="D484" s="563" t="s">
        <v>618</v>
      </c>
      <c r="E484" s="561" t="s">
        <v>608</v>
      </c>
      <c r="F484" s="561" t="s">
        <v>1201</v>
      </c>
      <c r="G484" s="561" t="s">
        <v>894</v>
      </c>
      <c r="H484" s="561" t="s">
        <v>894</v>
      </c>
      <c r="I484" s="289">
        <v>72</v>
      </c>
      <c r="J484" s="566">
        <v>82</v>
      </c>
      <c r="K484" s="561" t="s">
        <v>894</v>
      </c>
      <c r="L484" s="564" t="s">
        <v>1654</v>
      </c>
      <c r="M484" s="45"/>
    </row>
    <row r="485" spans="1:13" ht="15" x14ac:dyDescent="0.25">
      <c r="A485" s="515" t="s">
        <v>305</v>
      </c>
      <c r="B485" s="561" t="s">
        <v>402</v>
      </c>
      <c r="C485" s="562" t="s">
        <v>1652</v>
      </c>
      <c r="D485" s="563" t="s">
        <v>618</v>
      </c>
      <c r="E485" s="561" t="s">
        <v>608</v>
      </c>
      <c r="F485" s="561" t="s">
        <v>1514</v>
      </c>
      <c r="G485" s="561" t="s">
        <v>894</v>
      </c>
      <c r="H485" s="561" t="s">
        <v>894</v>
      </c>
      <c r="I485" s="289">
        <v>32</v>
      </c>
      <c r="J485" s="566">
        <v>0</v>
      </c>
      <c r="K485" s="561" t="s">
        <v>894</v>
      </c>
      <c r="L485" s="564" t="s">
        <v>1654</v>
      </c>
      <c r="M485" s="45"/>
    </row>
    <row r="486" spans="1:13" ht="15" x14ac:dyDescent="0.25">
      <c r="A486" s="515" t="s">
        <v>305</v>
      </c>
      <c r="B486" s="561" t="s">
        <v>402</v>
      </c>
      <c r="C486" s="562" t="s">
        <v>1652</v>
      </c>
      <c r="D486" s="563" t="s">
        <v>618</v>
      </c>
      <c r="E486" s="561" t="s">
        <v>608</v>
      </c>
      <c r="F486" s="561" t="s">
        <v>1357</v>
      </c>
      <c r="G486" s="561" t="s">
        <v>894</v>
      </c>
      <c r="H486" s="561" t="s">
        <v>894</v>
      </c>
      <c r="I486" s="289">
        <v>91</v>
      </c>
      <c r="J486" s="566">
        <v>91</v>
      </c>
      <c r="K486" s="561" t="s">
        <v>894</v>
      </c>
      <c r="L486" s="564" t="s">
        <v>1654</v>
      </c>
      <c r="M486" s="45"/>
    </row>
    <row r="487" spans="1:13" ht="15" x14ac:dyDescent="0.25">
      <c r="A487" s="515" t="s">
        <v>305</v>
      </c>
      <c r="B487" s="561" t="s">
        <v>402</v>
      </c>
      <c r="C487" s="562" t="s">
        <v>1652</v>
      </c>
      <c r="D487" s="563" t="s">
        <v>817</v>
      </c>
      <c r="E487" s="561" t="s">
        <v>608</v>
      </c>
      <c r="F487" s="561" t="s">
        <v>1138</v>
      </c>
      <c r="G487" s="561" t="s">
        <v>315</v>
      </c>
      <c r="H487" s="561">
        <v>306</v>
      </c>
      <c r="I487" s="565">
        <v>10</v>
      </c>
      <c r="J487" s="566">
        <v>10</v>
      </c>
      <c r="K487" s="561" t="s">
        <v>329</v>
      </c>
      <c r="L487" s="564" t="s">
        <v>1660</v>
      </c>
      <c r="M487" s="45"/>
    </row>
    <row r="488" spans="1:13" ht="15" x14ac:dyDescent="0.25">
      <c r="A488" s="515" t="s">
        <v>305</v>
      </c>
      <c r="B488" s="561" t="s">
        <v>402</v>
      </c>
      <c r="C488" s="562" t="s">
        <v>1661</v>
      </c>
      <c r="D488" s="563" t="s">
        <v>618</v>
      </c>
      <c r="E488" s="561" t="s">
        <v>608</v>
      </c>
      <c r="F488" s="561" t="s">
        <v>1007</v>
      </c>
      <c r="G488" s="561" t="s">
        <v>894</v>
      </c>
      <c r="H488" s="561" t="s">
        <v>894</v>
      </c>
      <c r="I488" s="561" t="s">
        <v>894</v>
      </c>
      <c r="J488" s="566">
        <v>5</v>
      </c>
      <c r="K488" s="561" t="s">
        <v>894</v>
      </c>
      <c r="L488" s="564" t="s">
        <v>1662</v>
      </c>
      <c r="M488" s="45"/>
    </row>
    <row r="489" spans="1:13" ht="15" x14ac:dyDescent="0.25">
      <c r="A489" s="515" t="s">
        <v>305</v>
      </c>
      <c r="B489" s="561" t="s">
        <v>402</v>
      </c>
      <c r="C489" s="562" t="s">
        <v>1661</v>
      </c>
      <c r="D489" s="563" t="s">
        <v>1111</v>
      </c>
      <c r="E489" s="561" t="s">
        <v>1170</v>
      </c>
      <c r="F489" s="561" t="s">
        <v>1226</v>
      </c>
      <c r="G489" s="561" t="s">
        <v>894</v>
      </c>
      <c r="H489" s="561" t="s">
        <v>894</v>
      </c>
      <c r="I489" s="561" t="s">
        <v>894</v>
      </c>
      <c r="J489" s="566">
        <v>0</v>
      </c>
      <c r="K489" s="561" t="s">
        <v>894</v>
      </c>
      <c r="L489" s="564" t="s">
        <v>1662</v>
      </c>
      <c r="M489" s="45"/>
    </row>
    <row r="490" spans="1:13" ht="15" x14ac:dyDescent="0.25">
      <c r="A490" s="515" t="s">
        <v>305</v>
      </c>
      <c r="B490" s="561" t="s">
        <v>402</v>
      </c>
      <c r="C490" s="562" t="s">
        <v>1663</v>
      </c>
      <c r="D490" s="563" t="s">
        <v>1111</v>
      </c>
      <c r="E490" s="561"/>
      <c r="F490" s="561" t="s">
        <v>1497</v>
      </c>
      <c r="G490" s="561" t="s">
        <v>894</v>
      </c>
      <c r="H490" s="561" t="s">
        <v>894</v>
      </c>
      <c r="I490" s="561" t="s">
        <v>894</v>
      </c>
      <c r="J490" s="566">
        <v>11</v>
      </c>
      <c r="K490" s="561" t="s">
        <v>894</v>
      </c>
      <c r="L490" s="564"/>
      <c r="M490" s="45"/>
    </row>
    <row r="491" spans="1:13" ht="15" x14ac:dyDescent="0.25">
      <c r="A491" s="515" t="s">
        <v>305</v>
      </c>
      <c r="B491" s="561" t="s">
        <v>402</v>
      </c>
      <c r="C491" s="562" t="s">
        <v>1664</v>
      </c>
      <c r="D491" s="563" t="s">
        <v>1111</v>
      </c>
      <c r="E491" s="561" t="s">
        <v>1170</v>
      </c>
      <c r="F491" s="561" t="s">
        <v>1244</v>
      </c>
      <c r="G491" s="561" t="s">
        <v>894</v>
      </c>
      <c r="H491" s="561" t="s">
        <v>894</v>
      </c>
      <c r="I491" s="561" t="s">
        <v>894</v>
      </c>
      <c r="J491" s="566">
        <v>99</v>
      </c>
      <c r="K491" s="561" t="s">
        <v>894</v>
      </c>
      <c r="L491" s="564"/>
      <c r="M491" s="45"/>
    </row>
    <row r="492" spans="1:13" ht="15" x14ac:dyDescent="0.25">
      <c r="A492" s="515" t="s">
        <v>305</v>
      </c>
      <c r="B492" s="561" t="s">
        <v>402</v>
      </c>
      <c r="C492" s="562" t="s">
        <v>1665</v>
      </c>
      <c r="D492" s="563" t="s">
        <v>1111</v>
      </c>
      <c r="E492" s="561" t="s">
        <v>1129</v>
      </c>
      <c r="F492" s="561" t="s">
        <v>1130</v>
      </c>
      <c r="G492" s="561" t="s">
        <v>894</v>
      </c>
      <c r="H492" s="561" t="s">
        <v>894</v>
      </c>
      <c r="I492" s="561" t="s">
        <v>894</v>
      </c>
      <c r="J492" s="566">
        <v>100</v>
      </c>
      <c r="K492" s="561" t="s">
        <v>894</v>
      </c>
      <c r="L492" s="564"/>
      <c r="M492" s="45"/>
    </row>
    <row r="493" spans="1:13" ht="15" x14ac:dyDescent="0.25">
      <c r="A493" s="515" t="s">
        <v>305</v>
      </c>
      <c r="B493" s="561" t="s">
        <v>402</v>
      </c>
      <c r="C493" s="562" t="s">
        <v>1022</v>
      </c>
      <c r="D493" s="563" t="s">
        <v>817</v>
      </c>
      <c r="E493" s="561" t="s">
        <v>608</v>
      </c>
      <c r="F493" s="561" t="s">
        <v>1138</v>
      </c>
      <c r="G493" s="561" t="s">
        <v>315</v>
      </c>
      <c r="H493" s="561">
        <v>3770</v>
      </c>
      <c r="I493" s="565">
        <v>72</v>
      </c>
      <c r="J493" s="566">
        <v>82</v>
      </c>
      <c r="K493" s="561" t="s">
        <v>329</v>
      </c>
      <c r="L493" s="564" t="s">
        <v>1666</v>
      </c>
      <c r="M493" s="45"/>
    </row>
    <row r="494" spans="1:13" ht="15" x14ac:dyDescent="0.25">
      <c r="A494" s="515" t="s">
        <v>305</v>
      </c>
      <c r="B494" s="561" t="s">
        <v>402</v>
      </c>
      <c r="C494" s="562" t="s">
        <v>1022</v>
      </c>
      <c r="D494" s="563" t="s">
        <v>817</v>
      </c>
      <c r="E494" s="561" t="s">
        <v>608</v>
      </c>
      <c r="F494" s="561" t="s">
        <v>1501</v>
      </c>
      <c r="G494" s="561" t="s">
        <v>329</v>
      </c>
      <c r="H494" s="561" t="s">
        <v>894</v>
      </c>
      <c r="I494" s="565">
        <v>32</v>
      </c>
      <c r="J494" s="566">
        <v>0</v>
      </c>
      <c r="K494" s="561" t="s">
        <v>315</v>
      </c>
      <c r="L494" s="564" t="s">
        <v>1667</v>
      </c>
      <c r="M494" s="45"/>
    </row>
    <row r="495" spans="1:13" ht="15" x14ac:dyDescent="0.25">
      <c r="A495" s="515" t="s">
        <v>305</v>
      </c>
      <c r="B495" s="561" t="s">
        <v>402</v>
      </c>
      <c r="C495" s="562" t="s">
        <v>1022</v>
      </c>
      <c r="D495" s="563" t="s">
        <v>817</v>
      </c>
      <c r="E495" s="561" t="s">
        <v>608</v>
      </c>
      <c r="F495" s="561" t="s">
        <v>802</v>
      </c>
      <c r="G495" s="561" t="s">
        <v>315</v>
      </c>
      <c r="H495" s="561">
        <v>155091</v>
      </c>
      <c r="I495" s="565">
        <v>91</v>
      </c>
      <c r="J495" s="566">
        <v>91</v>
      </c>
      <c r="K495" s="561" t="s">
        <v>329</v>
      </c>
      <c r="L495" s="564" t="s">
        <v>1668</v>
      </c>
      <c r="M495" s="45"/>
    </row>
    <row r="496" spans="1:13" ht="15" x14ac:dyDescent="0.25">
      <c r="A496" s="515" t="s">
        <v>305</v>
      </c>
      <c r="B496" s="561" t="s">
        <v>402</v>
      </c>
      <c r="C496" s="562" t="s">
        <v>1022</v>
      </c>
      <c r="D496" s="563" t="s">
        <v>805</v>
      </c>
      <c r="E496" s="561" t="s">
        <v>608</v>
      </c>
      <c r="F496" s="561" t="s">
        <v>1146</v>
      </c>
      <c r="G496" s="561" t="s">
        <v>315</v>
      </c>
      <c r="H496" s="561">
        <v>23341</v>
      </c>
      <c r="I496" s="565">
        <v>10</v>
      </c>
      <c r="J496" s="566">
        <v>10</v>
      </c>
      <c r="K496" s="561" t="s">
        <v>329</v>
      </c>
      <c r="L496" s="564" t="s">
        <v>1669</v>
      </c>
      <c r="M496" s="45"/>
    </row>
    <row r="497" spans="1:13" ht="15" x14ac:dyDescent="0.25">
      <c r="A497" s="515" t="s">
        <v>305</v>
      </c>
      <c r="B497" s="561" t="s">
        <v>402</v>
      </c>
      <c r="C497" s="562" t="s">
        <v>1670</v>
      </c>
      <c r="D497" s="563" t="s">
        <v>817</v>
      </c>
      <c r="E497" s="561" t="s">
        <v>608</v>
      </c>
      <c r="F497" s="561" t="s">
        <v>1007</v>
      </c>
      <c r="G497" s="561" t="s">
        <v>329</v>
      </c>
      <c r="H497" s="561">
        <v>14</v>
      </c>
      <c r="I497" s="289">
        <v>47</v>
      </c>
      <c r="J497" s="566">
        <v>5</v>
      </c>
      <c r="K497" s="561" t="s">
        <v>315</v>
      </c>
      <c r="L497" s="564" t="s">
        <v>1671</v>
      </c>
      <c r="M497" s="45"/>
    </row>
    <row r="498" spans="1:13" ht="15" x14ac:dyDescent="0.25">
      <c r="A498" s="515" t="s">
        <v>305</v>
      </c>
      <c r="B498" s="561" t="s">
        <v>402</v>
      </c>
      <c r="C498" s="562" t="s">
        <v>1670</v>
      </c>
      <c r="D498" s="563" t="s">
        <v>618</v>
      </c>
      <c r="E498" s="561" t="s">
        <v>608</v>
      </c>
      <c r="F498" s="561" t="s">
        <v>539</v>
      </c>
      <c r="G498" s="561" t="s">
        <v>894</v>
      </c>
      <c r="H498" s="561" t="s">
        <v>894</v>
      </c>
      <c r="I498" s="289">
        <v>10</v>
      </c>
      <c r="J498" s="566">
        <v>0</v>
      </c>
      <c r="K498" s="561" t="s">
        <v>894</v>
      </c>
      <c r="L498" s="564" t="s">
        <v>1671</v>
      </c>
      <c r="M498" s="45"/>
    </row>
    <row r="499" spans="1:13" ht="15" x14ac:dyDescent="0.25">
      <c r="A499" s="515" t="s">
        <v>305</v>
      </c>
      <c r="B499" s="561" t="s">
        <v>402</v>
      </c>
      <c r="C499" s="562" t="s">
        <v>1672</v>
      </c>
      <c r="D499" s="563" t="s">
        <v>1111</v>
      </c>
      <c r="E499" s="561" t="s">
        <v>1112</v>
      </c>
      <c r="F499" s="561" t="s">
        <v>1113</v>
      </c>
      <c r="G499" s="561" t="s">
        <v>894</v>
      </c>
      <c r="H499" s="561" t="s">
        <v>894</v>
      </c>
      <c r="I499" s="289">
        <v>10</v>
      </c>
      <c r="J499" s="566">
        <v>11</v>
      </c>
      <c r="K499" s="561" t="s">
        <v>894</v>
      </c>
      <c r="L499" s="564"/>
      <c r="M499" s="45"/>
    </row>
    <row r="500" spans="1:13" ht="15" x14ac:dyDescent="0.25">
      <c r="A500" s="515" t="s">
        <v>305</v>
      </c>
      <c r="B500" s="561" t="s">
        <v>402</v>
      </c>
      <c r="C500" s="562" t="s">
        <v>1673</v>
      </c>
      <c r="D500" s="563" t="s">
        <v>1111</v>
      </c>
      <c r="E500" s="561" t="s">
        <v>1117</v>
      </c>
      <c r="F500" s="561" t="s">
        <v>1118</v>
      </c>
      <c r="G500" s="561" t="s">
        <v>894</v>
      </c>
      <c r="H500" s="561" t="s">
        <v>894</v>
      </c>
      <c r="I500" s="289">
        <v>100</v>
      </c>
      <c r="J500" s="566">
        <v>99</v>
      </c>
      <c r="K500" s="561" t="s">
        <v>894</v>
      </c>
      <c r="L500" s="564"/>
      <c r="M500" s="45"/>
    </row>
    <row r="501" spans="1:13" ht="15" x14ac:dyDescent="0.25">
      <c r="A501" s="515" t="s">
        <v>305</v>
      </c>
      <c r="B501" s="561" t="s">
        <v>402</v>
      </c>
      <c r="C501" s="562" t="s">
        <v>1674</v>
      </c>
      <c r="D501" s="563" t="s">
        <v>1111</v>
      </c>
      <c r="E501" s="561" t="s">
        <v>1115</v>
      </c>
      <c r="F501" s="561" t="s">
        <v>1116</v>
      </c>
      <c r="G501" s="561" t="s">
        <v>894</v>
      </c>
      <c r="H501" s="561" t="s">
        <v>894</v>
      </c>
      <c r="I501" s="289">
        <v>100</v>
      </c>
      <c r="J501" s="566">
        <v>100</v>
      </c>
      <c r="K501" s="561" t="s">
        <v>894</v>
      </c>
      <c r="L501" s="564"/>
      <c r="M501" s="45"/>
    </row>
    <row r="502" spans="1:13" ht="15" x14ac:dyDescent="0.25">
      <c r="A502" s="515" t="s">
        <v>305</v>
      </c>
      <c r="B502" s="561" t="s">
        <v>402</v>
      </c>
      <c r="C502" s="562" t="s">
        <v>1675</v>
      </c>
      <c r="D502" s="563" t="s">
        <v>1111</v>
      </c>
      <c r="E502" s="561" t="s">
        <v>1115</v>
      </c>
      <c r="F502" s="561" t="s">
        <v>1116</v>
      </c>
      <c r="G502" s="561" t="s">
        <v>894</v>
      </c>
      <c r="H502" s="561" t="s">
        <v>894</v>
      </c>
      <c r="I502" s="513" t="s">
        <v>894</v>
      </c>
      <c r="J502" s="513" t="s">
        <v>894</v>
      </c>
      <c r="K502" s="561" t="s">
        <v>894</v>
      </c>
      <c r="L502" s="564"/>
      <c r="M502" s="45"/>
    </row>
    <row r="503" spans="1:13" ht="15" x14ac:dyDescent="0.25">
      <c r="A503" s="515" t="s">
        <v>305</v>
      </c>
      <c r="B503" s="561" t="s">
        <v>402</v>
      </c>
      <c r="C503" s="562" t="s">
        <v>1675</v>
      </c>
      <c r="D503" s="563" t="s">
        <v>1111</v>
      </c>
      <c r="E503" s="561" t="s">
        <v>1129</v>
      </c>
      <c r="F503" s="561" t="s">
        <v>1130</v>
      </c>
      <c r="G503" s="561" t="s">
        <v>894</v>
      </c>
      <c r="H503" s="561" t="s">
        <v>894</v>
      </c>
      <c r="I503" s="561" t="s">
        <v>894</v>
      </c>
      <c r="J503" s="561" t="s">
        <v>894</v>
      </c>
      <c r="K503" s="561" t="s">
        <v>894</v>
      </c>
      <c r="L503" s="564"/>
      <c r="M503" s="45"/>
    </row>
    <row r="504" spans="1:13" ht="15" x14ac:dyDescent="0.25">
      <c r="A504" s="515" t="s">
        <v>305</v>
      </c>
      <c r="B504" s="561" t="s">
        <v>402</v>
      </c>
      <c r="C504" s="562" t="s">
        <v>1675</v>
      </c>
      <c r="D504" s="563" t="s">
        <v>1111</v>
      </c>
      <c r="E504" s="561" t="s">
        <v>1335</v>
      </c>
      <c r="F504" s="561" t="s">
        <v>1336</v>
      </c>
      <c r="G504" s="561" t="s">
        <v>894</v>
      </c>
      <c r="H504" s="561" t="s">
        <v>894</v>
      </c>
      <c r="I504" s="561" t="s">
        <v>894</v>
      </c>
      <c r="J504" s="561" t="s">
        <v>894</v>
      </c>
      <c r="K504" s="561" t="s">
        <v>894</v>
      </c>
      <c r="L504" s="564"/>
      <c r="M504" s="45"/>
    </row>
    <row r="505" spans="1:13" ht="15" x14ac:dyDescent="0.25">
      <c r="A505" s="515" t="s">
        <v>305</v>
      </c>
      <c r="B505" s="561" t="s">
        <v>402</v>
      </c>
      <c r="C505" s="562" t="s">
        <v>1676</v>
      </c>
      <c r="D505" s="563" t="s">
        <v>1111</v>
      </c>
      <c r="E505" s="561" t="s">
        <v>1117</v>
      </c>
      <c r="F505" s="561" t="s">
        <v>1118</v>
      </c>
      <c r="G505" s="561" t="s">
        <v>894</v>
      </c>
      <c r="H505" s="561" t="s">
        <v>894</v>
      </c>
      <c r="I505" s="561" t="s">
        <v>894</v>
      </c>
      <c r="J505" s="561" t="s">
        <v>894</v>
      </c>
      <c r="K505" s="561" t="s">
        <v>894</v>
      </c>
      <c r="L505" s="564"/>
      <c r="M505" s="45"/>
    </row>
    <row r="506" spans="1:13" ht="15" x14ac:dyDescent="0.25">
      <c r="A506" s="515" t="s">
        <v>305</v>
      </c>
      <c r="B506" s="561" t="s">
        <v>402</v>
      </c>
      <c r="C506" s="562" t="s">
        <v>1676</v>
      </c>
      <c r="D506" s="563" t="s">
        <v>1111</v>
      </c>
      <c r="E506" s="561" t="s">
        <v>1129</v>
      </c>
      <c r="F506" s="561" t="s">
        <v>1130</v>
      </c>
      <c r="G506" s="561" t="s">
        <v>894</v>
      </c>
      <c r="H506" s="561" t="s">
        <v>894</v>
      </c>
      <c r="I506" s="561" t="s">
        <v>894</v>
      </c>
      <c r="J506" s="561" t="s">
        <v>894</v>
      </c>
      <c r="K506" s="561" t="s">
        <v>894</v>
      </c>
      <c r="L506" s="564"/>
      <c r="M506" s="45"/>
    </row>
    <row r="507" spans="1:13" ht="15" x14ac:dyDescent="0.25">
      <c r="A507" s="515" t="s">
        <v>305</v>
      </c>
      <c r="B507" s="561" t="s">
        <v>402</v>
      </c>
      <c r="C507" s="562" t="s">
        <v>1676</v>
      </c>
      <c r="D507" s="563" t="s">
        <v>1111</v>
      </c>
      <c r="E507" s="561" t="s">
        <v>1115</v>
      </c>
      <c r="F507" s="561" t="s">
        <v>1116</v>
      </c>
      <c r="G507" s="561" t="s">
        <v>894</v>
      </c>
      <c r="H507" s="561" t="s">
        <v>894</v>
      </c>
      <c r="I507" s="561" t="s">
        <v>894</v>
      </c>
      <c r="J507" s="561" t="s">
        <v>894</v>
      </c>
      <c r="K507" s="561" t="s">
        <v>894</v>
      </c>
      <c r="L507" s="564"/>
      <c r="M507" s="45"/>
    </row>
    <row r="508" spans="1:13" ht="15" x14ac:dyDescent="0.25">
      <c r="A508" s="515" t="s">
        <v>305</v>
      </c>
      <c r="B508" s="561" t="s">
        <v>402</v>
      </c>
      <c r="C508" s="562" t="s">
        <v>1676</v>
      </c>
      <c r="D508" s="563" t="s">
        <v>1111</v>
      </c>
      <c r="E508" s="561" t="s">
        <v>1335</v>
      </c>
      <c r="F508" s="561" t="s">
        <v>1336</v>
      </c>
      <c r="G508" s="561" t="s">
        <v>894</v>
      </c>
      <c r="H508" s="561" t="s">
        <v>894</v>
      </c>
      <c r="I508" s="561" t="s">
        <v>894</v>
      </c>
      <c r="J508" s="561" t="s">
        <v>894</v>
      </c>
      <c r="K508" s="561" t="s">
        <v>894</v>
      </c>
      <c r="L508" s="564"/>
      <c r="M508" s="45"/>
    </row>
    <row r="509" spans="1:13" ht="15" x14ac:dyDescent="0.25">
      <c r="A509" s="515" t="s">
        <v>305</v>
      </c>
      <c r="B509" s="561" t="s">
        <v>402</v>
      </c>
      <c r="C509" s="562" t="s">
        <v>1677</v>
      </c>
      <c r="D509" s="563" t="s">
        <v>1111</v>
      </c>
      <c r="E509" s="561" t="s">
        <v>1335</v>
      </c>
      <c r="F509" s="561" t="s">
        <v>1336</v>
      </c>
      <c r="G509" s="561" t="s">
        <v>894</v>
      </c>
      <c r="H509" s="561" t="s">
        <v>894</v>
      </c>
      <c r="I509" s="561" t="s">
        <v>894</v>
      </c>
      <c r="J509" s="561" t="s">
        <v>894</v>
      </c>
      <c r="K509" s="561" t="s">
        <v>894</v>
      </c>
      <c r="L509" s="564"/>
      <c r="M509" s="45"/>
    </row>
    <row r="510" spans="1:13" ht="15" x14ac:dyDescent="0.25">
      <c r="A510" s="515" t="s">
        <v>305</v>
      </c>
      <c r="B510" s="561" t="s">
        <v>402</v>
      </c>
      <c r="C510" s="562" t="s">
        <v>1677</v>
      </c>
      <c r="D510" s="563" t="s">
        <v>1111</v>
      </c>
      <c r="E510" s="561" t="s">
        <v>1129</v>
      </c>
      <c r="F510" s="561" t="s">
        <v>1130</v>
      </c>
      <c r="G510" s="561" t="s">
        <v>894</v>
      </c>
      <c r="H510" s="561" t="s">
        <v>894</v>
      </c>
      <c r="I510" s="561" t="s">
        <v>894</v>
      </c>
      <c r="J510" s="561" t="s">
        <v>894</v>
      </c>
      <c r="K510" s="561" t="s">
        <v>894</v>
      </c>
      <c r="L510" s="564"/>
      <c r="M510" s="45"/>
    </row>
    <row r="511" spans="1:13" ht="15" x14ac:dyDescent="0.25">
      <c r="A511" s="515" t="s">
        <v>305</v>
      </c>
      <c r="B511" s="561" t="s">
        <v>402</v>
      </c>
      <c r="C511" s="562" t="s">
        <v>1677</v>
      </c>
      <c r="D511" s="563" t="s">
        <v>1111</v>
      </c>
      <c r="E511" s="561" t="s">
        <v>1115</v>
      </c>
      <c r="F511" s="561" t="s">
        <v>1116</v>
      </c>
      <c r="G511" s="561" t="s">
        <v>894</v>
      </c>
      <c r="H511" s="561" t="s">
        <v>894</v>
      </c>
      <c r="I511" s="561" t="s">
        <v>894</v>
      </c>
      <c r="J511" s="561" t="s">
        <v>894</v>
      </c>
      <c r="K511" s="561" t="s">
        <v>894</v>
      </c>
      <c r="L511" s="564"/>
      <c r="M511" s="45"/>
    </row>
    <row r="512" spans="1:13" ht="15" x14ac:dyDescent="0.25">
      <c r="A512" s="515" t="s">
        <v>305</v>
      </c>
      <c r="B512" s="561" t="s">
        <v>402</v>
      </c>
      <c r="C512" s="562" t="s">
        <v>1677</v>
      </c>
      <c r="D512" s="563" t="s">
        <v>1111</v>
      </c>
      <c r="E512" s="561" t="s">
        <v>1117</v>
      </c>
      <c r="F512" s="561" t="s">
        <v>1118</v>
      </c>
      <c r="G512" s="561" t="s">
        <v>894</v>
      </c>
      <c r="H512" s="561" t="s">
        <v>894</v>
      </c>
      <c r="I512" s="561" t="s">
        <v>894</v>
      </c>
      <c r="J512" s="561" t="s">
        <v>894</v>
      </c>
      <c r="K512" s="561" t="s">
        <v>894</v>
      </c>
      <c r="L512" s="564"/>
      <c r="M512" s="45"/>
    </row>
    <row r="513" spans="1:13" ht="15" x14ac:dyDescent="0.25">
      <c r="A513" s="515" t="s">
        <v>305</v>
      </c>
      <c r="B513" s="561" t="s">
        <v>402</v>
      </c>
      <c r="C513" s="562" t="s">
        <v>1678</v>
      </c>
      <c r="D513" s="563" t="s">
        <v>1111</v>
      </c>
      <c r="E513" s="561" t="s">
        <v>1117</v>
      </c>
      <c r="F513" s="561" t="s">
        <v>1118</v>
      </c>
      <c r="G513" s="561" t="s">
        <v>894</v>
      </c>
      <c r="H513" s="561" t="s">
        <v>894</v>
      </c>
      <c r="I513" s="561" t="s">
        <v>894</v>
      </c>
      <c r="J513" s="561" t="s">
        <v>894</v>
      </c>
      <c r="K513" s="561" t="s">
        <v>894</v>
      </c>
      <c r="L513" s="564"/>
      <c r="M513" s="45"/>
    </row>
    <row r="514" spans="1:13" ht="15" x14ac:dyDescent="0.25">
      <c r="A514" s="515" t="s">
        <v>305</v>
      </c>
      <c r="B514" s="561" t="s">
        <v>402</v>
      </c>
      <c r="C514" s="562" t="s">
        <v>1679</v>
      </c>
      <c r="D514" s="563" t="s">
        <v>1111</v>
      </c>
      <c r="E514" s="561" t="s">
        <v>1115</v>
      </c>
      <c r="F514" s="561" t="s">
        <v>1116</v>
      </c>
      <c r="G514" s="561" t="s">
        <v>894</v>
      </c>
      <c r="H514" s="561" t="s">
        <v>894</v>
      </c>
      <c r="I514" s="561" t="s">
        <v>894</v>
      </c>
      <c r="J514" s="561" t="s">
        <v>894</v>
      </c>
      <c r="K514" s="561" t="s">
        <v>894</v>
      </c>
      <c r="L514" s="564"/>
      <c r="M514" s="45"/>
    </row>
    <row r="515" spans="1:13" ht="15" x14ac:dyDescent="0.25">
      <c r="A515" s="515" t="s">
        <v>305</v>
      </c>
      <c r="B515" s="561" t="s">
        <v>402</v>
      </c>
      <c r="C515" s="562" t="s">
        <v>1679</v>
      </c>
      <c r="D515" s="563" t="s">
        <v>1111</v>
      </c>
      <c r="E515" s="561" t="s">
        <v>1117</v>
      </c>
      <c r="F515" s="561" t="s">
        <v>1118</v>
      </c>
      <c r="G515" s="561" t="s">
        <v>894</v>
      </c>
      <c r="H515" s="561" t="s">
        <v>894</v>
      </c>
      <c r="I515" s="561" t="s">
        <v>894</v>
      </c>
      <c r="J515" s="561" t="s">
        <v>894</v>
      </c>
      <c r="K515" s="561" t="s">
        <v>894</v>
      </c>
      <c r="L515" s="564"/>
      <c r="M515" s="45"/>
    </row>
    <row r="516" spans="1:13" ht="15" x14ac:dyDescent="0.25">
      <c r="A516" s="515" t="s">
        <v>305</v>
      </c>
      <c r="B516" s="561" t="s">
        <v>402</v>
      </c>
      <c r="C516" s="562" t="s">
        <v>1679</v>
      </c>
      <c r="D516" s="563" t="s">
        <v>1111</v>
      </c>
      <c r="E516" s="561" t="s">
        <v>1129</v>
      </c>
      <c r="F516" s="561" t="s">
        <v>1130</v>
      </c>
      <c r="G516" s="561" t="s">
        <v>894</v>
      </c>
      <c r="H516" s="561" t="s">
        <v>894</v>
      </c>
      <c r="I516" s="561" t="s">
        <v>894</v>
      </c>
      <c r="J516" s="561" t="s">
        <v>894</v>
      </c>
      <c r="K516" s="561" t="s">
        <v>894</v>
      </c>
      <c r="L516" s="564"/>
      <c r="M516" s="45"/>
    </row>
    <row r="517" spans="1:13" ht="15" x14ac:dyDescent="0.25">
      <c r="A517" s="515" t="s">
        <v>305</v>
      </c>
      <c r="B517" s="561" t="s">
        <v>402</v>
      </c>
      <c r="C517" s="562" t="s">
        <v>1679</v>
      </c>
      <c r="D517" s="563" t="s">
        <v>1111</v>
      </c>
      <c r="E517" s="561" t="s">
        <v>1335</v>
      </c>
      <c r="F517" s="561" t="s">
        <v>1336</v>
      </c>
      <c r="G517" s="561" t="s">
        <v>894</v>
      </c>
      <c r="H517" s="561" t="s">
        <v>894</v>
      </c>
      <c r="I517" s="561" t="s">
        <v>894</v>
      </c>
      <c r="J517" s="561" t="s">
        <v>894</v>
      </c>
      <c r="K517" s="561" t="s">
        <v>894</v>
      </c>
      <c r="L517" s="564"/>
      <c r="M517" s="45"/>
    </row>
    <row r="518" spans="1:13" ht="15" x14ac:dyDescent="0.25">
      <c r="A518" s="515" t="s">
        <v>305</v>
      </c>
      <c r="B518" s="561" t="s">
        <v>402</v>
      </c>
      <c r="C518" s="562" t="s">
        <v>1680</v>
      </c>
      <c r="D518" s="563" t="s">
        <v>1111</v>
      </c>
      <c r="E518" s="561" t="s">
        <v>1335</v>
      </c>
      <c r="F518" s="561" t="s">
        <v>1336</v>
      </c>
      <c r="G518" s="561" t="s">
        <v>894</v>
      </c>
      <c r="H518" s="561" t="s">
        <v>894</v>
      </c>
      <c r="I518" s="561" t="s">
        <v>894</v>
      </c>
      <c r="J518" s="561" t="s">
        <v>894</v>
      </c>
      <c r="K518" s="561" t="s">
        <v>894</v>
      </c>
      <c r="L518" s="564"/>
      <c r="M518" s="45"/>
    </row>
    <row r="519" spans="1:13" ht="15" x14ac:dyDescent="0.25">
      <c r="A519" s="515" t="s">
        <v>305</v>
      </c>
      <c r="B519" s="561" t="s">
        <v>402</v>
      </c>
      <c r="C519" s="562" t="s">
        <v>1680</v>
      </c>
      <c r="D519" s="563" t="s">
        <v>1111</v>
      </c>
      <c r="E519" s="561" t="s">
        <v>1115</v>
      </c>
      <c r="F519" s="561" t="s">
        <v>1116</v>
      </c>
      <c r="G519" s="561" t="s">
        <v>894</v>
      </c>
      <c r="H519" s="561" t="s">
        <v>894</v>
      </c>
      <c r="I519" s="561" t="s">
        <v>894</v>
      </c>
      <c r="J519" s="561" t="s">
        <v>894</v>
      </c>
      <c r="K519" s="561" t="s">
        <v>894</v>
      </c>
      <c r="L519" s="564"/>
      <c r="M519" s="45"/>
    </row>
    <row r="520" spans="1:13" ht="15" x14ac:dyDescent="0.25">
      <c r="A520" s="515" t="s">
        <v>305</v>
      </c>
      <c r="B520" s="561" t="s">
        <v>402</v>
      </c>
      <c r="C520" s="562" t="s">
        <v>1681</v>
      </c>
      <c r="D520" s="563" t="s">
        <v>1111</v>
      </c>
      <c r="E520" s="561" t="s">
        <v>1117</v>
      </c>
      <c r="F520" s="561" t="s">
        <v>1118</v>
      </c>
      <c r="G520" s="561" t="s">
        <v>894</v>
      </c>
      <c r="H520" s="561" t="s">
        <v>894</v>
      </c>
      <c r="I520" s="561" t="s">
        <v>894</v>
      </c>
      <c r="J520" s="561" t="s">
        <v>894</v>
      </c>
      <c r="K520" s="561" t="s">
        <v>894</v>
      </c>
      <c r="L520" s="564" t="s">
        <v>1682</v>
      </c>
      <c r="M520" s="45"/>
    </row>
    <row r="521" spans="1:13" ht="15" x14ac:dyDescent="0.25">
      <c r="A521" s="515" t="s">
        <v>305</v>
      </c>
      <c r="B521" s="561" t="s">
        <v>402</v>
      </c>
      <c r="C521" s="562" t="s">
        <v>1683</v>
      </c>
      <c r="D521" s="563" t="s">
        <v>1111</v>
      </c>
      <c r="E521" s="561" t="s">
        <v>1129</v>
      </c>
      <c r="F521" s="561" t="s">
        <v>1130</v>
      </c>
      <c r="G521" s="561" t="s">
        <v>894</v>
      </c>
      <c r="H521" s="561" t="s">
        <v>894</v>
      </c>
      <c r="I521" s="561" t="s">
        <v>894</v>
      </c>
      <c r="J521" s="561" t="s">
        <v>894</v>
      </c>
      <c r="K521" s="561" t="s">
        <v>894</v>
      </c>
      <c r="L521" s="564"/>
      <c r="M521" s="45"/>
    </row>
    <row r="522" spans="1:13" ht="15" x14ac:dyDescent="0.25">
      <c r="A522" s="515" t="s">
        <v>305</v>
      </c>
      <c r="B522" s="561" t="s">
        <v>402</v>
      </c>
      <c r="C522" s="562" t="s">
        <v>1684</v>
      </c>
      <c r="D522" s="563" t="s">
        <v>618</v>
      </c>
      <c r="E522" s="561" t="s">
        <v>608</v>
      </c>
      <c r="F522" s="561" t="s">
        <v>1007</v>
      </c>
      <c r="G522" s="561" t="s">
        <v>894</v>
      </c>
      <c r="H522" s="561" t="s">
        <v>894</v>
      </c>
      <c r="I522" s="561" t="s">
        <v>894</v>
      </c>
      <c r="J522" s="561" t="s">
        <v>894</v>
      </c>
      <c r="K522" s="561" t="s">
        <v>894</v>
      </c>
      <c r="L522" s="564"/>
      <c r="M522" s="45"/>
    </row>
    <row r="523" spans="1:13" ht="15" x14ac:dyDescent="0.25">
      <c r="A523" s="515" t="s">
        <v>305</v>
      </c>
      <c r="B523" s="561" t="s">
        <v>402</v>
      </c>
      <c r="C523" s="562" t="s">
        <v>1685</v>
      </c>
      <c r="D523" s="563" t="s">
        <v>618</v>
      </c>
      <c r="E523" s="561" t="s">
        <v>608</v>
      </c>
      <c r="F523" s="561" t="s">
        <v>539</v>
      </c>
      <c r="G523" s="561" t="s">
        <v>894</v>
      </c>
      <c r="H523" s="561" t="s">
        <v>894</v>
      </c>
      <c r="I523" s="561" t="s">
        <v>894</v>
      </c>
      <c r="J523" s="561" t="s">
        <v>894</v>
      </c>
      <c r="K523" s="561" t="s">
        <v>894</v>
      </c>
      <c r="L523" s="564"/>
      <c r="M523" s="45"/>
    </row>
    <row r="524" spans="1:13" ht="15" x14ac:dyDescent="0.25">
      <c r="A524" s="515" t="s">
        <v>305</v>
      </c>
      <c r="B524" s="561" t="s">
        <v>402</v>
      </c>
      <c r="C524" s="562" t="s">
        <v>1685</v>
      </c>
      <c r="D524" s="563" t="s">
        <v>817</v>
      </c>
      <c r="E524" s="561" t="s">
        <v>608</v>
      </c>
      <c r="F524" s="561" t="s">
        <v>1147</v>
      </c>
      <c r="G524" s="561" t="s">
        <v>894</v>
      </c>
      <c r="H524" s="561" t="s">
        <v>894</v>
      </c>
      <c r="I524" s="561" t="s">
        <v>894</v>
      </c>
      <c r="J524" s="561" t="s">
        <v>894</v>
      </c>
      <c r="K524" s="561" t="s">
        <v>894</v>
      </c>
      <c r="L524" s="564"/>
      <c r="M524" s="45"/>
    </row>
    <row r="525" spans="1:13" ht="15" x14ac:dyDescent="0.25">
      <c r="A525" s="515" t="s">
        <v>305</v>
      </c>
      <c r="B525" s="561" t="s">
        <v>402</v>
      </c>
      <c r="C525" s="562" t="s">
        <v>1686</v>
      </c>
      <c r="D525" s="563" t="s">
        <v>618</v>
      </c>
      <c r="E525" s="561" t="s">
        <v>608</v>
      </c>
      <c r="F525" s="561" t="s">
        <v>1687</v>
      </c>
      <c r="G525" s="561" t="s">
        <v>894</v>
      </c>
      <c r="H525" s="561" t="s">
        <v>894</v>
      </c>
      <c r="I525" s="561" t="s">
        <v>894</v>
      </c>
      <c r="J525" s="561" t="s">
        <v>894</v>
      </c>
      <c r="K525" s="561" t="s">
        <v>894</v>
      </c>
      <c r="L525" s="564"/>
      <c r="M525" s="45"/>
    </row>
    <row r="526" spans="1:13" ht="15" x14ac:dyDescent="0.25">
      <c r="A526" s="515" t="s">
        <v>305</v>
      </c>
      <c r="B526" s="561" t="s">
        <v>402</v>
      </c>
      <c r="C526" s="562" t="s">
        <v>1688</v>
      </c>
      <c r="D526" s="563" t="s">
        <v>1111</v>
      </c>
      <c r="E526" s="561" t="s">
        <v>1689</v>
      </c>
      <c r="F526" s="561" t="s">
        <v>1690</v>
      </c>
      <c r="G526" s="561" t="s">
        <v>894</v>
      </c>
      <c r="H526" s="561" t="s">
        <v>894</v>
      </c>
      <c r="I526" s="561" t="s">
        <v>894</v>
      </c>
      <c r="J526" s="561" t="s">
        <v>894</v>
      </c>
      <c r="K526" s="561" t="s">
        <v>894</v>
      </c>
      <c r="L526" s="564"/>
      <c r="M526" s="45"/>
    </row>
    <row r="527" spans="1:13" ht="15" x14ac:dyDescent="0.25">
      <c r="A527" s="515" t="s">
        <v>305</v>
      </c>
      <c r="B527" s="561" t="s">
        <v>402</v>
      </c>
      <c r="C527" s="562" t="s">
        <v>1691</v>
      </c>
      <c r="D527" s="563" t="s">
        <v>618</v>
      </c>
      <c r="E527" s="561" t="s">
        <v>608</v>
      </c>
      <c r="F527" s="561" t="s">
        <v>1611</v>
      </c>
      <c r="G527" s="561" t="s">
        <v>894</v>
      </c>
      <c r="H527" s="561" t="s">
        <v>894</v>
      </c>
      <c r="I527" s="561" t="s">
        <v>894</v>
      </c>
      <c r="J527" s="561" t="s">
        <v>894</v>
      </c>
      <c r="K527" s="561" t="s">
        <v>894</v>
      </c>
      <c r="L527" s="564"/>
      <c r="M527" s="45"/>
    </row>
    <row r="528" spans="1:13" ht="15" x14ac:dyDescent="0.25">
      <c r="A528" s="515" t="s">
        <v>305</v>
      </c>
      <c r="B528" s="561" t="s">
        <v>402</v>
      </c>
      <c r="C528" s="562" t="s">
        <v>1692</v>
      </c>
      <c r="D528" s="563" t="s">
        <v>1111</v>
      </c>
      <c r="E528" s="561" t="s">
        <v>1125</v>
      </c>
      <c r="F528" s="561" t="s">
        <v>1126</v>
      </c>
      <c r="G528" s="561" t="s">
        <v>894</v>
      </c>
      <c r="H528" s="561" t="s">
        <v>894</v>
      </c>
      <c r="I528" s="561" t="s">
        <v>894</v>
      </c>
      <c r="J528" s="561" t="s">
        <v>894</v>
      </c>
      <c r="K528" s="561" t="s">
        <v>894</v>
      </c>
      <c r="L528" s="564" t="s">
        <v>1693</v>
      </c>
      <c r="M528" s="45"/>
    </row>
    <row r="529" spans="1:13" ht="15" x14ac:dyDescent="0.25">
      <c r="A529" s="515" t="s">
        <v>305</v>
      </c>
      <c r="B529" s="561" t="s">
        <v>402</v>
      </c>
      <c r="C529" s="562" t="s">
        <v>1692</v>
      </c>
      <c r="D529" s="563" t="s">
        <v>1111</v>
      </c>
      <c r="E529" s="561"/>
      <c r="F529" s="561" t="s">
        <v>1497</v>
      </c>
      <c r="G529" s="561" t="s">
        <v>894</v>
      </c>
      <c r="H529" s="561" t="s">
        <v>894</v>
      </c>
      <c r="I529" s="512" t="s">
        <v>894</v>
      </c>
      <c r="J529" s="512" t="s">
        <v>894</v>
      </c>
      <c r="K529" s="561" t="s">
        <v>894</v>
      </c>
      <c r="L529" s="564" t="s">
        <v>1693</v>
      </c>
      <c r="M529" s="45"/>
    </row>
    <row r="530" spans="1:13" ht="15" x14ac:dyDescent="0.25">
      <c r="A530" s="515" t="s">
        <v>305</v>
      </c>
      <c r="B530" s="561" t="s">
        <v>402</v>
      </c>
      <c r="C530" s="562" t="s">
        <v>1023</v>
      </c>
      <c r="D530" s="563" t="s">
        <v>817</v>
      </c>
      <c r="E530" s="561" t="s">
        <v>608</v>
      </c>
      <c r="F530" s="561" t="s">
        <v>1147</v>
      </c>
      <c r="G530" s="561" t="s">
        <v>315</v>
      </c>
      <c r="H530" s="561">
        <v>337</v>
      </c>
      <c r="I530" s="565">
        <v>47</v>
      </c>
      <c r="J530" s="566">
        <v>5</v>
      </c>
      <c r="K530" s="561" t="s">
        <v>329</v>
      </c>
      <c r="L530" s="564" t="s">
        <v>1694</v>
      </c>
      <c r="M530" s="45"/>
    </row>
    <row r="531" spans="1:13" ht="15" x14ac:dyDescent="0.25">
      <c r="A531" s="515" t="s">
        <v>305</v>
      </c>
      <c r="B531" s="561" t="s">
        <v>402</v>
      </c>
      <c r="C531" s="562" t="s">
        <v>1023</v>
      </c>
      <c r="D531" s="563" t="s">
        <v>618</v>
      </c>
      <c r="E531" s="561" t="s">
        <v>608</v>
      </c>
      <c r="F531" s="561" t="s">
        <v>1602</v>
      </c>
      <c r="G531" s="561" t="s">
        <v>894</v>
      </c>
      <c r="H531" s="561" t="s">
        <v>894</v>
      </c>
      <c r="I531" s="289">
        <v>10</v>
      </c>
      <c r="J531" s="566">
        <v>0</v>
      </c>
      <c r="K531" s="561" t="s">
        <v>894</v>
      </c>
      <c r="L531" s="564" t="s">
        <v>1695</v>
      </c>
      <c r="M531" s="45"/>
    </row>
    <row r="532" spans="1:13" ht="15" x14ac:dyDescent="0.25">
      <c r="A532" s="515" t="s">
        <v>305</v>
      </c>
      <c r="B532" s="561" t="s">
        <v>402</v>
      </c>
      <c r="C532" s="562" t="s">
        <v>1023</v>
      </c>
      <c r="D532" s="563" t="s">
        <v>1111</v>
      </c>
      <c r="E532" s="561" t="s">
        <v>1170</v>
      </c>
      <c r="F532" s="561" t="s">
        <v>1226</v>
      </c>
      <c r="G532" s="561" t="s">
        <v>329</v>
      </c>
      <c r="H532" s="561">
        <v>153</v>
      </c>
      <c r="I532" s="289">
        <v>10</v>
      </c>
      <c r="J532" s="566">
        <v>11</v>
      </c>
      <c r="K532" s="561" t="s">
        <v>315</v>
      </c>
      <c r="L532" s="564" t="s">
        <v>1695</v>
      </c>
      <c r="M532" s="45"/>
    </row>
    <row r="533" spans="1:13" ht="15" x14ac:dyDescent="0.25">
      <c r="A533" s="515" t="s">
        <v>305</v>
      </c>
      <c r="B533" s="561" t="s">
        <v>402</v>
      </c>
      <c r="C533" s="562" t="s">
        <v>1023</v>
      </c>
      <c r="D533" s="563" t="s">
        <v>817</v>
      </c>
      <c r="E533" s="561" t="s">
        <v>608</v>
      </c>
      <c r="F533" s="561" t="s">
        <v>1696</v>
      </c>
      <c r="G533" s="561" t="s">
        <v>329</v>
      </c>
      <c r="H533" s="561" t="s">
        <v>894</v>
      </c>
      <c r="I533" s="565">
        <v>100</v>
      </c>
      <c r="J533" s="566">
        <v>99</v>
      </c>
      <c r="K533" s="561" t="s">
        <v>329</v>
      </c>
      <c r="L533" s="564" t="s">
        <v>1697</v>
      </c>
      <c r="M533" s="45"/>
    </row>
    <row r="534" spans="1:13" ht="15" x14ac:dyDescent="0.25">
      <c r="A534" s="515" t="s">
        <v>305</v>
      </c>
      <c r="B534" s="561" t="s">
        <v>402</v>
      </c>
      <c r="C534" s="562" t="s">
        <v>1023</v>
      </c>
      <c r="D534" s="563" t="s">
        <v>618</v>
      </c>
      <c r="E534" s="561" t="s">
        <v>608</v>
      </c>
      <c r="F534" s="561" t="s">
        <v>619</v>
      </c>
      <c r="G534" s="561" t="s">
        <v>894</v>
      </c>
      <c r="H534" s="561" t="s">
        <v>894</v>
      </c>
      <c r="I534" s="289">
        <v>100</v>
      </c>
      <c r="J534" s="566">
        <v>100</v>
      </c>
      <c r="K534" s="561" t="s">
        <v>894</v>
      </c>
      <c r="L534" s="564" t="s">
        <v>1695</v>
      </c>
      <c r="M534" s="45"/>
    </row>
    <row r="535" spans="1:13" ht="15" x14ac:dyDescent="0.25">
      <c r="A535" s="515" t="s">
        <v>305</v>
      </c>
      <c r="B535" s="561" t="s">
        <v>402</v>
      </c>
      <c r="C535" s="562" t="s">
        <v>1023</v>
      </c>
      <c r="D535" s="563" t="s">
        <v>618</v>
      </c>
      <c r="E535" s="561" t="s">
        <v>608</v>
      </c>
      <c r="F535" s="561" t="s">
        <v>1698</v>
      </c>
      <c r="G535" s="561" t="s">
        <v>315</v>
      </c>
      <c r="H535" s="561">
        <v>6840</v>
      </c>
      <c r="I535" s="565">
        <v>10</v>
      </c>
      <c r="J535" s="566">
        <v>11</v>
      </c>
      <c r="K535" s="561" t="s">
        <v>329</v>
      </c>
      <c r="L535" s="564" t="s">
        <v>1699</v>
      </c>
      <c r="M535" s="45"/>
    </row>
    <row r="536" spans="1:13" ht="15" x14ac:dyDescent="0.25">
      <c r="A536" s="515" t="s">
        <v>305</v>
      </c>
      <c r="B536" s="561" t="s">
        <v>402</v>
      </c>
      <c r="C536" s="562" t="s">
        <v>1700</v>
      </c>
      <c r="D536" s="563" t="s">
        <v>1111</v>
      </c>
      <c r="E536" s="561" t="s">
        <v>1170</v>
      </c>
      <c r="F536" s="561" t="s">
        <v>1226</v>
      </c>
      <c r="G536" s="561" t="s">
        <v>894</v>
      </c>
      <c r="H536" s="561" t="s">
        <v>894</v>
      </c>
      <c r="I536" s="289">
        <v>100</v>
      </c>
      <c r="J536" s="566">
        <v>99</v>
      </c>
      <c r="K536" s="561" t="s">
        <v>894</v>
      </c>
      <c r="L536" s="564" t="s">
        <v>1701</v>
      </c>
      <c r="M536" s="45"/>
    </row>
    <row r="537" spans="1:13" ht="15" x14ac:dyDescent="0.25">
      <c r="A537" s="515" t="s">
        <v>305</v>
      </c>
      <c r="B537" s="561" t="s">
        <v>402</v>
      </c>
      <c r="C537" s="562" t="s">
        <v>1024</v>
      </c>
      <c r="D537" s="563" t="s">
        <v>817</v>
      </c>
      <c r="E537" s="561" t="s">
        <v>608</v>
      </c>
      <c r="F537" s="561" t="s">
        <v>1138</v>
      </c>
      <c r="G537" s="561" t="s">
        <v>315</v>
      </c>
      <c r="H537" s="561">
        <v>406</v>
      </c>
      <c r="I537" s="565">
        <v>100</v>
      </c>
      <c r="J537" s="566">
        <v>100</v>
      </c>
      <c r="K537" s="561" t="s">
        <v>329</v>
      </c>
      <c r="L537" s="564" t="s">
        <v>1702</v>
      </c>
      <c r="M537" s="45"/>
    </row>
    <row r="538" spans="1:13" ht="15" x14ac:dyDescent="0.25">
      <c r="A538" s="515" t="s">
        <v>305</v>
      </c>
      <c r="B538" s="561" t="s">
        <v>402</v>
      </c>
      <c r="C538" s="562" t="s">
        <v>1024</v>
      </c>
      <c r="D538" s="563" t="s">
        <v>817</v>
      </c>
      <c r="E538" s="561" t="s">
        <v>608</v>
      </c>
      <c r="F538" s="561" t="s">
        <v>802</v>
      </c>
      <c r="G538" s="561" t="s">
        <v>315</v>
      </c>
      <c r="H538" s="561">
        <v>15540</v>
      </c>
      <c r="I538" s="567">
        <v>100</v>
      </c>
      <c r="J538" s="566" t="s">
        <v>1703</v>
      </c>
      <c r="K538" s="561" t="s">
        <v>329</v>
      </c>
      <c r="L538" s="564" t="s">
        <v>1704</v>
      </c>
      <c r="M538" s="45"/>
    </row>
    <row r="539" spans="1:13" ht="15" x14ac:dyDescent="0.25">
      <c r="A539" s="515" t="s">
        <v>305</v>
      </c>
      <c r="B539" s="561" t="s">
        <v>402</v>
      </c>
      <c r="C539" s="562" t="s">
        <v>1705</v>
      </c>
      <c r="D539" s="563" t="s">
        <v>618</v>
      </c>
      <c r="E539" s="561" t="s">
        <v>608</v>
      </c>
      <c r="F539" s="561" t="s">
        <v>1007</v>
      </c>
      <c r="G539" s="561" t="s">
        <v>894</v>
      </c>
      <c r="H539" s="561" t="s">
        <v>894</v>
      </c>
      <c r="I539" s="513" t="s">
        <v>894</v>
      </c>
      <c r="J539" s="513" t="s">
        <v>894</v>
      </c>
      <c r="K539" s="561" t="s">
        <v>894</v>
      </c>
      <c r="L539" s="564"/>
      <c r="M539" s="45"/>
    </row>
    <row r="540" spans="1:13" ht="15" x14ac:dyDescent="0.25">
      <c r="A540" s="515" t="s">
        <v>305</v>
      </c>
      <c r="B540" s="561" t="s">
        <v>402</v>
      </c>
      <c r="C540" s="562" t="s">
        <v>1706</v>
      </c>
      <c r="D540" s="563" t="s">
        <v>1111</v>
      </c>
      <c r="E540" s="561" t="s">
        <v>1170</v>
      </c>
      <c r="F540" s="561" t="s">
        <v>1707</v>
      </c>
      <c r="G540" s="561" t="s">
        <v>894</v>
      </c>
      <c r="H540" s="561" t="s">
        <v>894</v>
      </c>
      <c r="I540" s="561" t="s">
        <v>894</v>
      </c>
      <c r="J540" s="561" t="s">
        <v>894</v>
      </c>
      <c r="K540" s="561" t="s">
        <v>894</v>
      </c>
      <c r="L540" s="564"/>
      <c r="M540" s="45"/>
    </row>
    <row r="541" spans="1:13" ht="15" x14ac:dyDescent="0.25">
      <c r="A541" s="515" t="s">
        <v>305</v>
      </c>
      <c r="B541" s="561" t="s">
        <v>402</v>
      </c>
      <c r="C541" s="562" t="s">
        <v>1708</v>
      </c>
      <c r="D541" s="563" t="s">
        <v>1111</v>
      </c>
      <c r="E541" s="561" t="s">
        <v>1286</v>
      </c>
      <c r="F541" s="561">
        <v>21</v>
      </c>
      <c r="G541" s="561" t="s">
        <v>894</v>
      </c>
      <c r="H541" s="561" t="s">
        <v>894</v>
      </c>
      <c r="I541" s="561" t="s">
        <v>894</v>
      </c>
      <c r="J541" s="561" t="s">
        <v>894</v>
      </c>
      <c r="K541" s="561" t="s">
        <v>894</v>
      </c>
      <c r="L541" s="564"/>
      <c r="M541" s="45"/>
    </row>
    <row r="542" spans="1:13" ht="15" x14ac:dyDescent="0.25">
      <c r="A542" s="515" t="s">
        <v>305</v>
      </c>
      <c r="B542" s="561" t="s">
        <v>402</v>
      </c>
      <c r="C542" s="562" t="s">
        <v>1709</v>
      </c>
      <c r="D542" s="563" t="s">
        <v>1111</v>
      </c>
      <c r="E542" s="561" t="s">
        <v>1115</v>
      </c>
      <c r="F542" s="561" t="s">
        <v>1116</v>
      </c>
      <c r="G542" s="561" t="s">
        <v>894</v>
      </c>
      <c r="H542" s="561" t="s">
        <v>894</v>
      </c>
      <c r="I542" s="561" t="s">
        <v>894</v>
      </c>
      <c r="J542" s="561" t="s">
        <v>894</v>
      </c>
      <c r="K542" s="561" t="s">
        <v>894</v>
      </c>
      <c r="L542" s="564" t="s">
        <v>1710</v>
      </c>
      <c r="M542" s="45"/>
    </row>
    <row r="543" spans="1:13" ht="15" x14ac:dyDescent="0.25">
      <c r="A543" s="515" t="s">
        <v>305</v>
      </c>
      <c r="B543" s="561" t="s">
        <v>402</v>
      </c>
      <c r="C543" s="562" t="s">
        <v>1709</v>
      </c>
      <c r="D543" s="563" t="s">
        <v>1111</v>
      </c>
      <c r="E543" s="561" t="s">
        <v>1335</v>
      </c>
      <c r="F543" s="561" t="s">
        <v>1336</v>
      </c>
      <c r="G543" s="561" t="s">
        <v>894</v>
      </c>
      <c r="H543" s="561" t="s">
        <v>894</v>
      </c>
      <c r="I543" s="561" t="s">
        <v>894</v>
      </c>
      <c r="J543" s="561" t="s">
        <v>894</v>
      </c>
      <c r="K543" s="561" t="s">
        <v>894</v>
      </c>
      <c r="L543" s="564" t="s">
        <v>1710</v>
      </c>
      <c r="M543" s="45"/>
    </row>
    <row r="544" spans="1:13" ht="15" x14ac:dyDescent="0.25">
      <c r="A544" s="515" t="s">
        <v>305</v>
      </c>
      <c r="B544" s="561" t="s">
        <v>402</v>
      </c>
      <c r="C544" s="562" t="s">
        <v>1709</v>
      </c>
      <c r="D544" s="563" t="s">
        <v>1111</v>
      </c>
      <c r="E544" s="561" t="s">
        <v>1129</v>
      </c>
      <c r="F544" s="561" t="s">
        <v>1130</v>
      </c>
      <c r="G544" s="561" t="s">
        <v>894</v>
      </c>
      <c r="H544" s="561" t="s">
        <v>894</v>
      </c>
      <c r="I544" s="561" t="s">
        <v>894</v>
      </c>
      <c r="J544" s="561" t="s">
        <v>894</v>
      </c>
      <c r="K544" s="561" t="s">
        <v>894</v>
      </c>
      <c r="L544" s="564" t="s">
        <v>1710</v>
      </c>
      <c r="M544" s="45"/>
    </row>
    <row r="545" spans="1:13" ht="15" x14ac:dyDescent="0.25">
      <c r="A545" s="515" t="s">
        <v>305</v>
      </c>
      <c r="B545" s="561" t="s">
        <v>402</v>
      </c>
      <c r="C545" s="562" t="s">
        <v>1709</v>
      </c>
      <c r="D545" s="563" t="s">
        <v>1111</v>
      </c>
      <c r="E545" s="561" t="s">
        <v>1117</v>
      </c>
      <c r="F545" s="561" t="s">
        <v>1118</v>
      </c>
      <c r="G545" s="561" t="s">
        <v>894</v>
      </c>
      <c r="H545" s="561" t="s">
        <v>894</v>
      </c>
      <c r="I545" s="561" t="s">
        <v>894</v>
      </c>
      <c r="J545" s="561" t="s">
        <v>894</v>
      </c>
      <c r="K545" s="561" t="s">
        <v>894</v>
      </c>
      <c r="L545" s="564" t="s">
        <v>1710</v>
      </c>
      <c r="M545" s="45"/>
    </row>
    <row r="546" spans="1:13" ht="15" x14ac:dyDescent="0.25">
      <c r="A546" s="515" t="s">
        <v>305</v>
      </c>
      <c r="B546" s="561" t="s">
        <v>402</v>
      </c>
      <c r="C546" s="562" t="s">
        <v>1711</v>
      </c>
      <c r="D546" s="563" t="s">
        <v>618</v>
      </c>
      <c r="E546" s="561" t="s">
        <v>608</v>
      </c>
      <c r="F546" s="561" t="s">
        <v>1007</v>
      </c>
      <c r="G546" s="561" t="s">
        <v>894</v>
      </c>
      <c r="H546" s="561" t="s">
        <v>894</v>
      </c>
      <c r="I546" s="561" t="s">
        <v>894</v>
      </c>
      <c r="J546" s="561" t="s">
        <v>894</v>
      </c>
      <c r="K546" s="561" t="s">
        <v>894</v>
      </c>
      <c r="L546" s="564" t="s">
        <v>1712</v>
      </c>
      <c r="M546" s="45"/>
    </row>
    <row r="547" spans="1:13" ht="15" x14ac:dyDescent="0.25">
      <c r="A547" s="515" t="s">
        <v>305</v>
      </c>
      <c r="B547" s="561" t="s">
        <v>402</v>
      </c>
      <c r="C547" s="562" t="s">
        <v>1711</v>
      </c>
      <c r="D547" s="563" t="s">
        <v>817</v>
      </c>
      <c r="E547" s="561" t="s">
        <v>608</v>
      </c>
      <c r="F547" s="561" t="s">
        <v>1147</v>
      </c>
      <c r="G547" s="561" t="s">
        <v>894</v>
      </c>
      <c r="H547" s="561" t="s">
        <v>894</v>
      </c>
      <c r="I547" s="561" t="s">
        <v>894</v>
      </c>
      <c r="J547" s="561" t="s">
        <v>894</v>
      </c>
      <c r="K547" s="561" t="s">
        <v>894</v>
      </c>
      <c r="L547" s="564" t="s">
        <v>1712</v>
      </c>
      <c r="M547" s="45"/>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'Q:\scientific-projects\eu-data-collection\Work_Plan\2020\[WP_table_1a_final.xlsx]Drop-down list'!#REF!</xm:f>
          </x14:formula1>
          <xm:sqref>A5:A14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8"/>
  <sheetViews>
    <sheetView topLeftCell="A193" zoomScale="98" zoomScaleNormal="98" workbookViewId="0">
      <selection activeCell="K165" sqref="K165"/>
    </sheetView>
  </sheetViews>
  <sheetFormatPr defaultColWidth="9.140625" defaultRowHeight="12.75" x14ac:dyDescent="0.2"/>
  <cols>
    <col min="1" max="1" width="9.140625" style="76"/>
    <col min="2" max="2" width="15.28515625" style="76" bestFit="1" customWidth="1"/>
    <col min="3" max="3" width="14.7109375" style="76" customWidth="1"/>
    <col min="4" max="4" width="12.85546875" style="76" bestFit="1" customWidth="1"/>
    <col min="5" max="5" width="18.85546875" style="76" bestFit="1" customWidth="1"/>
    <col min="6" max="6" width="9.140625" style="76"/>
    <col min="7" max="7" width="15.5703125" style="76" customWidth="1"/>
    <col min="8" max="8" width="33" style="76" bestFit="1" customWidth="1"/>
    <col min="9" max="9" width="11.28515625" style="76" customWidth="1"/>
    <col min="10" max="10" width="10.7109375" style="76" customWidth="1"/>
    <col min="11" max="11" width="9.140625" style="76"/>
    <col min="12" max="12" width="18.140625" style="76" bestFit="1" customWidth="1"/>
    <col min="13" max="13" width="10.7109375" style="76" customWidth="1"/>
    <col min="14" max="16" width="9.140625" style="76"/>
    <col min="17" max="17" width="11.5703125" style="76" customWidth="1"/>
    <col min="18" max="18" width="11.42578125" style="76" customWidth="1"/>
    <col min="19" max="16384" width="9.140625" style="76"/>
  </cols>
  <sheetData>
    <row r="1" spans="1:18" ht="13.5" thickBot="1" x14ac:dyDescent="0.25">
      <c r="A1" s="171" t="s">
        <v>146</v>
      </c>
      <c r="B1" s="15"/>
      <c r="C1" s="15"/>
      <c r="D1" s="15"/>
      <c r="E1" s="15"/>
      <c r="F1" s="15"/>
      <c r="G1" s="15"/>
      <c r="H1" s="15"/>
      <c r="I1" s="15"/>
      <c r="J1" s="15"/>
      <c r="K1" s="15"/>
      <c r="L1" s="15"/>
      <c r="M1" s="15"/>
      <c r="N1" s="15"/>
      <c r="O1" s="15"/>
      <c r="P1" s="15"/>
      <c r="Q1" s="15"/>
      <c r="R1" s="15"/>
    </row>
    <row r="2" spans="1:18" x14ac:dyDescent="0.2">
      <c r="A2" s="26"/>
      <c r="B2" s="18"/>
      <c r="C2" s="18"/>
      <c r="D2" s="18"/>
      <c r="E2" s="18"/>
      <c r="F2" s="18"/>
      <c r="G2" s="18"/>
      <c r="H2" s="18"/>
      <c r="I2" s="18"/>
      <c r="J2" s="18"/>
      <c r="K2" s="18"/>
      <c r="L2" s="18"/>
      <c r="M2" s="18"/>
      <c r="N2" s="18"/>
      <c r="O2" s="18"/>
      <c r="P2" s="15"/>
      <c r="Q2" s="170" t="s">
        <v>1</v>
      </c>
      <c r="R2" s="104" t="s">
        <v>2</v>
      </c>
    </row>
    <row r="3" spans="1:18" ht="13.5" thickBot="1" x14ac:dyDescent="0.25">
      <c r="A3" s="26"/>
      <c r="B3" s="18"/>
      <c r="C3" s="18"/>
      <c r="D3" s="18"/>
      <c r="E3" s="18"/>
      <c r="F3" s="18"/>
      <c r="G3" s="18"/>
      <c r="H3" s="18"/>
      <c r="I3" s="18"/>
      <c r="J3" s="18"/>
      <c r="K3" s="18"/>
      <c r="L3" s="18"/>
      <c r="M3" s="18"/>
      <c r="N3" s="18"/>
      <c r="O3" s="18"/>
      <c r="P3" s="15"/>
      <c r="Q3" s="8" t="s">
        <v>3</v>
      </c>
      <c r="R3" s="105">
        <v>2021</v>
      </c>
    </row>
    <row r="4" spans="1:18" ht="51.75" thickBot="1" x14ac:dyDescent="0.25">
      <c r="A4" s="172" t="s">
        <v>4</v>
      </c>
      <c r="B4" s="147" t="s">
        <v>130</v>
      </c>
      <c r="C4" s="148" t="s">
        <v>133</v>
      </c>
      <c r="D4" s="149" t="s">
        <v>134</v>
      </c>
      <c r="E4" s="150" t="s">
        <v>147</v>
      </c>
      <c r="F4" s="173" t="s">
        <v>148</v>
      </c>
      <c r="G4" s="111" t="s">
        <v>132</v>
      </c>
      <c r="H4" s="174" t="s">
        <v>149</v>
      </c>
      <c r="I4" s="177" t="s">
        <v>150</v>
      </c>
      <c r="J4" s="177" t="s">
        <v>21</v>
      </c>
      <c r="K4" s="91" t="s">
        <v>151</v>
      </c>
      <c r="L4" s="147" t="s">
        <v>15</v>
      </c>
      <c r="M4" s="112" t="s">
        <v>152</v>
      </c>
      <c r="N4" s="112" t="s">
        <v>153</v>
      </c>
      <c r="O4" s="175" t="s">
        <v>154</v>
      </c>
      <c r="P4" s="150" t="s">
        <v>155</v>
      </c>
      <c r="Q4" s="175" t="s">
        <v>156</v>
      </c>
      <c r="R4" s="150" t="s">
        <v>75</v>
      </c>
    </row>
    <row r="5" spans="1:18" ht="51" x14ac:dyDescent="0.2">
      <c r="A5" s="690" t="s">
        <v>305</v>
      </c>
      <c r="B5" s="691" t="s">
        <v>306</v>
      </c>
      <c r="C5" s="691" t="s">
        <v>696</v>
      </c>
      <c r="D5" s="692" t="s">
        <v>688</v>
      </c>
      <c r="E5" s="693"/>
      <c r="F5" s="695" t="s">
        <v>648</v>
      </c>
      <c r="G5" s="696" t="s">
        <v>649</v>
      </c>
      <c r="H5" s="697" t="s">
        <v>650</v>
      </c>
      <c r="I5" s="694" t="s">
        <v>651</v>
      </c>
      <c r="J5" s="694" t="s">
        <v>652</v>
      </c>
      <c r="K5" s="710">
        <v>100</v>
      </c>
      <c r="L5" s="712" t="s">
        <v>653</v>
      </c>
      <c r="M5" s="700">
        <v>9</v>
      </c>
      <c r="N5" s="700">
        <v>9</v>
      </c>
      <c r="O5" s="713">
        <v>1</v>
      </c>
      <c r="P5" s="700">
        <v>100</v>
      </c>
      <c r="Q5" s="713">
        <v>1</v>
      </c>
      <c r="R5" s="701"/>
    </row>
    <row r="6" spans="1:18" ht="51" x14ac:dyDescent="0.2">
      <c r="A6" s="690" t="s">
        <v>305</v>
      </c>
      <c r="B6" s="691" t="s">
        <v>306</v>
      </c>
      <c r="C6" s="691" t="s">
        <v>696</v>
      </c>
      <c r="D6" s="692" t="s">
        <v>688</v>
      </c>
      <c r="E6" s="693"/>
      <c r="F6" s="695" t="s">
        <v>648</v>
      </c>
      <c r="G6" s="696" t="s">
        <v>663</v>
      </c>
      <c r="H6" s="697" t="s">
        <v>664</v>
      </c>
      <c r="I6" s="694" t="s">
        <v>665</v>
      </c>
      <c r="J6" s="694" t="s">
        <v>652</v>
      </c>
      <c r="K6" s="698">
        <v>50</v>
      </c>
      <c r="L6" s="712" t="s">
        <v>653</v>
      </c>
      <c r="M6" s="700">
        <v>9</v>
      </c>
      <c r="N6" s="700">
        <v>6</v>
      </c>
      <c r="O6" s="713">
        <v>0.66666666666666663</v>
      </c>
      <c r="P6" s="700">
        <v>100</v>
      </c>
      <c r="Q6" s="713">
        <v>1.3333333333333333</v>
      </c>
      <c r="R6" s="701"/>
    </row>
    <row r="7" spans="1:18" ht="51" x14ac:dyDescent="0.2">
      <c r="A7" s="690" t="s">
        <v>305</v>
      </c>
      <c r="B7" s="691" t="s">
        <v>306</v>
      </c>
      <c r="C7" s="691" t="s">
        <v>696</v>
      </c>
      <c r="D7" s="692" t="s">
        <v>688</v>
      </c>
      <c r="E7" s="693"/>
      <c r="F7" s="695" t="s">
        <v>648</v>
      </c>
      <c r="G7" s="696" t="s">
        <v>654</v>
      </c>
      <c r="H7" s="697" t="s">
        <v>655</v>
      </c>
      <c r="I7" s="694" t="s">
        <v>651</v>
      </c>
      <c r="J7" s="694" t="s">
        <v>652</v>
      </c>
      <c r="K7" s="710">
        <v>100</v>
      </c>
      <c r="L7" s="712" t="s">
        <v>653</v>
      </c>
      <c r="M7" s="700">
        <v>9</v>
      </c>
      <c r="N7" s="700">
        <v>9</v>
      </c>
      <c r="O7" s="713">
        <v>1</v>
      </c>
      <c r="P7" s="700">
        <v>100</v>
      </c>
      <c r="Q7" s="713">
        <v>1</v>
      </c>
      <c r="R7" s="701"/>
    </row>
    <row r="8" spans="1:18" ht="51" x14ac:dyDescent="0.2">
      <c r="A8" s="690" t="s">
        <v>305</v>
      </c>
      <c r="B8" s="691" t="s">
        <v>306</v>
      </c>
      <c r="C8" s="691" t="s">
        <v>696</v>
      </c>
      <c r="D8" s="692" t="s">
        <v>688</v>
      </c>
      <c r="E8" s="693"/>
      <c r="F8" s="695" t="s">
        <v>648</v>
      </c>
      <c r="G8" s="696" t="s">
        <v>666</v>
      </c>
      <c r="H8" s="697" t="s">
        <v>664</v>
      </c>
      <c r="I8" s="694" t="s">
        <v>665</v>
      </c>
      <c r="J8" s="694" t="s">
        <v>652</v>
      </c>
      <c r="K8" s="698">
        <v>50</v>
      </c>
      <c r="L8" s="712" t="s">
        <v>653</v>
      </c>
      <c r="M8" s="700">
        <v>9</v>
      </c>
      <c r="N8" s="700">
        <v>6</v>
      </c>
      <c r="O8" s="713">
        <v>0.66666666666666663</v>
      </c>
      <c r="P8" s="700">
        <v>100</v>
      </c>
      <c r="Q8" s="713">
        <v>1.3333333333333333</v>
      </c>
      <c r="R8" s="701"/>
    </row>
    <row r="9" spans="1:18" ht="51" x14ac:dyDescent="0.2">
      <c r="A9" s="690" t="s">
        <v>305</v>
      </c>
      <c r="B9" s="691" t="s">
        <v>306</v>
      </c>
      <c r="C9" s="691" t="s">
        <v>696</v>
      </c>
      <c r="D9" s="692" t="s">
        <v>688</v>
      </c>
      <c r="E9" s="693"/>
      <c r="F9" s="695" t="s">
        <v>648</v>
      </c>
      <c r="G9" s="696" t="s">
        <v>667</v>
      </c>
      <c r="H9" s="697" t="s">
        <v>664</v>
      </c>
      <c r="I9" s="694" t="s">
        <v>665</v>
      </c>
      <c r="J9" s="694" t="s">
        <v>652</v>
      </c>
      <c r="K9" s="698">
        <v>50</v>
      </c>
      <c r="L9" s="712" t="s">
        <v>653</v>
      </c>
      <c r="M9" s="700">
        <v>9</v>
      </c>
      <c r="N9" s="700">
        <v>6</v>
      </c>
      <c r="O9" s="713">
        <v>0.66666666666666663</v>
      </c>
      <c r="P9" s="700">
        <v>100</v>
      </c>
      <c r="Q9" s="713">
        <v>1.3333333333333333</v>
      </c>
      <c r="R9" s="701"/>
    </row>
    <row r="10" spans="1:18" ht="51" x14ac:dyDescent="0.2">
      <c r="A10" s="690" t="s">
        <v>305</v>
      </c>
      <c r="B10" s="691" t="s">
        <v>306</v>
      </c>
      <c r="C10" s="691" t="s">
        <v>696</v>
      </c>
      <c r="D10" s="692" t="s">
        <v>688</v>
      </c>
      <c r="E10" s="693"/>
      <c r="F10" s="695" t="s">
        <v>648</v>
      </c>
      <c r="G10" s="696" t="s">
        <v>668</v>
      </c>
      <c r="H10" s="697" t="s">
        <v>664</v>
      </c>
      <c r="I10" s="694" t="s">
        <v>665</v>
      </c>
      <c r="J10" s="694" t="s">
        <v>652</v>
      </c>
      <c r="K10" s="698">
        <v>50</v>
      </c>
      <c r="L10" s="712" t="s">
        <v>653</v>
      </c>
      <c r="M10" s="700">
        <v>9</v>
      </c>
      <c r="N10" s="700">
        <v>6</v>
      </c>
      <c r="O10" s="713">
        <v>0.66666666666666663</v>
      </c>
      <c r="P10" s="700">
        <v>100</v>
      </c>
      <c r="Q10" s="713">
        <v>1.3333333333333333</v>
      </c>
      <c r="R10" s="701"/>
    </row>
    <row r="11" spans="1:18" ht="51" x14ac:dyDescent="0.2">
      <c r="A11" s="690" t="s">
        <v>305</v>
      </c>
      <c r="B11" s="691" t="s">
        <v>306</v>
      </c>
      <c r="C11" s="691" t="s">
        <v>696</v>
      </c>
      <c r="D11" s="692" t="s">
        <v>688</v>
      </c>
      <c r="E11" s="693"/>
      <c r="F11" s="695" t="s">
        <v>648</v>
      </c>
      <c r="G11" s="696" t="s">
        <v>669</v>
      </c>
      <c r="H11" s="697" t="s">
        <v>664</v>
      </c>
      <c r="I11" s="694" t="s">
        <v>665</v>
      </c>
      <c r="J11" s="694" t="s">
        <v>652</v>
      </c>
      <c r="K11" s="698">
        <v>50</v>
      </c>
      <c r="L11" s="712" t="s">
        <v>653</v>
      </c>
      <c r="M11" s="700">
        <v>9</v>
      </c>
      <c r="N11" s="700">
        <v>6</v>
      </c>
      <c r="O11" s="713">
        <v>0.66666666666666663</v>
      </c>
      <c r="P11" s="700">
        <v>100</v>
      </c>
      <c r="Q11" s="713">
        <v>1.3333333333333333</v>
      </c>
      <c r="R11" s="701"/>
    </row>
    <row r="12" spans="1:18" ht="51" x14ac:dyDescent="0.2">
      <c r="A12" s="690" t="s">
        <v>305</v>
      </c>
      <c r="B12" s="691" t="s">
        <v>306</v>
      </c>
      <c r="C12" s="691" t="s">
        <v>696</v>
      </c>
      <c r="D12" s="692" t="s">
        <v>688</v>
      </c>
      <c r="E12" s="693"/>
      <c r="F12" s="695" t="s">
        <v>648</v>
      </c>
      <c r="G12" s="696" t="s">
        <v>670</v>
      </c>
      <c r="H12" s="697" t="s">
        <v>664</v>
      </c>
      <c r="I12" s="694" t="s">
        <v>665</v>
      </c>
      <c r="J12" s="694" t="s">
        <v>652</v>
      </c>
      <c r="K12" s="698">
        <v>50</v>
      </c>
      <c r="L12" s="712" t="s">
        <v>653</v>
      </c>
      <c r="M12" s="700">
        <v>9</v>
      </c>
      <c r="N12" s="700">
        <v>6</v>
      </c>
      <c r="O12" s="713">
        <v>0.66666666666666663</v>
      </c>
      <c r="P12" s="700">
        <v>100</v>
      </c>
      <c r="Q12" s="713">
        <v>1.3333333333333333</v>
      </c>
      <c r="R12" s="701"/>
    </row>
    <row r="13" spans="1:18" ht="51" x14ac:dyDescent="0.2">
      <c r="A13" s="690" t="s">
        <v>305</v>
      </c>
      <c r="B13" s="691" t="s">
        <v>306</v>
      </c>
      <c r="C13" s="691" t="s">
        <v>696</v>
      </c>
      <c r="D13" s="692" t="s">
        <v>688</v>
      </c>
      <c r="E13" s="693"/>
      <c r="F13" s="695" t="s">
        <v>648</v>
      </c>
      <c r="G13" s="696" t="s">
        <v>671</v>
      </c>
      <c r="H13" s="697" t="s">
        <v>664</v>
      </c>
      <c r="I13" s="694" t="s">
        <v>665</v>
      </c>
      <c r="J13" s="694" t="s">
        <v>652</v>
      </c>
      <c r="K13" s="698">
        <v>50</v>
      </c>
      <c r="L13" s="712" t="s">
        <v>653</v>
      </c>
      <c r="M13" s="700">
        <v>9</v>
      </c>
      <c r="N13" s="700">
        <v>6</v>
      </c>
      <c r="O13" s="713">
        <v>0.66666666666666663</v>
      </c>
      <c r="P13" s="700">
        <v>100</v>
      </c>
      <c r="Q13" s="713">
        <v>1.3333333333333333</v>
      </c>
      <c r="R13" s="701"/>
    </row>
    <row r="14" spans="1:18" ht="51" x14ac:dyDescent="0.2">
      <c r="A14" s="690" t="s">
        <v>305</v>
      </c>
      <c r="B14" s="691" t="s">
        <v>306</v>
      </c>
      <c r="C14" s="691" t="s">
        <v>696</v>
      </c>
      <c r="D14" s="692" t="s">
        <v>688</v>
      </c>
      <c r="E14" s="693"/>
      <c r="F14" s="695" t="s">
        <v>648</v>
      </c>
      <c r="G14" s="696" t="s">
        <v>672</v>
      </c>
      <c r="H14" s="697" t="s">
        <v>664</v>
      </c>
      <c r="I14" s="694" t="s">
        <v>665</v>
      </c>
      <c r="J14" s="694" t="s">
        <v>652</v>
      </c>
      <c r="K14" s="698">
        <v>50</v>
      </c>
      <c r="L14" s="712" t="s">
        <v>653</v>
      </c>
      <c r="M14" s="700">
        <v>9</v>
      </c>
      <c r="N14" s="700">
        <v>6</v>
      </c>
      <c r="O14" s="713">
        <v>0.66666666666666663</v>
      </c>
      <c r="P14" s="700">
        <v>100</v>
      </c>
      <c r="Q14" s="713">
        <v>1.3333333333333333</v>
      </c>
      <c r="R14" s="701"/>
    </row>
    <row r="15" spans="1:18" ht="51" x14ac:dyDescent="0.2">
      <c r="A15" s="690" t="s">
        <v>305</v>
      </c>
      <c r="B15" s="691" t="s">
        <v>306</v>
      </c>
      <c r="C15" s="691" t="s">
        <v>696</v>
      </c>
      <c r="D15" s="692" t="s">
        <v>688</v>
      </c>
      <c r="E15" s="693"/>
      <c r="F15" s="695" t="s">
        <v>648</v>
      </c>
      <c r="G15" s="696" t="s">
        <v>673</v>
      </c>
      <c r="H15" s="697" t="s">
        <v>664</v>
      </c>
      <c r="I15" s="694" t="s">
        <v>665</v>
      </c>
      <c r="J15" s="694" t="s">
        <v>652</v>
      </c>
      <c r="K15" s="698">
        <v>50</v>
      </c>
      <c r="L15" s="712" t="s">
        <v>653</v>
      </c>
      <c r="M15" s="700">
        <v>9</v>
      </c>
      <c r="N15" s="700">
        <v>6</v>
      </c>
      <c r="O15" s="713">
        <v>0.66666666666666663</v>
      </c>
      <c r="P15" s="700">
        <v>100</v>
      </c>
      <c r="Q15" s="713">
        <v>1.3333333333333333</v>
      </c>
      <c r="R15" s="701"/>
    </row>
    <row r="16" spans="1:18" ht="51" x14ac:dyDescent="0.2">
      <c r="A16" s="690" t="s">
        <v>305</v>
      </c>
      <c r="B16" s="691" t="s">
        <v>306</v>
      </c>
      <c r="C16" s="691" t="s">
        <v>696</v>
      </c>
      <c r="D16" s="692" t="s">
        <v>688</v>
      </c>
      <c r="E16" s="693"/>
      <c r="F16" s="695" t="s">
        <v>648</v>
      </c>
      <c r="G16" s="696" t="s">
        <v>674</v>
      </c>
      <c r="H16" s="697" t="s">
        <v>664</v>
      </c>
      <c r="I16" s="694" t="s">
        <v>665</v>
      </c>
      <c r="J16" s="694" t="s">
        <v>652</v>
      </c>
      <c r="K16" s="698">
        <v>50</v>
      </c>
      <c r="L16" s="712" t="s">
        <v>653</v>
      </c>
      <c r="M16" s="700">
        <v>9</v>
      </c>
      <c r="N16" s="700">
        <v>6</v>
      </c>
      <c r="O16" s="713">
        <v>0.66666666666666663</v>
      </c>
      <c r="P16" s="700">
        <v>100</v>
      </c>
      <c r="Q16" s="713">
        <v>1.3333333333333333</v>
      </c>
      <c r="R16" s="701"/>
    </row>
    <row r="17" spans="1:18" ht="51" x14ac:dyDescent="0.2">
      <c r="A17" s="690" t="s">
        <v>305</v>
      </c>
      <c r="B17" s="691" t="s">
        <v>306</v>
      </c>
      <c r="C17" s="691" t="s">
        <v>696</v>
      </c>
      <c r="D17" s="692" t="s">
        <v>688</v>
      </c>
      <c r="E17" s="693"/>
      <c r="F17" s="695" t="s">
        <v>648</v>
      </c>
      <c r="G17" s="696" t="s">
        <v>656</v>
      </c>
      <c r="H17" s="697" t="s">
        <v>657</v>
      </c>
      <c r="I17" s="694" t="s">
        <v>651</v>
      </c>
      <c r="J17" s="694" t="s">
        <v>652</v>
      </c>
      <c r="K17" s="710">
        <v>100</v>
      </c>
      <c r="L17" s="712" t="s">
        <v>653</v>
      </c>
      <c r="M17" s="700">
        <v>9</v>
      </c>
      <c r="N17" s="700">
        <v>9</v>
      </c>
      <c r="O17" s="713">
        <v>1</v>
      </c>
      <c r="P17" s="700">
        <v>100</v>
      </c>
      <c r="Q17" s="713">
        <v>1</v>
      </c>
      <c r="R17" s="701"/>
    </row>
    <row r="18" spans="1:18" ht="51" x14ac:dyDescent="0.2">
      <c r="A18" s="690" t="s">
        <v>305</v>
      </c>
      <c r="B18" s="691" t="s">
        <v>306</v>
      </c>
      <c r="C18" s="691" t="s">
        <v>696</v>
      </c>
      <c r="D18" s="692" t="s">
        <v>688</v>
      </c>
      <c r="E18" s="693"/>
      <c r="F18" s="695" t="s">
        <v>648</v>
      </c>
      <c r="G18" s="696" t="s">
        <v>658</v>
      </c>
      <c r="H18" s="697" t="s">
        <v>657</v>
      </c>
      <c r="I18" s="694" t="s">
        <v>651</v>
      </c>
      <c r="J18" s="694" t="s">
        <v>652</v>
      </c>
      <c r="K18" s="710">
        <v>100</v>
      </c>
      <c r="L18" s="712" t="s">
        <v>653</v>
      </c>
      <c r="M18" s="700">
        <v>9</v>
      </c>
      <c r="N18" s="700">
        <v>9</v>
      </c>
      <c r="O18" s="713">
        <v>1</v>
      </c>
      <c r="P18" s="700">
        <v>100</v>
      </c>
      <c r="Q18" s="713">
        <v>1</v>
      </c>
      <c r="R18" s="701"/>
    </row>
    <row r="19" spans="1:18" ht="51" x14ac:dyDescent="0.2">
      <c r="A19" s="690" t="s">
        <v>305</v>
      </c>
      <c r="B19" s="691" t="s">
        <v>306</v>
      </c>
      <c r="C19" s="691" t="s">
        <v>696</v>
      </c>
      <c r="D19" s="692" t="s">
        <v>688</v>
      </c>
      <c r="E19" s="693"/>
      <c r="F19" s="695" t="s">
        <v>648</v>
      </c>
      <c r="G19" s="696" t="s">
        <v>675</v>
      </c>
      <c r="H19" s="697" t="s">
        <v>664</v>
      </c>
      <c r="I19" s="694" t="s">
        <v>665</v>
      </c>
      <c r="J19" s="694" t="s">
        <v>652</v>
      </c>
      <c r="K19" s="698">
        <v>50</v>
      </c>
      <c r="L19" s="712" t="s">
        <v>653</v>
      </c>
      <c r="M19" s="700">
        <v>9</v>
      </c>
      <c r="N19" s="700">
        <v>6</v>
      </c>
      <c r="O19" s="713">
        <v>0.66666666666666663</v>
      </c>
      <c r="P19" s="700">
        <v>100</v>
      </c>
      <c r="Q19" s="713">
        <v>1.3333333333333333</v>
      </c>
      <c r="R19" s="701"/>
    </row>
    <row r="20" spans="1:18" ht="51" x14ac:dyDescent="0.2">
      <c r="A20" s="690" t="s">
        <v>305</v>
      </c>
      <c r="B20" s="691" t="s">
        <v>306</v>
      </c>
      <c r="C20" s="691" t="s">
        <v>696</v>
      </c>
      <c r="D20" s="692" t="s">
        <v>688</v>
      </c>
      <c r="E20" s="693"/>
      <c r="F20" s="695" t="s">
        <v>648</v>
      </c>
      <c r="G20" s="696" t="s">
        <v>659</v>
      </c>
      <c r="H20" s="697" t="s">
        <v>657</v>
      </c>
      <c r="I20" s="694" t="s">
        <v>651</v>
      </c>
      <c r="J20" s="694" t="s">
        <v>652</v>
      </c>
      <c r="K20" s="710">
        <v>100</v>
      </c>
      <c r="L20" s="712" t="s">
        <v>653</v>
      </c>
      <c r="M20" s="700">
        <v>9</v>
      </c>
      <c r="N20" s="700">
        <v>9</v>
      </c>
      <c r="O20" s="713">
        <v>1</v>
      </c>
      <c r="P20" s="700">
        <v>100</v>
      </c>
      <c r="Q20" s="713">
        <v>1</v>
      </c>
      <c r="R20" s="701"/>
    </row>
    <row r="21" spans="1:18" ht="51" x14ac:dyDescent="0.2">
      <c r="A21" s="690" t="s">
        <v>305</v>
      </c>
      <c r="B21" s="691" t="s">
        <v>306</v>
      </c>
      <c r="C21" s="691" t="s">
        <v>696</v>
      </c>
      <c r="D21" s="692" t="s">
        <v>688</v>
      </c>
      <c r="E21" s="693"/>
      <c r="F21" s="695" t="s">
        <v>648</v>
      </c>
      <c r="G21" s="696" t="s">
        <v>196</v>
      </c>
      <c r="H21" s="697" t="s">
        <v>657</v>
      </c>
      <c r="I21" s="694" t="s">
        <v>651</v>
      </c>
      <c r="J21" s="694" t="s">
        <v>652</v>
      </c>
      <c r="K21" s="710">
        <v>100</v>
      </c>
      <c r="L21" s="712" t="s">
        <v>653</v>
      </c>
      <c r="M21" s="700">
        <v>9</v>
      </c>
      <c r="N21" s="700">
        <v>9</v>
      </c>
      <c r="O21" s="713">
        <v>1</v>
      </c>
      <c r="P21" s="700">
        <v>100</v>
      </c>
      <c r="Q21" s="713">
        <v>1</v>
      </c>
      <c r="R21" s="701"/>
    </row>
    <row r="22" spans="1:18" ht="51" x14ac:dyDescent="0.2">
      <c r="A22" s="690" t="s">
        <v>305</v>
      </c>
      <c r="B22" s="691" t="s">
        <v>306</v>
      </c>
      <c r="C22" s="691" t="s">
        <v>696</v>
      </c>
      <c r="D22" s="692" t="s">
        <v>688</v>
      </c>
      <c r="E22" s="693"/>
      <c r="F22" s="695" t="s">
        <v>648</v>
      </c>
      <c r="G22" s="696" t="s">
        <v>676</v>
      </c>
      <c r="H22" s="697" t="s">
        <v>664</v>
      </c>
      <c r="I22" s="694" t="s">
        <v>665</v>
      </c>
      <c r="J22" s="694" t="s">
        <v>652</v>
      </c>
      <c r="K22" s="698">
        <v>50</v>
      </c>
      <c r="L22" s="712" t="s">
        <v>653</v>
      </c>
      <c r="M22" s="700">
        <v>9</v>
      </c>
      <c r="N22" s="700">
        <v>6</v>
      </c>
      <c r="O22" s="713">
        <v>0.66666666666666663</v>
      </c>
      <c r="P22" s="700">
        <v>100</v>
      </c>
      <c r="Q22" s="713">
        <v>1.3333333333333333</v>
      </c>
      <c r="R22" s="701"/>
    </row>
    <row r="23" spans="1:18" ht="51" x14ac:dyDescent="0.2">
      <c r="A23" s="690" t="s">
        <v>305</v>
      </c>
      <c r="B23" s="691" t="s">
        <v>306</v>
      </c>
      <c r="C23" s="691" t="s">
        <v>696</v>
      </c>
      <c r="D23" s="692" t="s">
        <v>688</v>
      </c>
      <c r="E23" s="693"/>
      <c r="F23" s="695" t="s">
        <v>648</v>
      </c>
      <c r="G23" s="696" t="s">
        <v>677</v>
      </c>
      <c r="H23" s="697" t="s">
        <v>664</v>
      </c>
      <c r="I23" s="694" t="s">
        <v>665</v>
      </c>
      <c r="J23" s="694" t="s">
        <v>652</v>
      </c>
      <c r="K23" s="698">
        <v>50</v>
      </c>
      <c r="L23" s="712" t="s">
        <v>653</v>
      </c>
      <c r="M23" s="700">
        <v>9</v>
      </c>
      <c r="N23" s="700">
        <v>6</v>
      </c>
      <c r="O23" s="713">
        <v>0.66666666666666663</v>
      </c>
      <c r="P23" s="700">
        <v>100</v>
      </c>
      <c r="Q23" s="713">
        <v>1.3333333333333333</v>
      </c>
      <c r="R23" s="701"/>
    </row>
    <row r="24" spans="1:18" ht="51" x14ac:dyDescent="0.2">
      <c r="A24" s="690" t="s">
        <v>305</v>
      </c>
      <c r="B24" s="691" t="s">
        <v>306</v>
      </c>
      <c r="C24" s="691" t="s">
        <v>696</v>
      </c>
      <c r="D24" s="692" t="s">
        <v>688</v>
      </c>
      <c r="E24" s="693"/>
      <c r="F24" s="695" t="s">
        <v>648</v>
      </c>
      <c r="G24" s="696" t="s">
        <v>678</v>
      </c>
      <c r="H24" s="697" t="s">
        <v>664</v>
      </c>
      <c r="I24" s="694" t="s">
        <v>665</v>
      </c>
      <c r="J24" s="694" t="s">
        <v>652</v>
      </c>
      <c r="K24" s="698">
        <v>50</v>
      </c>
      <c r="L24" s="712" t="s">
        <v>653</v>
      </c>
      <c r="M24" s="700">
        <v>9</v>
      </c>
      <c r="N24" s="700">
        <v>6</v>
      </c>
      <c r="O24" s="713">
        <v>0.66666666666666663</v>
      </c>
      <c r="P24" s="700">
        <v>100</v>
      </c>
      <c r="Q24" s="713">
        <v>1.3333333333333333</v>
      </c>
      <c r="R24" s="701"/>
    </row>
    <row r="25" spans="1:18" ht="51" x14ac:dyDescent="0.2">
      <c r="A25" s="690" t="s">
        <v>305</v>
      </c>
      <c r="B25" s="691" t="s">
        <v>306</v>
      </c>
      <c r="C25" s="691" t="s">
        <v>696</v>
      </c>
      <c r="D25" s="692" t="s">
        <v>688</v>
      </c>
      <c r="E25" s="693"/>
      <c r="F25" s="695" t="s">
        <v>648</v>
      </c>
      <c r="G25" s="696" t="s">
        <v>679</v>
      </c>
      <c r="H25" s="697" t="s">
        <v>664</v>
      </c>
      <c r="I25" s="694" t="s">
        <v>665</v>
      </c>
      <c r="J25" s="694" t="s">
        <v>652</v>
      </c>
      <c r="K25" s="698">
        <v>50</v>
      </c>
      <c r="L25" s="712" t="s">
        <v>653</v>
      </c>
      <c r="M25" s="700">
        <v>9</v>
      </c>
      <c r="N25" s="700">
        <v>6</v>
      </c>
      <c r="O25" s="713">
        <v>0.66666666666666663</v>
      </c>
      <c r="P25" s="700">
        <v>100</v>
      </c>
      <c r="Q25" s="713">
        <v>1.3333333333333333</v>
      </c>
      <c r="R25" s="701"/>
    </row>
    <row r="26" spans="1:18" ht="51" x14ac:dyDescent="0.2">
      <c r="A26" s="690" t="s">
        <v>305</v>
      </c>
      <c r="B26" s="691" t="s">
        <v>306</v>
      </c>
      <c r="C26" s="691" t="s">
        <v>696</v>
      </c>
      <c r="D26" s="692" t="s">
        <v>688</v>
      </c>
      <c r="E26" s="693"/>
      <c r="F26" s="695" t="s">
        <v>648</v>
      </c>
      <c r="G26" s="696" t="s">
        <v>680</v>
      </c>
      <c r="H26" s="697" t="s">
        <v>664</v>
      </c>
      <c r="I26" s="694" t="s">
        <v>665</v>
      </c>
      <c r="J26" s="694" t="s">
        <v>652</v>
      </c>
      <c r="K26" s="698">
        <v>50</v>
      </c>
      <c r="L26" s="712" t="s">
        <v>653</v>
      </c>
      <c r="M26" s="700">
        <v>9</v>
      </c>
      <c r="N26" s="700">
        <v>6</v>
      </c>
      <c r="O26" s="713">
        <v>0.66666666666666663</v>
      </c>
      <c r="P26" s="700">
        <v>100</v>
      </c>
      <c r="Q26" s="713">
        <v>1.3333333333333333</v>
      </c>
      <c r="R26" s="701"/>
    </row>
    <row r="27" spans="1:18" ht="51" x14ac:dyDescent="0.2">
      <c r="A27" s="690" t="s">
        <v>305</v>
      </c>
      <c r="B27" s="691" t="s">
        <v>306</v>
      </c>
      <c r="C27" s="691" t="s">
        <v>696</v>
      </c>
      <c r="D27" s="692" t="s">
        <v>688</v>
      </c>
      <c r="E27" s="693"/>
      <c r="F27" s="695" t="s">
        <v>648</v>
      </c>
      <c r="G27" s="696" t="s">
        <v>681</v>
      </c>
      <c r="H27" s="697" t="s">
        <v>664</v>
      </c>
      <c r="I27" s="694" t="s">
        <v>665</v>
      </c>
      <c r="J27" s="694" t="s">
        <v>652</v>
      </c>
      <c r="K27" s="698">
        <v>50</v>
      </c>
      <c r="L27" s="712" t="s">
        <v>653</v>
      </c>
      <c r="M27" s="700">
        <v>9</v>
      </c>
      <c r="N27" s="700">
        <v>6</v>
      </c>
      <c r="O27" s="713">
        <v>0.66666666666666663</v>
      </c>
      <c r="P27" s="700">
        <v>100</v>
      </c>
      <c r="Q27" s="713">
        <v>1.3333333333333333</v>
      </c>
      <c r="R27" s="701"/>
    </row>
    <row r="28" spans="1:18" ht="51" x14ac:dyDescent="0.2">
      <c r="A28" s="690" t="s">
        <v>305</v>
      </c>
      <c r="B28" s="691" t="s">
        <v>306</v>
      </c>
      <c r="C28" s="691" t="s">
        <v>696</v>
      </c>
      <c r="D28" s="692" t="s">
        <v>688</v>
      </c>
      <c r="E28" s="693"/>
      <c r="F28" s="695" t="s">
        <v>648</v>
      </c>
      <c r="G28" s="696" t="s">
        <v>682</v>
      </c>
      <c r="H28" s="697" t="s">
        <v>664</v>
      </c>
      <c r="I28" s="694" t="s">
        <v>665</v>
      </c>
      <c r="J28" s="694" t="s">
        <v>652</v>
      </c>
      <c r="K28" s="698">
        <v>50</v>
      </c>
      <c r="L28" s="712" t="s">
        <v>653</v>
      </c>
      <c r="M28" s="700">
        <v>9</v>
      </c>
      <c r="N28" s="700">
        <v>6</v>
      </c>
      <c r="O28" s="713">
        <v>0.66666666666666663</v>
      </c>
      <c r="P28" s="700">
        <v>100</v>
      </c>
      <c r="Q28" s="713">
        <v>1.3333333333333333</v>
      </c>
      <c r="R28" s="701"/>
    </row>
    <row r="29" spans="1:18" ht="51" x14ac:dyDescent="0.2">
      <c r="A29" s="690" t="s">
        <v>305</v>
      </c>
      <c r="B29" s="691" t="s">
        <v>306</v>
      </c>
      <c r="C29" s="691" t="s">
        <v>696</v>
      </c>
      <c r="D29" s="692" t="s">
        <v>688</v>
      </c>
      <c r="E29" s="693"/>
      <c r="F29" s="695" t="s">
        <v>648</v>
      </c>
      <c r="G29" s="696" t="s">
        <v>660</v>
      </c>
      <c r="H29" s="697" t="s">
        <v>657</v>
      </c>
      <c r="I29" s="694" t="s">
        <v>651</v>
      </c>
      <c r="J29" s="694" t="s">
        <v>652</v>
      </c>
      <c r="K29" s="710">
        <v>100</v>
      </c>
      <c r="L29" s="712" t="s">
        <v>653</v>
      </c>
      <c r="M29" s="700">
        <v>9</v>
      </c>
      <c r="N29" s="700">
        <v>9</v>
      </c>
      <c r="O29" s="713">
        <v>1</v>
      </c>
      <c r="P29" s="700">
        <v>100</v>
      </c>
      <c r="Q29" s="713">
        <v>1</v>
      </c>
      <c r="R29" s="701"/>
    </row>
    <row r="30" spans="1:18" ht="51" x14ac:dyDescent="0.2">
      <c r="A30" s="690" t="s">
        <v>305</v>
      </c>
      <c r="B30" s="691" t="s">
        <v>306</v>
      </c>
      <c r="C30" s="691" t="s">
        <v>696</v>
      </c>
      <c r="D30" s="692" t="s">
        <v>688</v>
      </c>
      <c r="E30" s="693"/>
      <c r="F30" s="695" t="s">
        <v>648</v>
      </c>
      <c r="G30" s="696" t="s">
        <v>661</v>
      </c>
      <c r="H30" s="697" t="s">
        <v>657</v>
      </c>
      <c r="I30" s="694" t="s">
        <v>651</v>
      </c>
      <c r="J30" s="694" t="s">
        <v>652</v>
      </c>
      <c r="K30" s="710">
        <v>100</v>
      </c>
      <c r="L30" s="712" t="s">
        <v>653</v>
      </c>
      <c r="M30" s="700">
        <v>9</v>
      </c>
      <c r="N30" s="700">
        <v>9</v>
      </c>
      <c r="O30" s="713">
        <v>1</v>
      </c>
      <c r="P30" s="700">
        <v>100</v>
      </c>
      <c r="Q30" s="713">
        <v>1</v>
      </c>
      <c r="R30" s="701"/>
    </row>
    <row r="31" spans="1:18" ht="51" x14ac:dyDescent="0.2">
      <c r="A31" s="690" t="s">
        <v>305</v>
      </c>
      <c r="B31" s="691" t="s">
        <v>306</v>
      </c>
      <c r="C31" s="691" t="s">
        <v>696</v>
      </c>
      <c r="D31" s="692" t="s">
        <v>688</v>
      </c>
      <c r="E31" s="693"/>
      <c r="F31" s="695" t="s">
        <v>648</v>
      </c>
      <c r="G31" s="696" t="s">
        <v>683</v>
      </c>
      <c r="H31" s="697" t="s">
        <v>664</v>
      </c>
      <c r="I31" s="694" t="s">
        <v>665</v>
      </c>
      <c r="J31" s="694" t="s">
        <v>652</v>
      </c>
      <c r="K31" s="698">
        <v>50</v>
      </c>
      <c r="L31" s="712" t="s">
        <v>653</v>
      </c>
      <c r="M31" s="700">
        <v>9</v>
      </c>
      <c r="N31" s="700">
        <v>6</v>
      </c>
      <c r="O31" s="713">
        <v>0.66666666666666663</v>
      </c>
      <c r="P31" s="700">
        <v>100</v>
      </c>
      <c r="Q31" s="713">
        <v>1.3333333333333333</v>
      </c>
      <c r="R31" s="701"/>
    </row>
    <row r="32" spans="1:18" ht="51" x14ac:dyDescent="0.2">
      <c r="A32" s="690" t="s">
        <v>305</v>
      </c>
      <c r="B32" s="691" t="s">
        <v>306</v>
      </c>
      <c r="C32" s="691" t="s">
        <v>696</v>
      </c>
      <c r="D32" s="692" t="s">
        <v>688</v>
      </c>
      <c r="E32" s="693"/>
      <c r="F32" s="695" t="s">
        <v>648</v>
      </c>
      <c r="G32" s="696" t="s">
        <v>662</v>
      </c>
      <c r="H32" s="697" t="s">
        <v>650</v>
      </c>
      <c r="I32" s="694" t="s">
        <v>651</v>
      </c>
      <c r="J32" s="694" t="s">
        <v>652</v>
      </c>
      <c r="K32" s="710">
        <v>100</v>
      </c>
      <c r="L32" s="712" t="s">
        <v>653</v>
      </c>
      <c r="M32" s="700">
        <v>9</v>
      </c>
      <c r="N32" s="700">
        <v>9</v>
      </c>
      <c r="O32" s="713">
        <v>1</v>
      </c>
      <c r="P32" s="700">
        <v>100</v>
      </c>
      <c r="Q32" s="713">
        <v>1</v>
      </c>
      <c r="R32" s="701"/>
    </row>
    <row r="33" spans="1:18" ht="51" x14ac:dyDescent="0.2">
      <c r="A33" s="690" t="s">
        <v>305</v>
      </c>
      <c r="B33" s="691" t="s">
        <v>306</v>
      </c>
      <c r="C33" s="691" t="s">
        <v>696</v>
      </c>
      <c r="D33" s="692" t="s">
        <v>688</v>
      </c>
      <c r="E33" s="693"/>
      <c r="F33" s="695" t="s">
        <v>648</v>
      </c>
      <c r="G33" s="696" t="s">
        <v>684</v>
      </c>
      <c r="H33" s="697" t="s">
        <v>664</v>
      </c>
      <c r="I33" s="694" t="s">
        <v>665</v>
      </c>
      <c r="J33" s="694" t="s">
        <v>652</v>
      </c>
      <c r="K33" s="698">
        <v>50</v>
      </c>
      <c r="L33" s="712" t="s">
        <v>653</v>
      </c>
      <c r="M33" s="700">
        <v>9</v>
      </c>
      <c r="N33" s="700">
        <v>6</v>
      </c>
      <c r="O33" s="713">
        <v>0.66666666666666663</v>
      </c>
      <c r="P33" s="700">
        <v>100</v>
      </c>
      <c r="Q33" s="713">
        <v>1.3333333333333333</v>
      </c>
      <c r="R33" s="701"/>
    </row>
    <row r="34" spans="1:18" ht="51" x14ac:dyDescent="0.2">
      <c r="A34" s="690" t="s">
        <v>305</v>
      </c>
      <c r="B34" s="691" t="s">
        <v>306</v>
      </c>
      <c r="C34" s="691" t="s">
        <v>696</v>
      </c>
      <c r="D34" s="692" t="s">
        <v>688</v>
      </c>
      <c r="E34" s="693"/>
      <c r="F34" s="695" t="s">
        <v>648</v>
      </c>
      <c r="G34" s="696" t="s">
        <v>685</v>
      </c>
      <c r="H34" s="697" t="s">
        <v>664</v>
      </c>
      <c r="I34" s="694" t="s">
        <v>665</v>
      </c>
      <c r="J34" s="694" t="s">
        <v>652</v>
      </c>
      <c r="K34" s="698">
        <v>50</v>
      </c>
      <c r="L34" s="712" t="s">
        <v>653</v>
      </c>
      <c r="M34" s="700">
        <v>9</v>
      </c>
      <c r="N34" s="700">
        <v>6</v>
      </c>
      <c r="O34" s="713">
        <v>0.66666666666666663</v>
      </c>
      <c r="P34" s="700">
        <v>100</v>
      </c>
      <c r="Q34" s="713">
        <v>1.3333333333333333</v>
      </c>
      <c r="R34" s="701"/>
    </row>
    <row r="35" spans="1:18" ht="51" x14ac:dyDescent="0.2">
      <c r="A35" s="690" t="s">
        <v>305</v>
      </c>
      <c r="B35" s="691" t="s">
        <v>306</v>
      </c>
      <c r="C35" s="691" t="s">
        <v>696</v>
      </c>
      <c r="D35" s="692" t="s">
        <v>688</v>
      </c>
      <c r="E35" s="693"/>
      <c r="F35" s="695" t="s">
        <v>648</v>
      </c>
      <c r="G35" s="696" t="s">
        <v>686</v>
      </c>
      <c r="H35" s="697" t="s">
        <v>664</v>
      </c>
      <c r="I35" s="694" t="s">
        <v>665</v>
      </c>
      <c r="J35" s="694" t="s">
        <v>652</v>
      </c>
      <c r="K35" s="698">
        <v>50</v>
      </c>
      <c r="L35" s="712" t="s">
        <v>653</v>
      </c>
      <c r="M35" s="700">
        <v>9</v>
      </c>
      <c r="N35" s="700">
        <v>6</v>
      </c>
      <c r="O35" s="713">
        <v>0.66666666666666663</v>
      </c>
      <c r="P35" s="700">
        <v>100</v>
      </c>
      <c r="Q35" s="713">
        <v>1.3333333333333333</v>
      </c>
      <c r="R35" s="701"/>
    </row>
    <row r="36" spans="1:18" ht="51" x14ac:dyDescent="0.2">
      <c r="A36" s="690" t="s">
        <v>305</v>
      </c>
      <c r="B36" s="691" t="s">
        <v>306</v>
      </c>
      <c r="C36" s="691" t="s">
        <v>696</v>
      </c>
      <c r="D36" s="692" t="s">
        <v>688</v>
      </c>
      <c r="E36" s="693"/>
      <c r="F36" s="695" t="s">
        <v>648</v>
      </c>
      <c r="G36" s="696" t="s">
        <v>687</v>
      </c>
      <c r="H36" s="697" t="s">
        <v>664</v>
      </c>
      <c r="I36" s="694" t="s">
        <v>665</v>
      </c>
      <c r="J36" s="694" t="s">
        <v>652</v>
      </c>
      <c r="K36" s="698">
        <v>50</v>
      </c>
      <c r="L36" s="712" t="s">
        <v>653</v>
      </c>
      <c r="M36" s="700">
        <v>9</v>
      </c>
      <c r="N36" s="700">
        <v>6</v>
      </c>
      <c r="O36" s="713">
        <v>0.66666666666666663</v>
      </c>
      <c r="P36" s="700">
        <v>100</v>
      </c>
      <c r="Q36" s="713">
        <v>1.3333333333333333</v>
      </c>
      <c r="R36" s="701"/>
    </row>
    <row r="37" spans="1:18" ht="51" x14ac:dyDescent="0.2">
      <c r="A37" s="690" t="s">
        <v>305</v>
      </c>
      <c r="B37" s="691" t="s">
        <v>306</v>
      </c>
      <c r="C37" s="691" t="s">
        <v>696</v>
      </c>
      <c r="D37" s="692" t="s">
        <v>691</v>
      </c>
      <c r="E37" s="693"/>
      <c r="F37" s="695" t="s">
        <v>648</v>
      </c>
      <c r="G37" s="696" t="s">
        <v>649</v>
      </c>
      <c r="H37" s="697" t="s">
        <v>650</v>
      </c>
      <c r="I37" s="694" t="s">
        <v>651</v>
      </c>
      <c r="J37" s="694" t="s">
        <v>652</v>
      </c>
      <c r="K37" s="710">
        <v>100</v>
      </c>
      <c r="L37" s="712" t="s">
        <v>653</v>
      </c>
      <c r="M37" s="700">
        <v>15</v>
      </c>
      <c r="N37" s="700">
        <v>15</v>
      </c>
      <c r="O37" s="713">
        <v>1</v>
      </c>
      <c r="P37" s="700">
        <v>100</v>
      </c>
      <c r="Q37" s="713">
        <v>1</v>
      </c>
      <c r="R37" s="701"/>
    </row>
    <row r="38" spans="1:18" ht="51" x14ac:dyDescent="0.2">
      <c r="A38" s="690" t="s">
        <v>305</v>
      </c>
      <c r="B38" s="691" t="s">
        <v>306</v>
      </c>
      <c r="C38" s="691" t="s">
        <v>696</v>
      </c>
      <c r="D38" s="692" t="s">
        <v>691</v>
      </c>
      <c r="E38" s="693"/>
      <c r="F38" s="695" t="s">
        <v>648</v>
      </c>
      <c r="G38" s="696" t="s">
        <v>663</v>
      </c>
      <c r="H38" s="697" t="s">
        <v>664</v>
      </c>
      <c r="I38" s="694" t="s">
        <v>665</v>
      </c>
      <c r="J38" s="694" t="s">
        <v>652</v>
      </c>
      <c r="K38" s="698">
        <v>50</v>
      </c>
      <c r="L38" s="712" t="s">
        <v>653</v>
      </c>
      <c r="M38" s="700">
        <v>15</v>
      </c>
      <c r="N38" s="700">
        <v>7</v>
      </c>
      <c r="O38" s="713">
        <v>0.46666666666666667</v>
      </c>
      <c r="P38" s="700">
        <v>100</v>
      </c>
      <c r="Q38" s="713">
        <v>0.93333333333333335</v>
      </c>
      <c r="R38" s="701"/>
    </row>
    <row r="39" spans="1:18" ht="51" x14ac:dyDescent="0.2">
      <c r="A39" s="690" t="s">
        <v>305</v>
      </c>
      <c r="B39" s="691" t="s">
        <v>306</v>
      </c>
      <c r="C39" s="691" t="s">
        <v>696</v>
      </c>
      <c r="D39" s="692" t="s">
        <v>691</v>
      </c>
      <c r="E39" s="693"/>
      <c r="F39" s="695" t="s">
        <v>648</v>
      </c>
      <c r="G39" s="696" t="s">
        <v>654</v>
      </c>
      <c r="H39" s="697" t="s">
        <v>655</v>
      </c>
      <c r="I39" s="694" t="s">
        <v>651</v>
      </c>
      <c r="J39" s="694" t="s">
        <v>652</v>
      </c>
      <c r="K39" s="710">
        <v>100</v>
      </c>
      <c r="L39" s="712" t="s">
        <v>653</v>
      </c>
      <c r="M39" s="700">
        <v>15</v>
      </c>
      <c r="N39" s="700">
        <v>15</v>
      </c>
      <c r="O39" s="713">
        <v>1</v>
      </c>
      <c r="P39" s="700">
        <v>100</v>
      </c>
      <c r="Q39" s="713">
        <v>1</v>
      </c>
      <c r="R39" s="701"/>
    </row>
    <row r="40" spans="1:18" ht="51" x14ac:dyDescent="0.2">
      <c r="A40" s="690" t="s">
        <v>305</v>
      </c>
      <c r="B40" s="691" t="s">
        <v>306</v>
      </c>
      <c r="C40" s="691" t="s">
        <v>696</v>
      </c>
      <c r="D40" s="692" t="s">
        <v>691</v>
      </c>
      <c r="E40" s="693"/>
      <c r="F40" s="695" t="s">
        <v>648</v>
      </c>
      <c r="G40" s="696" t="s">
        <v>666</v>
      </c>
      <c r="H40" s="697" t="s">
        <v>664</v>
      </c>
      <c r="I40" s="694" t="s">
        <v>665</v>
      </c>
      <c r="J40" s="694" t="s">
        <v>652</v>
      </c>
      <c r="K40" s="698">
        <v>50</v>
      </c>
      <c r="L40" s="712" t="s">
        <v>653</v>
      </c>
      <c r="M40" s="700">
        <v>15</v>
      </c>
      <c r="N40" s="700">
        <v>7</v>
      </c>
      <c r="O40" s="713">
        <v>0.46666666666666667</v>
      </c>
      <c r="P40" s="700">
        <v>100</v>
      </c>
      <c r="Q40" s="713">
        <v>0.93333333333333335</v>
      </c>
      <c r="R40" s="701"/>
    </row>
    <row r="41" spans="1:18" ht="51" x14ac:dyDescent="0.2">
      <c r="A41" s="690" t="s">
        <v>305</v>
      </c>
      <c r="B41" s="691" t="s">
        <v>306</v>
      </c>
      <c r="C41" s="691" t="s">
        <v>696</v>
      </c>
      <c r="D41" s="692" t="s">
        <v>691</v>
      </c>
      <c r="E41" s="693"/>
      <c r="F41" s="695" t="s">
        <v>648</v>
      </c>
      <c r="G41" s="696" t="s">
        <v>667</v>
      </c>
      <c r="H41" s="697" t="s">
        <v>664</v>
      </c>
      <c r="I41" s="694" t="s">
        <v>665</v>
      </c>
      <c r="J41" s="694" t="s">
        <v>652</v>
      </c>
      <c r="K41" s="698">
        <v>50</v>
      </c>
      <c r="L41" s="712" t="s">
        <v>653</v>
      </c>
      <c r="M41" s="700">
        <v>15</v>
      </c>
      <c r="N41" s="700">
        <v>7</v>
      </c>
      <c r="O41" s="713">
        <v>0.46666666666666667</v>
      </c>
      <c r="P41" s="700">
        <v>100</v>
      </c>
      <c r="Q41" s="713">
        <v>0.93333333333333335</v>
      </c>
      <c r="R41" s="701"/>
    </row>
    <row r="42" spans="1:18" ht="51" x14ac:dyDescent="0.2">
      <c r="A42" s="690" t="s">
        <v>305</v>
      </c>
      <c r="B42" s="691" t="s">
        <v>306</v>
      </c>
      <c r="C42" s="691" t="s">
        <v>696</v>
      </c>
      <c r="D42" s="692" t="s">
        <v>691</v>
      </c>
      <c r="E42" s="693"/>
      <c r="F42" s="695" t="s">
        <v>648</v>
      </c>
      <c r="G42" s="696" t="s">
        <v>668</v>
      </c>
      <c r="H42" s="697" t="s">
        <v>664</v>
      </c>
      <c r="I42" s="694" t="s">
        <v>665</v>
      </c>
      <c r="J42" s="694" t="s">
        <v>652</v>
      </c>
      <c r="K42" s="698">
        <v>50</v>
      </c>
      <c r="L42" s="712" t="s">
        <v>653</v>
      </c>
      <c r="M42" s="700">
        <v>15</v>
      </c>
      <c r="N42" s="700">
        <v>7</v>
      </c>
      <c r="O42" s="713">
        <v>0.46666666666666667</v>
      </c>
      <c r="P42" s="700">
        <v>100</v>
      </c>
      <c r="Q42" s="713">
        <v>0.93333333333333335</v>
      </c>
      <c r="R42" s="701"/>
    </row>
    <row r="43" spans="1:18" ht="51" x14ac:dyDescent="0.2">
      <c r="A43" s="690" t="s">
        <v>305</v>
      </c>
      <c r="B43" s="691" t="s">
        <v>306</v>
      </c>
      <c r="C43" s="691" t="s">
        <v>696</v>
      </c>
      <c r="D43" s="692" t="s">
        <v>691</v>
      </c>
      <c r="E43" s="693"/>
      <c r="F43" s="695" t="s">
        <v>648</v>
      </c>
      <c r="G43" s="696" t="s">
        <v>669</v>
      </c>
      <c r="H43" s="697" t="s">
        <v>664</v>
      </c>
      <c r="I43" s="694" t="s">
        <v>665</v>
      </c>
      <c r="J43" s="694" t="s">
        <v>652</v>
      </c>
      <c r="K43" s="698">
        <v>50</v>
      </c>
      <c r="L43" s="712" t="s">
        <v>653</v>
      </c>
      <c r="M43" s="700">
        <v>15</v>
      </c>
      <c r="N43" s="700">
        <v>7</v>
      </c>
      <c r="O43" s="713">
        <v>0.46666666666666667</v>
      </c>
      <c r="P43" s="700">
        <v>100</v>
      </c>
      <c r="Q43" s="713">
        <v>0.93333333333333335</v>
      </c>
      <c r="R43" s="701"/>
    </row>
    <row r="44" spans="1:18" ht="51" x14ac:dyDescent="0.2">
      <c r="A44" s="690" t="s">
        <v>305</v>
      </c>
      <c r="B44" s="691" t="s">
        <v>306</v>
      </c>
      <c r="C44" s="691" t="s">
        <v>696</v>
      </c>
      <c r="D44" s="692" t="s">
        <v>691</v>
      </c>
      <c r="E44" s="693"/>
      <c r="F44" s="695" t="s">
        <v>648</v>
      </c>
      <c r="G44" s="696" t="s">
        <v>670</v>
      </c>
      <c r="H44" s="697" t="s">
        <v>664</v>
      </c>
      <c r="I44" s="694" t="s">
        <v>665</v>
      </c>
      <c r="J44" s="694" t="s">
        <v>652</v>
      </c>
      <c r="K44" s="698">
        <v>50</v>
      </c>
      <c r="L44" s="712" t="s">
        <v>653</v>
      </c>
      <c r="M44" s="700">
        <v>15</v>
      </c>
      <c r="N44" s="700">
        <v>7</v>
      </c>
      <c r="O44" s="713">
        <v>0.46666666666666667</v>
      </c>
      <c r="P44" s="700">
        <v>100</v>
      </c>
      <c r="Q44" s="713">
        <v>0.93333333333333335</v>
      </c>
      <c r="R44" s="701"/>
    </row>
    <row r="45" spans="1:18" ht="51" x14ac:dyDescent="0.2">
      <c r="A45" s="690" t="s">
        <v>305</v>
      </c>
      <c r="B45" s="691" t="s">
        <v>306</v>
      </c>
      <c r="C45" s="691" t="s">
        <v>696</v>
      </c>
      <c r="D45" s="692" t="s">
        <v>691</v>
      </c>
      <c r="E45" s="693"/>
      <c r="F45" s="695" t="s">
        <v>648</v>
      </c>
      <c r="G45" s="696" t="s">
        <v>671</v>
      </c>
      <c r="H45" s="697" t="s">
        <v>664</v>
      </c>
      <c r="I45" s="694" t="s">
        <v>665</v>
      </c>
      <c r="J45" s="694" t="s">
        <v>652</v>
      </c>
      <c r="K45" s="698">
        <v>50</v>
      </c>
      <c r="L45" s="712" t="s">
        <v>653</v>
      </c>
      <c r="M45" s="700">
        <v>15</v>
      </c>
      <c r="N45" s="700">
        <v>7</v>
      </c>
      <c r="O45" s="713">
        <v>0.46666666666666667</v>
      </c>
      <c r="P45" s="700">
        <v>100</v>
      </c>
      <c r="Q45" s="713">
        <v>0.93333333333333335</v>
      </c>
      <c r="R45" s="701"/>
    </row>
    <row r="46" spans="1:18" ht="51" x14ac:dyDescent="0.2">
      <c r="A46" s="690" t="s">
        <v>305</v>
      </c>
      <c r="B46" s="691" t="s">
        <v>306</v>
      </c>
      <c r="C46" s="691" t="s">
        <v>696</v>
      </c>
      <c r="D46" s="692" t="s">
        <v>691</v>
      </c>
      <c r="E46" s="693"/>
      <c r="F46" s="695" t="s">
        <v>648</v>
      </c>
      <c r="G46" s="696" t="s">
        <v>672</v>
      </c>
      <c r="H46" s="697" t="s">
        <v>664</v>
      </c>
      <c r="I46" s="694" t="s">
        <v>665</v>
      </c>
      <c r="J46" s="694" t="s">
        <v>652</v>
      </c>
      <c r="K46" s="698">
        <v>50</v>
      </c>
      <c r="L46" s="712" t="s">
        <v>653</v>
      </c>
      <c r="M46" s="700">
        <v>15</v>
      </c>
      <c r="N46" s="700">
        <v>7</v>
      </c>
      <c r="O46" s="713">
        <v>0.46666666666666667</v>
      </c>
      <c r="P46" s="700">
        <v>100</v>
      </c>
      <c r="Q46" s="713">
        <v>0.93333333333333335</v>
      </c>
      <c r="R46" s="701"/>
    </row>
    <row r="47" spans="1:18" ht="51" x14ac:dyDescent="0.2">
      <c r="A47" s="690" t="s">
        <v>305</v>
      </c>
      <c r="B47" s="691" t="s">
        <v>306</v>
      </c>
      <c r="C47" s="691" t="s">
        <v>696</v>
      </c>
      <c r="D47" s="692" t="s">
        <v>691</v>
      </c>
      <c r="E47" s="693"/>
      <c r="F47" s="695" t="s">
        <v>648</v>
      </c>
      <c r="G47" s="696" t="s">
        <v>673</v>
      </c>
      <c r="H47" s="697" t="s">
        <v>664</v>
      </c>
      <c r="I47" s="694" t="s">
        <v>665</v>
      </c>
      <c r="J47" s="694" t="s">
        <v>652</v>
      </c>
      <c r="K47" s="698">
        <v>50</v>
      </c>
      <c r="L47" s="712" t="s">
        <v>653</v>
      </c>
      <c r="M47" s="700">
        <v>15</v>
      </c>
      <c r="N47" s="700">
        <v>7</v>
      </c>
      <c r="O47" s="713">
        <v>0.46666666666666667</v>
      </c>
      <c r="P47" s="700">
        <v>100</v>
      </c>
      <c r="Q47" s="713">
        <v>0.93333333333333335</v>
      </c>
      <c r="R47" s="701"/>
    </row>
    <row r="48" spans="1:18" ht="51" x14ac:dyDescent="0.2">
      <c r="A48" s="690" t="s">
        <v>305</v>
      </c>
      <c r="B48" s="691" t="s">
        <v>306</v>
      </c>
      <c r="C48" s="691" t="s">
        <v>696</v>
      </c>
      <c r="D48" s="692" t="s">
        <v>691</v>
      </c>
      <c r="E48" s="693"/>
      <c r="F48" s="695" t="s">
        <v>648</v>
      </c>
      <c r="G48" s="696" t="s">
        <v>674</v>
      </c>
      <c r="H48" s="697" t="s">
        <v>664</v>
      </c>
      <c r="I48" s="694" t="s">
        <v>665</v>
      </c>
      <c r="J48" s="694" t="s">
        <v>652</v>
      </c>
      <c r="K48" s="698">
        <v>50</v>
      </c>
      <c r="L48" s="712" t="s">
        <v>653</v>
      </c>
      <c r="M48" s="700">
        <v>15</v>
      </c>
      <c r="N48" s="700">
        <v>7</v>
      </c>
      <c r="O48" s="713">
        <v>0.46666666666666667</v>
      </c>
      <c r="P48" s="700">
        <v>100</v>
      </c>
      <c r="Q48" s="713">
        <v>0.93333333333333335</v>
      </c>
      <c r="R48" s="701"/>
    </row>
    <row r="49" spans="1:18" ht="51" x14ac:dyDescent="0.2">
      <c r="A49" s="690" t="s">
        <v>305</v>
      </c>
      <c r="B49" s="691" t="s">
        <v>306</v>
      </c>
      <c r="C49" s="691" t="s">
        <v>696</v>
      </c>
      <c r="D49" s="692" t="s">
        <v>691</v>
      </c>
      <c r="E49" s="693"/>
      <c r="F49" s="695" t="s">
        <v>648</v>
      </c>
      <c r="G49" s="696" t="s">
        <v>656</v>
      </c>
      <c r="H49" s="697" t="s">
        <v>657</v>
      </c>
      <c r="I49" s="694" t="s">
        <v>651</v>
      </c>
      <c r="J49" s="694" t="s">
        <v>652</v>
      </c>
      <c r="K49" s="710">
        <v>100</v>
      </c>
      <c r="L49" s="712" t="s">
        <v>653</v>
      </c>
      <c r="M49" s="700">
        <v>15</v>
      </c>
      <c r="N49" s="700">
        <v>15</v>
      </c>
      <c r="O49" s="713">
        <v>1</v>
      </c>
      <c r="P49" s="700">
        <v>100</v>
      </c>
      <c r="Q49" s="713">
        <v>1</v>
      </c>
      <c r="R49" s="701"/>
    </row>
    <row r="50" spans="1:18" ht="51" x14ac:dyDescent="0.2">
      <c r="A50" s="690" t="s">
        <v>305</v>
      </c>
      <c r="B50" s="691" t="s">
        <v>306</v>
      </c>
      <c r="C50" s="691" t="s">
        <v>696</v>
      </c>
      <c r="D50" s="692" t="s">
        <v>691</v>
      </c>
      <c r="E50" s="693"/>
      <c r="F50" s="695" t="s">
        <v>648</v>
      </c>
      <c r="G50" s="696" t="s">
        <v>658</v>
      </c>
      <c r="H50" s="697" t="s">
        <v>657</v>
      </c>
      <c r="I50" s="694" t="s">
        <v>651</v>
      </c>
      <c r="J50" s="694" t="s">
        <v>652</v>
      </c>
      <c r="K50" s="710">
        <v>100</v>
      </c>
      <c r="L50" s="712" t="s">
        <v>653</v>
      </c>
      <c r="M50" s="700">
        <v>15</v>
      </c>
      <c r="N50" s="700">
        <v>15</v>
      </c>
      <c r="O50" s="713">
        <v>1</v>
      </c>
      <c r="P50" s="700">
        <v>100</v>
      </c>
      <c r="Q50" s="713">
        <v>1</v>
      </c>
      <c r="R50" s="701"/>
    </row>
    <row r="51" spans="1:18" ht="51" x14ac:dyDescent="0.2">
      <c r="A51" s="690" t="s">
        <v>305</v>
      </c>
      <c r="B51" s="691" t="s">
        <v>306</v>
      </c>
      <c r="C51" s="691" t="s">
        <v>696</v>
      </c>
      <c r="D51" s="692" t="s">
        <v>691</v>
      </c>
      <c r="E51" s="693"/>
      <c r="F51" s="695" t="s">
        <v>648</v>
      </c>
      <c r="G51" s="696" t="s">
        <v>675</v>
      </c>
      <c r="H51" s="697" t="s">
        <v>664</v>
      </c>
      <c r="I51" s="694" t="s">
        <v>665</v>
      </c>
      <c r="J51" s="694" t="s">
        <v>652</v>
      </c>
      <c r="K51" s="698">
        <v>50</v>
      </c>
      <c r="L51" s="712" t="s">
        <v>653</v>
      </c>
      <c r="M51" s="700">
        <v>15</v>
      </c>
      <c r="N51" s="700">
        <v>7</v>
      </c>
      <c r="O51" s="713">
        <v>0.46666666666666667</v>
      </c>
      <c r="P51" s="700">
        <v>100</v>
      </c>
      <c r="Q51" s="713">
        <v>0.93333333333333335</v>
      </c>
      <c r="R51" s="701"/>
    </row>
    <row r="52" spans="1:18" ht="51" x14ac:dyDescent="0.2">
      <c r="A52" s="690" t="s">
        <v>305</v>
      </c>
      <c r="B52" s="691" t="s">
        <v>306</v>
      </c>
      <c r="C52" s="691" t="s">
        <v>696</v>
      </c>
      <c r="D52" s="692" t="s">
        <v>691</v>
      </c>
      <c r="E52" s="693"/>
      <c r="F52" s="695" t="s">
        <v>648</v>
      </c>
      <c r="G52" s="696" t="s">
        <v>659</v>
      </c>
      <c r="H52" s="697" t="s">
        <v>657</v>
      </c>
      <c r="I52" s="694" t="s">
        <v>651</v>
      </c>
      <c r="J52" s="694" t="s">
        <v>652</v>
      </c>
      <c r="K52" s="710">
        <v>100</v>
      </c>
      <c r="L52" s="712" t="s">
        <v>653</v>
      </c>
      <c r="M52" s="700">
        <v>15</v>
      </c>
      <c r="N52" s="700">
        <v>15</v>
      </c>
      <c r="O52" s="713">
        <v>1</v>
      </c>
      <c r="P52" s="700">
        <v>100</v>
      </c>
      <c r="Q52" s="713">
        <v>1</v>
      </c>
      <c r="R52" s="701"/>
    </row>
    <row r="53" spans="1:18" ht="51" x14ac:dyDescent="0.2">
      <c r="A53" s="690" t="s">
        <v>305</v>
      </c>
      <c r="B53" s="691" t="s">
        <v>306</v>
      </c>
      <c r="C53" s="691" t="s">
        <v>696</v>
      </c>
      <c r="D53" s="692" t="s">
        <v>691</v>
      </c>
      <c r="E53" s="693"/>
      <c r="F53" s="695" t="s">
        <v>648</v>
      </c>
      <c r="G53" s="696" t="s">
        <v>196</v>
      </c>
      <c r="H53" s="697" t="s">
        <v>657</v>
      </c>
      <c r="I53" s="694" t="s">
        <v>651</v>
      </c>
      <c r="J53" s="694" t="s">
        <v>652</v>
      </c>
      <c r="K53" s="710">
        <v>100</v>
      </c>
      <c r="L53" s="712" t="s">
        <v>653</v>
      </c>
      <c r="M53" s="700">
        <v>15</v>
      </c>
      <c r="N53" s="700">
        <v>15</v>
      </c>
      <c r="O53" s="713">
        <v>1</v>
      </c>
      <c r="P53" s="700">
        <v>100</v>
      </c>
      <c r="Q53" s="713">
        <v>1</v>
      </c>
      <c r="R53" s="701"/>
    </row>
    <row r="54" spans="1:18" ht="51" x14ac:dyDescent="0.2">
      <c r="A54" s="690" t="s">
        <v>305</v>
      </c>
      <c r="B54" s="691" t="s">
        <v>306</v>
      </c>
      <c r="C54" s="691" t="s">
        <v>696</v>
      </c>
      <c r="D54" s="692" t="s">
        <v>691</v>
      </c>
      <c r="E54" s="693"/>
      <c r="F54" s="695" t="s">
        <v>648</v>
      </c>
      <c r="G54" s="696" t="s">
        <v>676</v>
      </c>
      <c r="H54" s="697" t="s">
        <v>664</v>
      </c>
      <c r="I54" s="694" t="s">
        <v>665</v>
      </c>
      <c r="J54" s="694" t="s">
        <v>652</v>
      </c>
      <c r="K54" s="698">
        <v>50</v>
      </c>
      <c r="L54" s="712" t="s">
        <v>653</v>
      </c>
      <c r="M54" s="700">
        <v>15</v>
      </c>
      <c r="N54" s="700">
        <v>7</v>
      </c>
      <c r="O54" s="713">
        <v>0.46666666666666667</v>
      </c>
      <c r="P54" s="700">
        <v>100</v>
      </c>
      <c r="Q54" s="713">
        <v>0.93333333333333335</v>
      </c>
      <c r="R54" s="701"/>
    </row>
    <row r="55" spans="1:18" ht="51" x14ac:dyDescent="0.2">
      <c r="A55" s="690" t="s">
        <v>305</v>
      </c>
      <c r="B55" s="691" t="s">
        <v>306</v>
      </c>
      <c r="C55" s="691" t="s">
        <v>696</v>
      </c>
      <c r="D55" s="692" t="s">
        <v>691</v>
      </c>
      <c r="E55" s="693"/>
      <c r="F55" s="695" t="s">
        <v>648</v>
      </c>
      <c r="G55" s="696" t="s">
        <v>677</v>
      </c>
      <c r="H55" s="697" t="s">
        <v>664</v>
      </c>
      <c r="I55" s="694" t="s">
        <v>665</v>
      </c>
      <c r="J55" s="694" t="s">
        <v>652</v>
      </c>
      <c r="K55" s="698">
        <v>50</v>
      </c>
      <c r="L55" s="712" t="s">
        <v>653</v>
      </c>
      <c r="M55" s="700">
        <v>15</v>
      </c>
      <c r="N55" s="700">
        <v>7</v>
      </c>
      <c r="O55" s="713">
        <v>0.46666666666666667</v>
      </c>
      <c r="P55" s="700">
        <v>100</v>
      </c>
      <c r="Q55" s="713">
        <v>0.93333333333333335</v>
      </c>
      <c r="R55" s="701"/>
    </row>
    <row r="56" spans="1:18" ht="51" x14ac:dyDescent="0.2">
      <c r="A56" s="690" t="s">
        <v>305</v>
      </c>
      <c r="B56" s="691" t="s">
        <v>306</v>
      </c>
      <c r="C56" s="691" t="s">
        <v>696</v>
      </c>
      <c r="D56" s="692" t="s">
        <v>691</v>
      </c>
      <c r="E56" s="693"/>
      <c r="F56" s="695" t="s">
        <v>648</v>
      </c>
      <c r="G56" s="696" t="s">
        <v>678</v>
      </c>
      <c r="H56" s="697" t="s">
        <v>664</v>
      </c>
      <c r="I56" s="694" t="s">
        <v>665</v>
      </c>
      <c r="J56" s="694" t="s">
        <v>652</v>
      </c>
      <c r="K56" s="698">
        <v>50</v>
      </c>
      <c r="L56" s="712" t="s">
        <v>653</v>
      </c>
      <c r="M56" s="700">
        <v>15</v>
      </c>
      <c r="N56" s="700">
        <v>7</v>
      </c>
      <c r="O56" s="713">
        <v>0.46666666666666667</v>
      </c>
      <c r="P56" s="700">
        <v>100</v>
      </c>
      <c r="Q56" s="713">
        <v>0.93333333333333335</v>
      </c>
      <c r="R56" s="701"/>
    </row>
    <row r="57" spans="1:18" ht="51" x14ac:dyDescent="0.2">
      <c r="A57" s="690" t="s">
        <v>305</v>
      </c>
      <c r="B57" s="691" t="s">
        <v>306</v>
      </c>
      <c r="C57" s="691" t="s">
        <v>696</v>
      </c>
      <c r="D57" s="692" t="s">
        <v>691</v>
      </c>
      <c r="E57" s="693"/>
      <c r="F57" s="695" t="s">
        <v>648</v>
      </c>
      <c r="G57" s="696" t="s">
        <v>679</v>
      </c>
      <c r="H57" s="697" t="s">
        <v>664</v>
      </c>
      <c r="I57" s="694" t="s">
        <v>665</v>
      </c>
      <c r="J57" s="694" t="s">
        <v>652</v>
      </c>
      <c r="K57" s="698">
        <v>50</v>
      </c>
      <c r="L57" s="712" t="s">
        <v>653</v>
      </c>
      <c r="M57" s="700">
        <v>15</v>
      </c>
      <c r="N57" s="700">
        <v>7</v>
      </c>
      <c r="O57" s="713">
        <v>0.46666666666666667</v>
      </c>
      <c r="P57" s="700">
        <v>100</v>
      </c>
      <c r="Q57" s="713">
        <v>0.93333333333333335</v>
      </c>
      <c r="R57" s="701"/>
    </row>
    <row r="58" spans="1:18" ht="51" x14ac:dyDescent="0.2">
      <c r="A58" s="690" t="s">
        <v>305</v>
      </c>
      <c r="B58" s="691" t="s">
        <v>306</v>
      </c>
      <c r="C58" s="691" t="s">
        <v>696</v>
      </c>
      <c r="D58" s="692" t="s">
        <v>691</v>
      </c>
      <c r="E58" s="693"/>
      <c r="F58" s="695" t="s">
        <v>648</v>
      </c>
      <c r="G58" s="696" t="s">
        <v>680</v>
      </c>
      <c r="H58" s="697" t="s">
        <v>664</v>
      </c>
      <c r="I58" s="694" t="s">
        <v>665</v>
      </c>
      <c r="J58" s="694" t="s">
        <v>652</v>
      </c>
      <c r="K58" s="698">
        <v>50</v>
      </c>
      <c r="L58" s="712" t="s">
        <v>653</v>
      </c>
      <c r="M58" s="700">
        <v>15</v>
      </c>
      <c r="N58" s="700">
        <v>7</v>
      </c>
      <c r="O58" s="713">
        <v>0.46666666666666667</v>
      </c>
      <c r="P58" s="700">
        <v>100</v>
      </c>
      <c r="Q58" s="713">
        <v>0.93333333333333335</v>
      </c>
      <c r="R58" s="701"/>
    </row>
    <row r="59" spans="1:18" ht="51" x14ac:dyDescent="0.2">
      <c r="A59" s="690" t="s">
        <v>305</v>
      </c>
      <c r="B59" s="691" t="s">
        <v>306</v>
      </c>
      <c r="C59" s="691" t="s">
        <v>696</v>
      </c>
      <c r="D59" s="692" t="s">
        <v>691</v>
      </c>
      <c r="E59" s="693"/>
      <c r="F59" s="695" t="s">
        <v>648</v>
      </c>
      <c r="G59" s="696" t="s">
        <v>681</v>
      </c>
      <c r="H59" s="697" t="s">
        <v>664</v>
      </c>
      <c r="I59" s="694" t="s">
        <v>665</v>
      </c>
      <c r="J59" s="694" t="s">
        <v>652</v>
      </c>
      <c r="K59" s="698">
        <v>50</v>
      </c>
      <c r="L59" s="712" t="s">
        <v>653</v>
      </c>
      <c r="M59" s="700">
        <v>15</v>
      </c>
      <c r="N59" s="700">
        <v>7</v>
      </c>
      <c r="O59" s="713">
        <v>0.46666666666666667</v>
      </c>
      <c r="P59" s="700">
        <v>100</v>
      </c>
      <c r="Q59" s="713">
        <v>0.93333333333333335</v>
      </c>
      <c r="R59" s="701"/>
    </row>
    <row r="60" spans="1:18" ht="51" x14ac:dyDescent="0.2">
      <c r="A60" s="690" t="s">
        <v>305</v>
      </c>
      <c r="B60" s="691" t="s">
        <v>306</v>
      </c>
      <c r="C60" s="691" t="s">
        <v>696</v>
      </c>
      <c r="D60" s="692" t="s">
        <v>691</v>
      </c>
      <c r="E60" s="693"/>
      <c r="F60" s="695" t="s">
        <v>648</v>
      </c>
      <c r="G60" s="696" t="s">
        <v>682</v>
      </c>
      <c r="H60" s="697" t="s">
        <v>664</v>
      </c>
      <c r="I60" s="694" t="s">
        <v>665</v>
      </c>
      <c r="J60" s="694" t="s">
        <v>652</v>
      </c>
      <c r="K60" s="698">
        <v>50</v>
      </c>
      <c r="L60" s="712" t="s">
        <v>653</v>
      </c>
      <c r="M60" s="700">
        <v>15</v>
      </c>
      <c r="N60" s="700">
        <v>7</v>
      </c>
      <c r="O60" s="713">
        <v>0.46666666666666667</v>
      </c>
      <c r="P60" s="700">
        <v>100</v>
      </c>
      <c r="Q60" s="713">
        <v>0.93333333333333335</v>
      </c>
      <c r="R60" s="701"/>
    </row>
    <row r="61" spans="1:18" ht="51" x14ac:dyDescent="0.2">
      <c r="A61" s="690" t="s">
        <v>305</v>
      </c>
      <c r="B61" s="691" t="s">
        <v>306</v>
      </c>
      <c r="C61" s="691" t="s">
        <v>696</v>
      </c>
      <c r="D61" s="692" t="s">
        <v>691</v>
      </c>
      <c r="E61" s="693"/>
      <c r="F61" s="695" t="s">
        <v>648</v>
      </c>
      <c r="G61" s="696" t="s">
        <v>660</v>
      </c>
      <c r="H61" s="697" t="s">
        <v>657</v>
      </c>
      <c r="I61" s="694" t="s">
        <v>651</v>
      </c>
      <c r="J61" s="694" t="s">
        <v>652</v>
      </c>
      <c r="K61" s="710">
        <v>100</v>
      </c>
      <c r="L61" s="712" t="s">
        <v>653</v>
      </c>
      <c r="M61" s="700">
        <v>15</v>
      </c>
      <c r="N61" s="700">
        <v>15</v>
      </c>
      <c r="O61" s="713">
        <v>1</v>
      </c>
      <c r="P61" s="700">
        <v>100</v>
      </c>
      <c r="Q61" s="713">
        <v>1</v>
      </c>
      <c r="R61" s="701"/>
    </row>
    <row r="62" spans="1:18" ht="51" x14ac:dyDescent="0.2">
      <c r="A62" s="690" t="s">
        <v>305</v>
      </c>
      <c r="B62" s="691" t="s">
        <v>306</v>
      </c>
      <c r="C62" s="691" t="s">
        <v>696</v>
      </c>
      <c r="D62" s="692" t="s">
        <v>691</v>
      </c>
      <c r="E62" s="693"/>
      <c r="F62" s="695" t="s">
        <v>648</v>
      </c>
      <c r="G62" s="696" t="s">
        <v>661</v>
      </c>
      <c r="H62" s="697" t="s">
        <v>657</v>
      </c>
      <c r="I62" s="694" t="s">
        <v>651</v>
      </c>
      <c r="J62" s="694" t="s">
        <v>652</v>
      </c>
      <c r="K62" s="710">
        <v>100</v>
      </c>
      <c r="L62" s="712" t="s">
        <v>653</v>
      </c>
      <c r="M62" s="700">
        <v>15</v>
      </c>
      <c r="N62" s="700">
        <v>15</v>
      </c>
      <c r="O62" s="713">
        <v>1</v>
      </c>
      <c r="P62" s="700">
        <v>100</v>
      </c>
      <c r="Q62" s="713">
        <v>1</v>
      </c>
      <c r="R62" s="701"/>
    </row>
    <row r="63" spans="1:18" ht="51" x14ac:dyDescent="0.2">
      <c r="A63" s="690" t="s">
        <v>305</v>
      </c>
      <c r="B63" s="691" t="s">
        <v>306</v>
      </c>
      <c r="C63" s="691" t="s">
        <v>696</v>
      </c>
      <c r="D63" s="692" t="s">
        <v>691</v>
      </c>
      <c r="E63" s="693"/>
      <c r="F63" s="695" t="s">
        <v>648</v>
      </c>
      <c r="G63" s="696" t="s">
        <v>683</v>
      </c>
      <c r="H63" s="697" t="s">
        <v>664</v>
      </c>
      <c r="I63" s="694" t="s">
        <v>665</v>
      </c>
      <c r="J63" s="694" t="s">
        <v>652</v>
      </c>
      <c r="K63" s="698">
        <v>50</v>
      </c>
      <c r="L63" s="712" t="s">
        <v>653</v>
      </c>
      <c r="M63" s="700">
        <v>15</v>
      </c>
      <c r="N63" s="700">
        <v>7</v>
      </c>
      <c r="O63" s="713">
        <v>0.46666666666666667</v>
      </c>
      <c r="P63" s="700">
        <v>100</v>
      </c>
      <c r="Q63" s="713">
        <v>0.93333333333333335</v>
      </c>
      <c r="R63" s="701"/>
    </row>
    <row r="64" spans="1:18" ht="51" x14ac:dyDescent="0.2">
      <c r="A64" s="690" t="s">
        <v>305</v>
      </c>
      <c r="B64" s="691" t="s">
        <v>306</v>
      </c>
      <c r="C64" s="691" t="s">
        <v>696</v>
      </c>
      <c r="D64" s="692" t="s">
        <v>691</v>
      </c>
      <c r="E64" s="693"/>
      <c r="F64" s="695" t="s">
        <v>648</v>
      </c>
      <c r="G64" s="696" t="s">
        <v>662</v>
      </c>
      <c r="H64" s="697" t="s">
        <v>650</v>
      </c>
      <c r="I64" s="694" t="s">
        <v>651</v>
      </c>
      <c r="J64" s="694" t="s">
        <v>652</v>
      </c>
      <c r="K64" s="710">
        <v>100</v>
      </c>
      <c r="L64" s="712" t="s">
        <v>653</v>
      </c>
      <c r="M64" s="700">
        <v>15</v>
      </c>
      <c r="N64" s="700">
        <v>15</v>
      </c>
      <c r="O64" s="713">
        <v>1</v>
      </c>
      <c r="P64" s="700">
        <v>100</v>
      </c>
      <c r="Q64" s="713">
        <v>1</v>
      </c>
      <c r="R64" s="701"/>
    </row>
    <row r="65" spans="1:18" ht="51" x14ac:dyDescent="0.2">
      <c r="A65" s="690" t="s">
        <v>305</v>
      </c>
      <c r="B65" s="691" t="s">
        <v>306</v>
      </c>
      <c r="C65" s="691" t="s">
        <v>696</v>
      </c>
      <c r="D65" s="692" t="s">
        <v>691</v>
      </c>
      <c r="E65" s="693"/>
      <c r="F65" s="695" t="s">
        <v>648</v>
      </c>
      <c r="G65" s="696" t="s">
        <v>684</v>
      </c>
      <c r="H65" s="697" t="s">
        <v>664</v>
      </c>
      <c r="I65" s="694" t="s">
        <v>665</v>
      </c>
      <c r="J65" s="694" t="s">
        <v>652</v>
      </c>
      <c r="K65" s="698">
        <v>50</v>
      </c>
      <c r="L65" s="712" t="s">
        <v>653</v>
      </c>
      <c r="M65" s="700">
        <v>15</v>
      </c>
      <c r="N65" s="700">
        <v>7</v>
      </c>
      <c r="O65" s="713">
        <v>0.46666666666666667</v>
      </c>
      <c r="P65" s="700">
        <v>100</v>
      </c>
      <c r="Q65" s="713">
        <v>0.93333333333333335</v>
      </c>
      <c r="R65" s="701"/>
    </row>
    <row r="66" spans="1:18" ht="51" x14ac:dyDescent="0.2">
      <c r="A66" s="690" t="s">
        <v>305</v>
      </c>
      <c r="B66" s="691" t="s">
        <v>306</v>
      </c>
      <c r="C66" s="691" t="s">
        <v>696</v>
      </c>
      <c r="D66" s="692" t="s">
        <v>691</v>
      </c>
      <c r="E66" s="693"/>
      <c r="F66" s="695" t="s">
        <v>648</v>
      </c>
      <c r="G66" s="696" t="s">
        <v>685</v>
      </c>
      <c r="H66" s="697" t="s">
        <v>664</v>
      </c>
      <c r="I66" s="694" t="s">
        <v>665</v>
      </c>
      <c r="J66" s="694" t="s">
        <v>652</v>
      </c>
      <c r="K66" s="698">
        <v>50</v>
      </c>
      <c r="L66" s="712" t="s">
        <v>653</v>
      </c>
      <c r="M66" s="700">
        <v>15</v>
      </c>
      <c r="N66" s="700">
        <v>7</v>
      </c>
      <c r="O66" s="713">
        <v>0.46666666666666667</v>
      </c>
      <c r="P66" s="700">
        <v>100</v>
      </c>
      <c r="Q66" s="713">
        <v>0.93333333333333335</v>
      </c>
      <c r="R66" s="701"/>
    </row>
    <row r="67" spans="1:18" ht="51" x14ac:dyDescent="0.2">
      <c r="A67" s="690" t="s">
        <v>305</v>
      </c>
      <c r="B67" s="691" t="s">
        <v>306</v>
      </c>
      <c r="C67" s="691" t="s">
        <v>696</v>
      </c>
      <c r="D67" s="692" t="s">
        <v>691</v>
      </c>
      <c r="E67" s="693"/>
      <c r="F67" s="695" t="s">
        <v>648</v>
      </c>
      <c r="G67" s="696" t="s">
        <v>686</v>
      </c>
      <c r="H67" s="697" t="s">
        <v>664</v>
      </c>
      <c r="I67" s="694" t="s">
        <v>665</v>
      </c>
      <c r="J67" s="694" t="s">
        <v>652</v>
      </c>
      <c r="K67" s="698">
        <v>50</v>
      </c>
      <c r="L67" s="712" t="s">
        <v>653</v>
      </c>
      <c r="M67" s="700">
        <v>15</v>
      </c>
      <c r="N67" s="700">
        <v>7</v>
      </c>
      <c r="O67" s="713">
        <v>0.46666666666666667</v>
      </c>
      <c r="P67" s="700">
        <v>100</v>
      </c>
      <c r="Q67" s="713">
        <v>0.93333333333333335</v>
      </c>
      <c r="R67" s="701"/>
    </row>
    <row r="68" spans="1:18" ht="51" x14ac:dyDescent="0.2">
      <c r="A68" s="690" t="s">
        <v>305</v>
      </c>
      <c r="B68" s="691" t="s">
        <v>306</v>
      </c>
      <c r="C68" s="691" t="s">
        <v>696</v>
      </c>
      <c r="D68" s="692" t="s">
        <v>691</v>
      </c>
      <c r="E68" s="693"/>
      <c r="F68" s="695" t="s">
        <v>648</v>
      </c>
      <c r="G68" s="696" t="s">
        <v>687</v>
      </c>
      <c r="H68" s="697" t="s">
        <v>664</v>
      </c>
      <c r="I68" s="694" t="s">
        <v>665</v>
      </c>
      <c r="J68" s="694" t="s">
        <v>652</v>
      </c>
      <c r="K68" s="698">
        <v>50</v>
      </c>
      <c r="L68" s="712" t="s">
        <v>653</v>
      </c>
      <c r="M68" s="700">
        <v>15</v>
      </c>
      <c r="N68" s="700">
        <v>7</v>
      </c>
      <c r="O68" s="713">
        <v>0.46666666666666667</v>
      </c>
      <c r="P68" s="700">
        <v>100</v>
      </c>
      <c r="Q68" s="713">
        <v>0.93333333333333335</v>
      </c>
      <c r="R68" s="701"/>
    </row>
    <row r="69" spans="1:18" ht="51" x14ac:dyDescent="0.2">
      <c r="A69" s="690" t="s">
        <v>305</v>
      </c>
      <c r="B69" s="691" t="s">
        <v>306</v>
      </c>
      <c r="C69" s="691" t="s">
        <v>689</v>
      </c>
      <c r="D69" s="692" t="s">
        <v>690</v>
      </c>
      <c r="E69" s="693"/>
      <c r="F69" s="695" t="s">
        <v>648</v>
      </c>
      <c r="G69" s="696" t="s">
        <v>649</v>
      </c>
      <c r="H69" s="697" t="s">
        <v>650</v>
      </c>
      <c r="I69" s="694" t="s">
        <v>651</v>
      </c>
      <c r="J69" s="694" t="s">
        <v>652</v>
      </c>
      <c r="K69" s="710">
        <v>100</v>
      </c>
      <c r="L69" s="712" t="s">
        <v>653</v>
      </c>
      <c r="M69" s="700">
        <v>4</v>
      </c>
      <c r="N69" s="700">
        <v>4</v>
      </c>
      <c r="O69" s="713">
        <v>1</v>
      </c>
      <c r="P69" s="700">
        <v>100</v>
      </c>
      <c r="Q69" s="713">
        <v>1</v>
      </c>
      <c r="R69" s="701"/>
    </row>
    <row r="70" spans="1:18" ht="51" x14ac:dyDescent="0.2">
      <c r="A70" s="690" t="s">
        <v>305</v>
      </c>
      <c r="B70" s="691" t="s">
        <v>306</v>
      </c>
      <c r="C70" s="691" t="s">
        <v>689</v>
      </c>
      <c r="D70" s="692" t="s">
        <v>690</v>
      </c>
      <c r="E70" s="693"/>
      <c r="F70" s="695" t="s">
        <v>648</v>
      </c>
      <c r="G70" s="696" t="s">
        <v>663</v>
      </c>
      <c r="H70" s="697" t="s">
        <v>664</v>
      </c>
      <c r="I70" s="694" t="s">
        <v>665</v>
      </c>
      <c r="J70" s="694" t="s">
        <v>652</v>
      </c>
      <c r="K70" s="698">
        <v>25</v>
      </c>
      <c r="L70" s="712" t="s">
        <v>653</v>
      </c>
      <c r="M70" s="700">
        <v>4</v>
      </c>
      <c r="N70" s="700">
        <v>2</v>
      </c>
      <c r="O70" s="713">
        <v>0.5</v>
      </c>
      <c r="P70" s="700">
        <v>100</v>
      </c>
      <c r="Q70" s="713">
        <v>2</v>
      </c>
      <c r="R70" s="701"/>
    </row>
    <row r="71" spans="1:18" ht="51" x14ac:dyDescent="0.2">
      <c r="A71" s="690" t="s">
        <v>305</v>
      </c>
      <c r="B71" s="691" t="s">
        <v>306</v>
      </c>
      <c r="C71" s="691" t="s">
        <v>689</v>
      </c>
      <c r="D71" s="692" t="s">
        <v>690</v>
      </c>
      <c r="E71" s="693"/>
      <c r="F71" s="695" t="s">
        <v>648</v>
      </c>
      <c r="G71" s="696" t="s">
        <v>654</v>
      </c>
      <c r="H71" s="697" t="s">
        <v>655</v>
      </c>
      <c r="I71" s="694" t="s">
        <v>651</v>
      </c>
      <c r="J71" s="694" t="s">
        <v>652</v>
      </c>
      <c r="K71" s="710">
        <v>100</v>
      </c>
      <c r="L71" s="712" t="s">
        <v>653</v>
      </c>
      <c r="M71" s="700">
        <v>4</v>
      </c>
      <c r="N71" s="700">
        <v>4</v>
      </c>
      <c r="O71" s="713">
        <v>1</v>
      </c>
      <c r="P71" s="700">
        <v>100</v>
      </c>
      <c r="Q71" s="713">
        <v>1</v>
      </c>
      <c r="R71" s="701"/>
    </row>
    <row r="72" spans="1:18" ht="51" x14ac:dyDescent="0.2">
      <c r="A72" s="690" t="s">
        <v>305</v>
      </c>
      <c r="B72" s="691" t="s">
        <v>306</v>
      </c>
      <c r="C72" s="691" t="s">
        <v>689</v>
      </c>
      <c r="D72" s="692" t="s">
        <v>690</v>
      </c>
      <c r="E72" s="693"/>
      <c r="F72" s="695" t="s">
        <v>648</v>
      </c>
      <c r="G72" s="696" t="s">
        <v>666</v>
      </c>
      <c r="H72" s="697" t="s">
        <v>664</v>
      </c>
      <c r="I72" s="694" t="s">
        <v>665</v>
      </c>
      <c r="J72" s="694" t="s">
        <v>652</v>
      </c>
      <c r="K72" s="698">
        <v>25</v>
      </c>
      <c r="L72" s="712" t="s">
        <v>653</v>
      </c>
      <c r="M72" s="700">
        <v>4</v>
      </c>
      <c r="N72" s="700">
        <v>2</v>
      </c>
      <c r="O72" s="713">
        <v>0.5</v>
      </c>
      <c r="P72" s="700">
        <v>100</v>
      </c>
      <c r="Q72" s="713">
        <v>2</v>
      </c>
      <c r="R72" s="701"/>
    </row>
    <row r="73" spans="1:18" ht="51" x14ac:dyDescent="0.2">
      <c r="A73" s="690" t="s">
        <v>305</v>
      </c>
      <c r="B73" s="691" t="s">
        <v>306</v>
      </c>
      <c r="C73" s="691" t="s">
        <v>689</v>
      </c>
      <c r="D73" s="692" t="s">
        <v>690</v>
      </c>
      <c r="E73" s="693"/>
      <c r="F73" s="695" t="s">
        <v>648</v>
      </c>
      <c r="G73" s="696" t="s">
        <v>667</v>
      </c>
      <c r="H73" s="697" t="s">
        <v>664</v>
      </c>
      <c r="I73" s="694" t="s">
        <v>665</v>
      </c>
      <c r="J73" s="694" t="s">
        <v>652</v>
      </c>
      <c r="K73" s="698">
        <v>25</v>
      </c>
      <c r="L73" s="712" t="s">
        <v>653</v>
      </c>
      <c r="M73" s="700">
        <v>4</v>
      </c>
      <c r="N73" s="700">
        <v>2</v>
      </c>
      <c r="O73" s="713">
        <v>0.5</v>
      </c>
      <c r="P73" s="700">
        <v>100</v>
      </c>
      <c r="Q73" s="713">
        <v>2</v>
      </c>
      <c r="R73" s="701"/>
    </row>
    <row r="74" spans="1:18" ht="51" x14ac:dyDescent="0.2">
      <c r="A74" s="690" t="s">
        <v>305</v>
      </c>
      <c r="B74" s="691" t="s">
        <v>306</v>
      </c>
      <c r="C74" s="691" t="s">
        <v>689</v>
      </c>
      <c r="D74" s="692" t="s">
        <v>690</v>
      </c>
      <c r="E74" s="693"/>
      <c r="F74" s="695" t="s">
        <v>648</v>
      </c>
      <c r="G74" s="696" t="s">
        <v>668</v>
      </c>
      <c r="H74" s="697" t="s">
        <v>664</v>
      </c>
      <c r="I74" s="694" t="s">
        <v>665</v>
      </c>
      <c r="J74" s="694" t="s">
        <v>652</v>
      </c>
      <c r="K74" s="698">
        <v>25</v>
      </c>
      <c r="L74" s="712" t="s">
        <v>653</v>
      </c>
      <c r="M74" s="700">
        <v>4</v>
      </c>
      <c r="N74" s="700">
        <v>2</v>
      </c>
      <c r="O74" s="713">
        <v>0.5</v>
      </c>
      <c r="P74" s="700">
        <v>100</v>
      </c>
      <c r="Q74" s="713">
        <v>2</v>
      </c>
      <c r="R74" s="701"/>
    </row>
    <row r="75" spans="1:18" ht="51" x14ac:dyDescent="0.2">
      <c r="A75" s="690" t="s">
        <v>305</v>
      </c>
      <c r="B75" s="691" t="s">
        <v>306</v>
      </c>
      <c r="C75" s="691" t="s">
        <v>689</v>
      </c>
      <c r="D75" s="692" t="s">
        <v>690</v>
      </c>
      <c r="E75" s="693"/>
      <c r="F75" s="695" t="s">
        <v>648</v>
      </c>
      <c r="G75" s="696" t="s">
        <v>669</v>
      </c>
      <c r="H75" s="697" t="s">
        <v>664</v>
      </c>
      <c r="I75" s="694" t="s">
        <v>665</v>
      </c>
      <c r="J75" s="694" t="s">
        <v>652</v>
      </c>
      <c r="K75" s="698">
        <v>25</v>
      </c>
      <c r="L75" s="712" t="s">
        <v>653</v>
      </c>
      <c r="M75" s="700">
        <v>4</v>
      </c>
      <c r="N75" s="700">
        <v>2</v>
      </c>
      <c r="O75" s="713">
        <v>0.5</v>
      </c>
      <c r="P75" s="700">
        <v>100</v>
      </c>
      <c r="Q75" s="713">
        <v>2</v>
      </c>
      <c r="R75" s="701"/>
    </row>
    <row r="76" spans="1:18" ht="51" x14ac:dyDescent="0.2">
      <c r="A76" s="690" t="s">
        <v>305</v>
      </c>
      <c r="B76" s="691" t="s">
        <v>306</v>
      </c>
      <c r="C76" s="691" t="s">
        <v>689</v>
      </c>
      <c r="D76" s="692" t="s">
        <v>690</v>
      </c>
      <c r="E76" s="693"/>
      <c r="F76" s="695" t="s">
        <v>648</v>
      </c>
      <c r="G76" s="696" t="s">
        <v>670</v>
      </c>
      <c r="H76" s="697" t="s">
        <v>664</v>
      </c>
      <c r="I76" s="694" t="s">
        <v>665</v>
      </c>
      <c r="J76" s="694" t="s">
        <v>652</v>
      </c>
      <c r="K76" s="698">
        <v>25</v>
      </c>
      <c r="L76" s="712" t="s">
        <v>653</v>
      </c>
      <c r="M76" s="700">
        <v>4</v>
      </c>
      <c r="N76" s="700">
        <v>2</v>
      </c>
      <c r="O76" s="713">
        <v>0.5</v>
      </c>
      <c r="P76" s="700">
        <v>100</v>
      </c>
      <c r="Q76" s="713">
        <v>2</v>
      </c>
      <c r="R76" s="701"/>
    </row>
    <row r="77" spans="1:18" ht="51" x14ac:dyDescent="0.2">
      <c r="A77" s="690" t="s">
        <v>305</v>
      </c>
      <c r="B77" s="691" t="s">
        <v>306</v>
      </c>
      <c r="C77" s="691" t="s">
        <v>689</v>
      </c>
      <c r="D77" s="692" t="s">
        <v>690</v>
      </c>
      <c r="E77" s="693"/>
      <c r="F77" s="695" t="s">
        <v>648</v>
      </c>
      <c r="G77" s="696" t="s">
        <v>671</v>
      </c>
      <c r="H77" s="697" t="s">
        <v>664</v>
      </c>
      <c r="I77" s="694" t="s">
        <v>665</v>
      </c>
      <c r="J77" s="694" t="s">
        <v>652</v>
      </c>
      <c r="K77" s="698">
        <v>25</v>
      </c>
      <c r="L77" s="712" t="s">
        <v>653</v>
      </c>
      <c r="M77" s="700">
        <v>4</v>
      </c>
      <c r="N77" s="700">
        <v>2</v>
      </c>
      <c r="O77" s="713">
        <v>0.5</v>
      </c>
      <c r="P77" s="700">
        <v>100</v>
      </c>
      <c r="Q77" s="713">
        <v>2</v>
      </c>
      <c r="R77" s="701"/>
    </row>
    <row r="78" spans="1:18" ht="51" x14ac:dyDescent="0.2">
      <c r="A78" s="690" t="s">
        <v>305</v>
      </c>
      <c r="B78" s="691" t="s">
        <v>306</v>
      </c>
      <c r="C78" s="691" t="s">
        <v>689</v>
      </c>
      <c r="D78" s="692" t="s">
        <v>690</v>
      </c>
      <c r="E78" s="693"/>
      <c r="F78" s="695" t="s">
        <v>648</v>
      </c>
      <c r="G78" s="696" t="s">
        <v>672</v>
      </c>
      <c r="H78" s="697" t="s">
        <v>664</v>
      </c>
      <c r="I78" s="694" t="s">
        <v>665</v>
      </c>
      <c r="J78" s="694" t="s">
        <v>652</v>
      </c>
      <c r="K78" s="698">
        <v>25</v>
      </c>
      <c r="L78" s="712" t="s">
        <v>653</v>
      </c>
      <c r="M78" s="700">
        <v>4</v>
      </c>
      <c r="N78" s="700">
        <v>2</v>
      </c>
      <c r="O78" s="713">
        <v>0.5</v>
      </c>
      <c r="P78" s="700">
        <v>100</v>
      </c>
      <c r="Q78" s="713">
        <v>2</v>
      </c>
      <c r="R78" s="701"/>
    </row>
    <row r="79" spans="1:18" ht="51" x14ac:dyDescent="0.2">
      <c r="A79" s="690" t="s">
        <v>305</v>
      </c>
      <c r="B79" s="691" t="s">
        <v>306</v>
      </c>
      <c r="C79" s="691" t="s">
        <v>689</v>
      </c>
      <c r="D79" s="692" t="s">
        <v>690</v>
      </c>
      <c r="E79" s="693"/>
      <c r="F79" s="695" t="s">
        <v>648</v>
      </c>
      <c r="G79" s="696" t="s">
        <v>673</v>
      </c>
      <c r="H79" s="697" t="s">
        <v>664</v>
      </c>
      <c r="I79" s="694" t="s">
        <v>665</v>
      </c>
      <c r="J79" s="694" t="s">
        <v>652</v>
      </c>
      <c r="K79" s="698">
        <v>25</v>
      </c>
      <c r="L79" s="712" t="s">
        <v>653</v>
      </c>
      <c r="M79" s="700">
        <v>4</v>
      </c>
      <c r="N79" s="700">
        <v>2</v>
      </c>
      <c r="O79" s="713">
        <v>0.5</v>
      </c>
      <c r="P79" s="700">
        <v>100</v>
      </c>
      <c r="Q79" s="713">
        <v>2</v>
      </c>
      <c r="R79" s="701"/>
    </row>
    <row r="80" spans="1:18" ht="51" x14ac:dyDescent="0.2">
      <c r="A80" s="690" t="s">
        <v>305</v>
      </c>
      <c r="B80" s="691" t="s">
        <v>306</v>
      </c>
      <c r="C80" s="691" t="s">
        <v>689</v>
      </c>
      <c r="D80" s="692" t="s">
        <v>690</v>
      </c>
      <c r="E80" s="693"/>
      <c r="F80" s="695" t="s">
        <v>648</v>
      </c>
      <c r="G80" s="696" t="s">
        <v>674</v>
      </c>
      <c r="H80" s="697" t="s">
        <v>664</v>
      </c>
      <c r="I80" s="694" t="s">
        <v>665</v>
      </c>
      <c r="J80" s="694" t="s">
        <v>652</v>
      </c>
      <c r="K80" s="698">
        <v>25</v>
      </c>
      <c r="L80" s="712" t="s">
        <v>653</v>
      </c>
      <c r="M80" s="700">
        <v>4</v>
      </c>
      <c r="N80" s="700">
        <v>2</v>
      </c>
      <c r="O80" s="713">
        <v>0.5</v>
      </c>
      <c r="P80" s="700">
        <v>100</v>
      </c>
      <c r="Q80" s="713">
        <v>2</v>
      </c>
      <c r="R80" s="701"/>
    </row>
    <row r="81" spans="1:18" ht="51" x14ac:dyDescent="0.2">
      <c r="A81" s="690" t="s">
        <v>305</v>
      </c>
      <c r="B81" s="691" t="s">
        <v>306</v>
      </c>
      <c r="C81" s="691" t="s">
        <v>689</v>
      </c>
      <c r="D81" s="692" t="s">
        <v>690</v>
      </c>
      <c r="E81" s="693"/>
      <c r="F81" s="695" t="s">
        <v>648</v>
      </c>
      <c r="G81" s="696" t="s">
        <v>656</v>
      </c>
      <c r="H81" s="697" t="s">
        <v>657</v>
      </c>
      <c r="I81" s="694" t="s">
        <v>651</v>
      </c>
      <c r="J81" s="694" t="s">
        <v>652</v>
      </c>
      <c r="K81" s="710">
        <v>100</v>
      </c>
      <c r="L81" s="712" t="s">
        <v>653</v>
      </c>
      <c r="M81" s="700">
        <v>4</v>
      </c>
      <c r="N81" s="700">
        <v>4</v>
      </c>
      <c r="O81" s="713">
        <v>1</v>
      </c>
      <c r="P81" s="700">
        <v>100</v>
      </c>
      <c r="Q81" s="713">
        <v>1</v>
      </c>
      <c r="R81" s="701"/>
    </row>
    <row r="82" spans="1:18" ht="51" x14ac:dyDescent="0.2">
      <c r="A82" s="690" t="s">
        <v>305</v>
      </c>
      <c r="B82" s="691" t="s">
        <v>306</v>
      </c>
      <c r="C82" s="691" t="s">
        <v>689</v>
      </c>
      <c r="D82" s="692" t="s">
        <v>690</v>
      </c>
      <c r="E82" s="693"/>
      <c r="F82" s="695" t="s">
        <v>648</v>
      </c>
      <c r="G82" s="696" t="s">
        <v>658</v>
      </c>
      <c r="H82" s="697" t="s">
        <v>657</v>
      </c>
      <c r="I82" s="694" t="s">
        <v>651</v>
      </c>
      <c r="J82" s="694" t="s">
        <v>652</v>
      </c>
      <c r="K82" s="710">
        <v>100</v>
      </c>
      <c r="L82" s="712" t="s">
        <v>653</v>
      </c>
      <c r="M82" s="700">
        <v>4</v>
      </c>
      <c r="N82" s="700">
        <v>4</v>
      </c>
      <c r="O82" s="713">
        <v>1</v>
      </c>
      <c r="P82" s="700">
        <v>100</v>
      </c>
      <c r="Q82" s="713">
        <v>1</v>
      </c>
      <c r="R82" s="701"/>
    </row>
    <row r="83" spans="1:18" ht="51" x14ac:dyDescent="0.2">
      <c r="A83" s="690" t="s">
        <v>305</v>
      </c>
      <c r="B83" s="691" t="s">
        <v>306</v>
      </c>
      <c r="C83" s="691" t="s">
        <v>689</v>
      </c>
      <c r="D83" s="692" t="s">
        <v>690</v>
      </c>
      <c r="E83" s="693"/>
      <c r="F83" s="695" t="s">
        <v>648</v>
      </c>
      <c r="G83" s="696" t="s">
        <v>675</v>
      </c>
      <c r="H83" s="697" t="s">
        <v>664</v>
      </c>
      <c r="I83" s="694" t="s">
        <v>665</v>
      </c>
      <c r="J83" s="694" t="s">
        <v>652</v>
      </c>
      <c r="K83" s="698">
        <v>25</v>
      </c>
      <c r="L83" s="712" t="s">
        <v>653</v>
      </c>
      <c r="M83" s="700">
        <v>4</v>
      </c>
      <c r="N83" s="700">
        <v>2</v>
      </c>
      <c r="O83" s="713">
        <v>0.5</v>
      </c>
      <c r="P83" s="700">
        <v>100</v>
      </c>
      <c r="Q83" s="713">
        <v>2</v>
      </c>
      <c r="R83" s="701"/>
    </row>
    <row r="84" spans="1:18" ht="51" x14ac:dyDescent="0.2">
      <c r="A84" s="690" t="s">
        <v>305</v>
      </c>
      <c r="B84" s="691" t="s">
        <v>306</v>
      </c>
      <c r="C84" s="691" t="s">
        <v>689</v>
      </c>
      <c r="D84" s="692" t="s">
        <v>690</v>
      </c>
      <c r="E84" s="693"/>
      <c r="F84" s="695" t="s">
        <v>648</v>
      </c>
      <c r="G84" s="696" t="s">
        <v>659</v>
      </c>
      <c r="H84" s="697" t="s">
        <v>657</v>
      </c>
      <c r="I84" s="694" t="s">
        <v>651</v>
      </c>
      <c r="J84" s="694" t="s">
        <v>652</v>
      </c>
      <c r="K84" s="710">
        <v>100</v>
      </c>
      <c r="L84" s="712" t="s">
        <v>653</v>
      </c>
      <c r="M84" s="700">
        <v>4</v>
      </c>
      <c r="N84" s="700">
        <v>4</v>
      </c>
      <c r="O84" s="713">
        <v>1</v>
      </c>
      <c r="P84" s="700">
        <v>100</v>
      </c>
      <c r="Q84" s="713">
        <v>1</v>
      </c>
      <c r="R84" s="701"/>
    </row>
    <row r="85" spans="1:18" ht="51" x14ac:dyDescent="0.2">
      <c r="A85" s="690" t="s">
        <v>305</v>
      </c>
      <c r="B85" s="691" t="s">
        <v>306</v>
      </c>
      <c r="C85" s="691" t="s">
        <v>689</v>
      </c>
      <c r="D85" s="692" t="s">
        <v>690</v>
      </c>
      <c r="E85" s="693"/>
      <c r="F85" s="695" t="s">
        <v>648</v>
      </c>
      <c r="G85" s="696" t="s">
        <v>196</v>
      </c>
      <c r="H85" s="697" t="s">
        <v>657</v>
      </c>
      <c r="I85" s="694" t="s">
        <v>651</v>
      </c>
      <c r="J85" s="694" t="s">
        <v>652</v>
      </c>
      <c r="K85" s="710">
        <v>100</v>
      </c>
      <c r="L85" s="712" t="s">
        <v>653</v>
      </c>
      <c r="M85" s="700">
        <v>4</v>
      </c>
      <c r="N85" s="700">
        <v>4</v>
      </c>
      <c r="O85" s="713">
        <v>1</v>
      </c>
      <c r="P85" s="700">
        <v>100</v>
      </c>
      <c r="Q85" s="713">
        <v>1</v>
      </c>
      <c r="R85" s="701"/>
    </row>
    <row r="86" spans="1:18" ht="51" x14ac:dyDescent="0.2">
      <c r="A86" s="690" t="s">
        <v>305</v>
      </c>
      <c r="B86" s="691" t="s">
        <v>306</v>
      </c>
      <c r="C86" s="691" t="s">
        <v>689</v>
      </c>
      <c r="D86" s="692" t="s">
        <v>690</v>
      </c>
      <c r="E86" s="693"/>
      <c r="F86" s="695" t="s">
        <v>648</v>
      </c>
      <c r="G86" s="696" t="s">
        <v>676</v>
      </c>
      <c r="H86" s="697" t="s">
        <v>664</v>
      </c>
      <c r="I86" s="694" t="s">
        <v>665</v>
      </c>
      <c r="J86" s="694" t="s">
        <v>652</v>
      </c>
      <c r="K86" s="698">
        <v>25</v>
      </c>
      <c r="L86" s="712" t="s">
        <v>653</v>
      </c>
      <c r="M86" s="700">
        <v>4</v>
      </c>
      <c r="N86" s="700">
        <v>2</v>
      </c>
      <c r="O86" s="713">
        <v>0.5</v>
      </c>
      <c r="P86" s="700">
        <v>100</v>
      </c>
      <c r="Q86" s="713">
        <v>2</v>
      </c>
      <c r="R86" s="701"/>
    </row>
    <row r="87" spans="1:18" ht="51" x14ac:dyDescent="0.2">
      <c r="A87" s="690" t="s">
        <v>305</v>
      </c>
      <c r="B87" s="691" t="s">
        <v>306</v>
      </c>
      <c r="C87" s="691" t="s">
        <v>689</v>
      </c>
      <c r="D87" s="692" t="s">
        <v>690</v>
      </c>
      <c r="E87" s="693"/>
      <c r="F87" s="695" t="s">
        <v>648</v>
      </c>
      <c r="G87" s="696" t="s">
        <v>677</v>
      </c>
      <c r="H87" s="697" t="s">
        <v>664</v>
      </c>
      <c r="I87" s="694" t="s">
        <v>665</v>
      </c>
      <c r="J87" s="694" t="s">
        <v>652</v>
      </c>
      <c r="K87" s="698">
        <v>25</v>
      </c>
      <c r="L87" s="712" t="s">
        <v>653</v>
      </c>
      <c r="M87" s="700">
        <v>4</v>
      </c>
      <c r="N87" s="700">
        <v>2</v>
      </c>
      <c r="O87" s="713">
        <v>0.5</v>
      </c>
      <c r="P87" s="700">
        <v>100</v>
      </c>
      <c r="Q87" s="713">
        <v>2</v>
      </c>
      <c r="R87" s="701"/>
    </row>
    <row r="88" spans="1:18" ht="51" x14ac:dyDescent="0.2">
      <c r="A88" s="690" t="s">
        <v>305</v>
      </c>
      <c r="B88" s="691" t="s">
        <v>306</v>
      </c>
      <c r="C88" s="691" t="s">
        <v>689</v>
      </c>
      <c r="D88" s="692" t="s">
        <v>690</v>
      </c>
      <c r="E88" s="693"/>
      <c r="F88" s="695" t="s">
        <v>648</v>
      </c>
      <c r="G88" s="696" t="s">
        <v>678</v>
      </c>
      <c r="H88" s="697" t="s">
        <v>664</v>
      </c>
      <c r="I88" s="694" t="s">
        <v>665</v>
      </c>
      <c r="J88" s="694" t="s">
        <v>652</v>
      </c>
      <c r="K88" s="698">
        <v>25</v>
      </c>
      <c r="L88" s="712" t="s">
        <v>653</v>
      </c>
      <c r="M88" s="700">
        <v>4</v>
      </c>
      <c r="N88" s="700">
        <v>2</v>
      </c>
      <c r="O88" s="713">
        <v>0.5</v>
      </c>
      <c r="P88" s="700">
        <v>100</v>
      </c>
      <c r="Q88" s="713">
        <v>2</v>
      </c>
      <c r="R88" s="701"/>
    </row>
    <row r="89" spans="1:18" ht="51" x14ac:dyDescent="0.2">
      <c r="A89" s="690" t="s">
        <v>305</v>
      </c>
      <c r="B89" s="691" t="s">
        <v>306</v>
      </c>
      <c r="C89" s="691" t="s">
        <v>689</v>
      </c>
      <c r="D89" s="692" t="s">
        <v>690</v>
      </c>
      <c r="E89" s="693"/>
      <c r="F89" s="695" t="s">
        <v>648</v>
      </c>
      <c r="G89" s="696" t="s">
        <v>679</v>
      </c>
      <c r="H89" s="697" t="s">
        <v>664</v>
      </c>
      <c r="I89" s="694" t="s">
        <v>665</v>
      </c>
      <c r="J89" s="694" t="s">
        <v>652</v>
      </c>
      <c r="K89" s="698">
        <v>25</v>
      </c>
      <c r="L89" s="712" t="s">
        <v>653</v>
      </c>
      <c r="M89" s="700">
        <v>4</v>
      </c>
      <c r="N89" s="700">
        <v>2</v>
      </c>
      <c r="O89" s="713">
        <v>0.5</v>
      </c>
      <c r="P89" s="700">
        <v>100</v>
      </c>
      <c r="Q89" s="713">
        <v>2</v>
      </c>
      <c r="R89" s="701"/>
    </row>
    <row r="90" spans="1:18" ht="51" x14ac:dyDescent="0.2">
      <c r="A90" s="690" t="s">
        <v>305</v>
      </c>
      <c r="B90" s="691" t="s">
        <v>306</v>
      </c>
      <c r="C90" s="691" t="s">
        <v>689</v>
      </c>
      <c r="D90" s="692" t="s">
        <v>690</v>
      </c>
      <c r="E90" s="693"/>
      <c r="F90" s="695" t="s">
        <v>648</v>
      </c>
      <c r="G90" s="696" t="s">
        <v>680</v>
      </c>
      <c r="H90" s="697" t="s">
        <v>664</v>
      </c>
      <c r="I90" s="694" t="s">
        <v>665</v>
      </c>
      <c r="J90" s="694" t="s">
        <v>652</v>
      </c>
      <c r="K90" s="698">
        <v>25</v>
      </c>
      <c r="L90" s="712" t="s">
        <v>653</v>
      </c>
      <c r="M90" s="700">
        <v>4</v>
      </c>
      <c r="N90" s="700">
        <v>2</v>
      </c>
      <c r="O90" s="713">
        <v>0.5</v>
      </c>
      <c r="P90" s="700">
        <v>100</v>
      </c>
      <c r="Q90" s="713">
        <v>2</v>
      </c>
      <c r="R90" s="701"/>
    </row>
    <row r="91" spans="1:18" ht="51" x14ac:dyDescent="0.2">
      <c r="A91" s="690" t="s">
        <v>305</v>
      </c>
      <c r="B91" s="691" t="s">
        <v>306</v>
      </c>
      <c r="C91" s="691" t="s">
        <v>689</v>
      </c>
      <c r="D91" s="692" t="s">
        <v>690</v>
      </c>
      <c r="E91" s="693"/>
      <c r="F91" s="695" t="s">
        <v>648</v>
      </c>
      <c r="G91" s="696" t="s">
        <v>681</v>
      </c>
      <c r="H91" s="697" t="s">
        <v>664</v>
      </c>
      <c r="I91" s="694" t="s">
        <v>665</v>
      </c>
      <c r="J91" s="694" t="s">
        <v>652</v>
      </c>
      <c r="K91" s="698">
        <v>25</v>
      </c>
      <c r="L91" s="712" t="s">
        <v>653</v>
      </c>
      <c r="M91" s="700">
        <v>4</v>
      </c>
      <c r="N91" s="700">
        <v>2</v>
      </c>
      <c r="O91" s="713">
        <v>0.5</v>
      </c>
      <c r="P91" s="700">
        <v>100</v>
      </c>
      <c r="Q91" s="713">
        <v>2</v>
      </c>
      <c r="R91" s="701"/>
    </row>
    <row r="92" spans="1:18" ht="51" x14ac:dyDescent="0.2">
      <c r="A92" s="690" t="s">
        <v>305</v>
      </c>
      <c r="B92" s="691" t="s">
        <v>306</v>
      </c>
      <c r="C92" s="691" t="s">
        <v>689</v>
      </c>
      <c r="D92" s="692" t="s">
        <v>690</v>
      </c>
      <c r="E92" s="693"/>
      <c r="F92" s="695" t="s">
        <v>648</v>
      </c>
      <c r="G92" s="696" t="s">
        <v>682</v>
      </c>
      <c r="H92" s="697" t="s">
        <v>664</v>
      </c>
      <c r="I92" s="694" t="s">
        <v>665</v>
      </c>
      <c r="J92" s="694" t="s">
        <v>652</v>
      </c>
      <c r="K92" s="698">
        <v>25</v>
      </c>
      <c r="L92" s="712" t="s">
        <v>653</v>
      </c>
      <c r="M92" s="700">
        <v>4</v>
      </c>
      <c r="N92" s="700">
        <v>2</v>
      </c>
      <c r="O92" s="713">
        <v>0.5</v>
      </c>
      <c r="P92" s="700">
        <v>100</v>
      </c>
      <c r="Q92" s="713">
        <v>2</v>
      </c>
      <c r="R92" s="701"/>
    </row>
    <row r="93" spans="1:18" ht="51" x14ac:dyDescent="0.2">
      <c r="A93" s="690" t="s">
        <v>305</v>
      </c>
      <c r="B93" s="691" t="s">
        <v>306</v>
      </c>
      <c r="C93" s="691" t="s">
        <v>689</v>
      </c>
      <c r="D93" s="692" t="s">
        <v>690</v>
      </c>
      <c r="E93" s="693"/>
      <c r="F93" s="695" t="s">
        <v>648</v>
      </c>
      <c r="G93" s="696" t="s">
        <v>660</v>
      </c>
      <c r="H93" s="697" t="s">
        <v>657</v>
      </c>
      <c r="I93" s="694" t="s">
        <v>651</v>
      </c>
      <c r="J93" s="694" t="s">
        <v>652</v>
      </c>
      <c r="K93" s="710">
        <v>100</v>
      </c>
      <c r="L93" s="712" t="s">
        <v>653</v>
      </c>
      <c r="M93" s="700">
        <v>4</v>
      </c>
      <c r="N93" s="700">
        <v>4</v>
      </c>
      <c r="O93" s="713">
        <v>1</v>
      </c>
      <c r="P93" s="700">
        <v>100</v>
      </c>
      <c r="Q93" s="713">
        <v>1</v>
      </c>
      <c r="R93" s="701"/>
    </row>
    <row r="94" spans="1:18" ht="51" x14ac:dyDescent="0.2">
      <c r="A94" s="690" t="s">
        <v>305</v>
      </c>
      <c r="B94" s="691" t="s">
        <v>306</v>
      </c>
      <c r="C94" s="691" t="s">
        <v>689</v>
      </c>
      <c r="D94" s="692" t="s">
        <v>690</v>
      </c>
      <c r="E94" s="693"/>
      <c r="F94" s="695" t="s">
        <v>648</v>
      </c>
      <c r="G94" s="696" t="s">
        <v>661</v>
      </c>
      <c r="H94" s="697" t="s">
        <v>657</v>
      </c>
      <c r="I94" s="694" t="s">
        <v>651</v>
      </c>
      <c r="J94" s="694" t="s">
        <v>652</v>
      </c>
      <c r="K94" s="710">
        <v>100</v>
      </c>
      <c r="L94" s="712" t="s">
        <v>653</v>
      </c>
      <c r="M94" s="700">
        <v>4</v>
      </c>
      <c r="N94" s="700">
        <v>4</v>
      </c>
      <c r="O94" s="713">
        <v>1</v>
      </c>
      <c r="P94" s="700">
        <v>100</v>
      </c>
      <c r="Q94" s="713">
        <v>1</v>
      </c>
      <c r="R94" s="701"/>
    </row>
    <row r="95" spans="1:18" ht="51" x14ac:dyDescent="0.2">
      <c r="A95" s="690" t="s">
        <v>305</v>
      </c>
      <c r="B95" s="691" t="s">
        <v>306</v>
      </c>
      <c r="C95" s="691" t="s">
        <v>689</v>
      </c>
      <c r="D95" s="692" t="s">
        <v>690</v>
      </c>
      <c r="E95" s="693"/>
      <c r="F95" s="695" t="s">
        <v>648</v>
      </c>
      <c r="G95" s="696" t="s">
        <v>683</v>
      </c>
      <c r="H95" s="697" t="s">
        <v>664</v>
      </c>
      <c r="I95" s="694" t="s">
        <v>665</v>
      </c>
      <c r="J95" s="694" t="s">
        <v>652</v>
      </c>
      <c r="K95" s="698">
        <v>25</v>
      </c>
      <c r="L95" s="712" t="s">
        <v>653</v>
      </c>
      <c r="M95" s="700">
        <v>4</v>
      </c>
      <c r="N95" s="700">
        <v>2</v>
      </c>
      <c r="O95" s="713">
        <v>0.5</v>
      </c>
      <c r="P95" s="700">
        <v>100</v>
      </c>
      <c r="Q95" s="713">
        <v>2</v>
      </c>
      <c r="R95" s="701"/>
    </row>
    <row r="96" spans="1:18" ht="51" x14ac:dyDescent="0.2">
      <c r="A96" s="690" t="s">
        <v>305</v>
      </c>
      <c r="B96" s="691" t="s">
        <v>306</v>
      </c>
      <c r="C96" s="691" t="s">
        <v>689</v>
      </c>
      <c r="D96" s="692" t="s">
        <v>690</v>
      </c>
      <c r="E96" s="693"/>
      <c r="F96" s="695" t="s">
        <v>648</v>
      </c>
      <c r="G96" s="696" t="s">
        <v>662</v>
      </c>
      <c r="H96" s="697" t="s">
        <v>650</v>
      </c>
      <c r="I96" s="694" t="s">
        <v>651</v>
      </c>
      <c r="J96" s="694" t="s">
        <v>652</v>
      </c>
      <c r="K96" s="710">
        <v>100</v>
      </c>
      <c r="L96" s="712" t="s">
        <v>653</v>
      </c>
      <c r="M96" s="700">
        <v>4</v>
      </c>
      <c r="N96" s="700">
        <v>4</v>
      </c>
      <c r="O96" s="713">
        <v>1</v>
      </c>
      <c r="P96" s="700">
        <v>100</v>
      </c>
      <c r="Q96" s="713">
        <v>1</v>
      </c>
      <c r="R96" s="701"/>
    </row>
    <row r="97" spans="1:18" ht="51" x14ac:dyDescent="0.2">
      <c r="A97" s="690" t="s">
        <v>305</v>
      </c>
      <c r="B97" s="691" t="s">
        <v>306</v>
      </c>
      <c r="C97" s="691" t="s">
        <v>689</v>
      </c>
      <c r="D97" s="692" t="s">
        <v>690</v>
      </c>
      <c r="E97" s="693"/>
      <c r="F97" s="695" t="s">
        <v>648</v>
      </c>
      <c r="G97" s="696" t="s">
        <v>684</v>
      </c>
      <c r="H97" s="697" t="s">
        <v>664</v>
      </c>
      <c r="I97" s="694" t="s">
        <v>665</v>
      </c>
      <c r="J97" s="694" t="s">
        <v>652</v>
      </c>
      <c r="K97" s="698">
        <v>25</v>
      </c>
      <c r="L97" s="712" t="s">
        <v>653</v>
      </c>
      <c r="M97" s="700">
        <v>4</v>
      </c>
      <c r="N97" s="700">
        <v>2</v>
      </c>
      <c r="O97" s="713">
        <v>0.5</v>
      </c>
      <c r="P97" s="700">
        <v>100</v>
      </c>
      <c r="Q97" s="713">
        <v>2</v>
      </c>
      <c r="R97" s="701"/>
    </row>
    <row r="98" spans="1:18" ht="51" x14ac:dyDescent="0.2">
      <c r="A98" s="690" t="s">
        <v>305</v>
      </c>
      <c r="B98" s="691" t="s">
        <v>306</v>
      </c>
      <c r="C98" s="691" t="s">
        <v>689</v>
      </c>
      <c r="D98" s="692" t="s">
        <v>690</v>
      </c>
      <c r="E98" s="693"/>
      <c r="F98" s="695" t="s">
        <v>648</v>
      </c>
      <c r="G98" s="696" t="s">
        <v>685</v>
      </c>
      <c r="H98" s="697" t="s">
        <v>664</v>
      </c>
      <c r="I98" s="694" t="s">
        <v>665</v>
      </c>
      <c r="J98" s="694" t="s">
        <v>652</v>
      </c>
      <c r="K98" s="698">
        <v>25</v>
      </c>
      <c r="L98" s="712" t="s">
        <v>653</v>
      </c>
      <c r="M98" s="700">
        <v>4</v>
      </c>
      <c r="N98" s="700">
        <v>2</v>
      </c>
      <c r="O98" s="713">
        <v>0.5</v>
      </c>
      <c r="P98" s="700">
        <v>100</v>
      </c>
      <c r="Q98" s="713">
        <v>2</v>
      </c>
      <c r="R98" s="701"/>
    </row>
    <row r="99" spans="1:18" ht="51" x14ac:dyDescent="0.2">
      <c r="A99" s="690" t="s">
        <v>305</v>
      </c>
      <c r="B99" s="691" t="s">
        <v>306</v>
      </c>
      <c r="C99" s="691" t="s">
        <v>689</v>
      </c>
      <c r="D99" s="692" t="s">
        <v>690</v>
      </c>
      <c r="E99" s="693"/>
      <c r="F99" s="695" t="s">
        <v>648</v>
      </c>
      <c r="G99" s="696" t="s">
        <v>686</v>
      </c>
      <c r="H99" s="697" t="s">
        <v>664</v>
      </c>
      <c r="I99" s="694" t="s">
        <v>665</v>
      </c>
      <c r="J99" s="694" t="s">
        <v>652</v>
      </c>
      <c r="K99" s="698">
        <v>25</v>
      </c>
      <c r="L99" s="712" t="s">
        <v>653</v>
      </c>
      <c r="M99" s="700">
        <v>4</v>
      </c>
      <c r="N99" s="700">
        <v>2</v>
      </c>
      <c r="O99" s="713">
        <v>0.5</v>
      </c>
      <c r="P99" s="700">
        <v>100</v>
      </c>
      <c r="Q99" s="713">
        <v>2</v>
      </c>
      <c r="R99" s="701"/>
    </row>
    <row r="100" spans="1:18" ht="51" x14ac:dyDescent="0.2">
      <c r="A100" s="690" t="s">
        <v>305</v>
      </c>
      <c r="B100" s="691" t="s">
        <v>306</v>
      </c>
      <c r="C100" s="691" t="s">
        <v>689</v>
      </c>
      <c r="D100" s="692" t="s">
        <v>690</v>
      </c>
      <c r="E100" s="693"/>
      <c r="F100" s="695" t="s">
        <v>648</v>
      </c>
      <c r="G100" s="696" t="s">
        <v>687</v>
      </c>
      <c r="H100" s="697" t="s">
        <v>664</v>
      </c>
      <c r="I100" s="694" t="s">
        <v>665</v>
      </c>
      <c r="J100" s="694" t="s">
        <v>652</v>
      </c>
      <c r="K100" s="698">
        <v>25</v>
      </c>
      <c r="L100" s="712" t="s">
        <v>653</v>
      </c>
      <c r="M100" s="700">
        <v>4</v>
      </c>
      <c r="N100" s="700">
        <v>2</v>
      </c>
      <c r="O100" s="713">
        <v>0.5</v>
      </c>
      <c r="P100" s="700">
        <v>100</v>
      </c>
      <c r="Q100" s="713">
        <v>2</v>
      </c>
      <c r="R100" s="701"/>
    </row>
    <row r="101" spans="1:18" ht="51" x14ac:dyDescent="0.2">
      <c r="A101" s="690" t="s">
        <v>305</v>
      </c>
      <c r="B101" s="691" t="s">
        <v>306</v>
      </c>
      <c r="C101" s="691" t="s">
        <v>689</v>
      </c>
      <c r="D101" s="692" t="s">
        <v>647</v>
      </c>
      <c r="E101" s="693"/>
      <c r="F101" s="695" t="s">
        <v>648</v>
      </c>
      <c r="G101" s="696" t="s">
        <v>649</v>
      </c>
      <c r="H101" s="697" t="s">
        <v>650</v>
      </c>
      <c r="I101" s="694" t="s">
        <v>651</v>
      </c>
      <c r="J101" s="694" t="s">
        <v>652</v>
      </c>
      <c r="K101" s="710">
        <v>100</v>
      </c>
      <c r="L101" s="712" t="s">
        <v>653</v>
      </c>
      <c r="M101" s="700">
        <v>10</v>
      </c>
      <c r="N101" s="700">
        <v>10</v>
      </c>
      <c r="O101" s="713">
        <v>1</v>
      </c>
      <c r="P101" s="700">
        <v>100</v>
      </c>
      <c r="Q101" s="713">
        <v>1</v>
      </c>
      <c r="R101" s="701"/>
    </row>
    <row r="102" spans="1:18" ht="51" x14ac:dyDescent="0.2">
      <c r="A102" s="690" t="s">
        <v>305</v>
      </c>
      <c r="B102" s="691" t="s">
        <v>306</v>
      </c>
      <c r="C102" s="691" t="s">
        <v>689</v>
      </c>
      <c r="D102" s="692" t="s">
        <v>647</v>
      </c>
      <c r="E102" s="693"/>
      <c r="F102" s="695" t="s">
        <v>648</v>
      </c>
      <c r="G102" s="696" t="s">
        <v>663</v>
      </c>
      <c r="H102" s="697" t="s">
        <v>664</v>
      </c>
      <c r="I102" s="694" t="s">
        <v>665</v>
      </c>
      <c r="J102" s="694" t="s">
        <v>652</v>
      </c>
      <c r="K102" s="698">
        <v>33</v>
      </c>
      <c r="L102" s="712" t="s">
        <v>653</v>
      </c>
      <c r="M102" s="700">
        <v>10</v>
      </c>
      <c r="N102" s="700">
        <v>5</v>
      </c>
      <c r="O102" s="713">
        <v>0.5</v>
      </c>
      <c r="P102" s="700">
        <v>100</v>
      </c>
      <c r="Q102" s="713">
        <v>1.5151515151515151</v>
      </c>
      <c r="R102" s="701"/>
    </row>
    <row r="103" spans="1:18" ht="51" x14ac:dyDescent="0.2">
      <c r="A103" s="690" t="s">
        <v>305</v>
      </c>
      <c r="B103" s="691" t="s">
        <v>306</v>
      </c>
      <c r="C103" s="691" t="s">
        <v>689</v>
      </c>
      <c r="D103" s="692" t="s">
        <v>647</v>
      </c>
      <c r="E103" s="693"/>
      <c r="F103" s="695" t="s">
        <v>648</v>
      </c>
      <c r="G103" s="696" t="s">
        <v>654</v>
      </c>
      <c r="H103" s="697" t="s">
        <v>655</v>
      </c>
      <c r="I103" s="694" t="s">
        <v>651</v>
      </c>
      <c r="J103" s="694" t="s">
        <v>652</v>
      </c>
      <c r="K103" s="710">
        <v>100</v>
      </c>
      <c r="L103" s="712" t="s">
        <v>653</v>
      </c>
      <c r="M103" s="700">
        <v>10</v>
      </c>
      <c r="N103" s="700">
        <v>10</v>
      </c>
      <c r="O103" s="713">
        <v>1</v>
      </c>
      <c r="P103" s="700">
        <v>100</v>
      </c>
      <c r="Q103" s="713">
        <v>1</v>
      </c>
      <c r="R103" s="701"/>
    </row>
    <row r="104" spans="1:18" ht="51" x14ac:dyDescent="0.2">
      <c r="A104" s="690" t="s">
        <v>305</v>
      </c>
      <c r="B104" s="691" t="s">
        <v>306</v>
      </c>
      <c r="C104" s="691" t="s">
        <v>689</v>
      </c>
      <c r="D104" s="692" t="s">
        <v>647</v>
      </c>
      <c r="E104" s="693"/>
      <c r="F104" s="695" t="s">
        <v>648</v>
      </c>
      <c r="G104" s="696" t="s">
        <v>666</v>
      </c>
      <c r="H104" s="697" t="s">
        <v>664</v>
      </c>
      <c r="I104" s="694" t="s">
        <v>665</v>
      </c>
      <c r="J104" s="694" t="s">
        <v>652</v>
      </c>
      <c r="K104" s="698">
        <v>33</v>
      </c>
      <c r="L104" s="712" t="s">
        <v>653</v>
      </c>
      <c r="M104" s="700">
        <v>10</v>
      </c>
      <c r="N104" s="700">
        <v>5</v>
      </c>
      <c r="O104" s="713">
        <v>0.5</v>
      </c>
      <c r="P104" s="700">
        <v>100</v>
      </c>
      <c r="Q104" s="713">
        <v>1.5151515151515151</v>
      </c>
      <c r="R104" s="701"/>
    </row>
    <row r="105" spans="1:18" ht="51" x14ac:dyDescent="0.2">
      <c r="A105" s="690" t="s">
        <v>305</v>
      </c>
      <c r="B105" s="691" t="s">
        <v>306</v>
      </c>
      <c r="C105" s="691" t="s">
        <v>689</v>
      </c>
      <c r="D105" s="692" t="s">
        <v>647</v>
      </c>
      <c r="E105" s="693"/>
      <c r="F105" s="695" t="s">
        <v>648</v>
      </c>
      <c r="G105" s="696" t="s">
        <v>667</v>
      </c>
      <c r="H105" s="697" t="s">
        <v>664</v>
      </c>
      <c r="I105" s="694" t="s">
        <v>665</v>
      </c>
      <c r="J105" s="694" t="s">
        <v>652</v>
      </c>
      <c r="K105" s="698">
        <v>33</v>
      </c>
      <c r="L105" s="712" t="s">
        <v>653</v>
      </c>
      <c r="M105" s="700">
        <v>10</v>
      </c>
      <c r="N105" s="700">
        <v>5</v>
      </c>
      <c r="O105" s="713">
        <v>0.5</v>
      </c>
      <c r="P105" s="700">
        <v>100</v>
      </c>
      <c r="Q105" s="713">
        <v>1.5151515151515151</v>
      </c>
      <c r="R105" s="701"/>
    </row>
    <row r="106" spans="1:18" ht="51" x14ac:dyDescent="0.2">
      <c r="A106" s="690" t="s">
        <v>305</v>
      </c>
      <c r="B106" s="691" t="s">
        <v>306</v>
      </c>
      <c r="C106" s="691" t="s">
        <v>689</v>
      </c>
      <c r="D106" s="692" t="s">
        <v>647</v>
      </c>
      <c r="E106" s="693"/>
      <c r="F106" s="695" t="s">
        <v>648</v>
      </c>
      <c r="G106" s="696" t="s">
        <v>668</v>
      </c>
      <c r="H106" s="697" t="s">
        <v>664</v>
      </c>
      <c r="I106" s="694" t="s">
        <v>665</v>
      </c>
      <c r="J106" s="694" t="s">
        <v>652</v>
      </c>
      <c r="K106" s="698">
        <v>33</v>
      </c>
      <c r="L106" s="712" t="s">
        <v>653</v>
      </c>
      <c r="M106" s="700">
        <v>10</v>
      </c>
      <c r="N106" s="700">
        <v>5</v>
      </c>
      <c r="O106" s="713">
        <v>0.5</v>
      </c>
      <c r="P106" s="700">
        <v>100</v>
      </c>
      <c r="Q106" s="713">
        <v>1.5151515151515151</v>
      </c>
      <c r="R106" s="701"/>
    </row>
    <row r="107" spans="1:18" ht="51" x14ac:dyDescent="0.2">
      <c r="A107" s="690" t="s">
        <v>305</v>
      </c>
      <c r="B107" s="691" t="s">
        <v>306</v>
      </c>
      <c r="C107" s="691" t="s">
        <v>689</v>
      </c>
      <c r="D107" s="692" t="s">
        <v>647</v>
      </c>
      <c r="E107" s="693"/>
      <c r="F107" s="695" t="s">
        <v>648</v>
      </c>
      <c r="G107" s="696" t="s">
        <v>669</v>
      </c>
      <c r="H107" s="697" t="s">
        <v>664</v>
      </c>
      <c r="I107" s="694" t="s">
        <v>665</v>
      </c>
      <c r="J107" s="694" t="s">
        <v>652</v>
      </c>
      <c r="K107" s="698">
        <v>33</v>
      </c>
      <c r="L107" s="712" t="s">
        <v>653</v>
      </c>
      <c r="M107" s="700">
        <v>10</v>
      </c>
      <c r="N107" s="700">
        <v>5</v>
      </c>
      <c r="O107" s="713">
        <v>0.5</v>
      </c>
      <c r="P107" s="700">
        <v>100</v>
      </c>
      <c r="Q107" s="713">
        <v>1.5151515151515151</v>
      </c>
      <c r="R107" s="701"/>
    </row>
    <row r="108" spans="1:18" ht="51" x14ac:dyDescent="0.2">
      <c r="A108" s="690" t="s">
        <v>305</v>
      </c>
      <c r="B108" s="691" t="s">
        <v>306</v>
      </c>
      <c r="C108" s="691" t="s">
        <v>689</v>
      </c>
      <c r="D108" s="692" t="s">
        <v>647</v>
      </c>
      <c r="E108" s="693"/>
      <c r="F108" s="695" t="s">
        <v>648</v>
      </c>
      <c r="G108" s="696" t="s">
        <v>670</v>
      </c>
      <c r="H108" s="697" t="s">
        <v>664</v>
      </c>
      <c r="I108" s="694" t="s">
        <v>665</v>
      </c>
      <c r="J108" s="694" t="s">
        <v>652</v>
      </c>
      <c r="K108" s="698">
        <v>33</v>
      </c>
      <c r="L108" s="712" t="s">
        <v>653</v>
      </c>
      <c r="M108" s="700">
        <v>10</v>
      </c>
      <c r="N108" s="700">
        <v>5</v>
      </c>
      <c r="O108" s="713">
        <v>0.5</v>
      </c>
      <c r="P108" s="700">
        <v>100</v>
      </c>
      <c r="Q108" s="713">
        <v>1.5151515151515151</v>
      </c>
      <c r="R108" s="701"/>
    </row>
    <row r="109" spans="1:18" ht="51" x14ac:dyDescent="0.2">
      <c r="A109" s="690" t="s">
        <v>305</v>
      </c>
      <c r="B109" s="691" t="s">
        <v>306</v>
      </c>
      <c r="C109" s="691" t="s">
        <v>689</v>
      </c>
      <c r="D109" s="692" t="s">
        <v>647</v>
      </c>
      <c r="E109" s="693"/>
      <c r="F109" s="695" t="s">
        <v>648</v>
      </c>
      <c r="G109" s="696" t="s">
        <v>671</v>
      </c>
      <c r="H109" s="697" t="s">
        <v>664</v>
      </c>
      <c r="I109" s="694" t="s">
        <v>665</v>
      </c>
      <c r="J109" s="694" t="s">
        <v>652</v>
      </c>
      <c r="K109" s="698">
        <v>33</v>
      </c>
      <c r="L109" s="712" t="s">
        <v>653</v>
      </c>
      <c r="M109" s="700">
        <v>10</v>
      </c>
      <c r="N109" s="700">
        <v>5</v>
      </c>
      <c r="O109" s="713">
        <v>0.5</v>
      </c>
      <c r="P109" s="700">
        <v>100</v>
      </c>
      <c r="Q109" s="713">
        <v>1.5151515151515151</v>
      </c>
      <c r="R109" s="701"/>
    </row>
    <row r="110" spans="1:18" ht="51" x14ac:dyDescent="0.2">
      <c r="A110" s="690" t="s">
        <v>305</v>
      </c>
      <c r="B110" s="691" t="s">
        <v>306</v>
      </c>
      <c r="C110" s="691" t="s">
        <v>689</v>
      </c>
      <c r="D110" s="692" t="s">
        <v>647</v>
      </c>
      <c r="E110" s="693"/>
      <c r="F110" s="695" t="s">
        <v>648</v>
      </c>
      <c r="G110" s="696" t="s">
        <v>672</v>
      </c>
      <c r="H110" s="697" t="s">
        <v>664</v>
      </c>
      <c r="I110" s="694" t="s">
        <v>665</v>
      </c>
      <c r="J110" s="694" t="s">
        <v>652</v>
      </c>
      <c r="K110" s="698">
        <v>33</v>
      </c>
      <c r="L110" s="712" t="s">
        <v>653</v>
      </c>
      <c r="M110" s="700">
        <v>10</v>
      </c>
      <c r="N110" s="700">
        <v>5</v>
      </c>
      <c r="O110" s="713">
        <v>0.5</v>
      </c>
      <c r="P110" s="700">
        <v>100</v>
      </c>
      <c r="Q110" s="713">
        <v>1.5151515151515151</v>
      </c>
      <c r="R110" s="701"/>
    </row>
    <row r="111" spans="1:18" ht="51" x14ac:dyDescent="0.2">
      <c r="A111" s="690" t="s">
        <v>305</v>
      </c>
      <c r="B111" s="691" t="s">
        <v>306</v>
      </c>
      <c r="C111" s="691" t="s">
        <v>689</v>
      </c>
      <c r="D111" s="692" t="s">
        <v>647</v>
      </c>
      <c r="E111" s="693"/>
      <c r="F111" s="695" t="s">
        <v>648</v>
      </c>
      <c r="G111" s="696" t="s">
        <v>673</v>
      </c>
      <c r="H111" s="697" t="s">
        <v>664</v>
      </c>
      <c r="I111" s="694" t="s">
        <v>665</v>
      </c>
      <c r="J111" s="694" t="s">
        <v>652</v>
      </c>
      <c r="K111" s="698">
        <v>33</v>
      </c>
      <c r="L111" s="712" t="s">
        <v>653</v>
      </c>
      <c r="M111" s="700">
        <v>10</v>
      </c>
      <c r="N111" s="700">
        <v>5</v>
      </c>
      <c r="O111" s="713">
        <v>0.5</v>
      </c>
      <c r="P111" s="700">
        <v>100</v>
      </c>
      <c r="Q111" s="713">
        <v>1.5151515151515151</v>
      </c>
      <c r="R111" s="701"/>
    </row>
    <row r="112" spans="1:18" ht="51" x14ac:dyDescent="0.2">
      <c r="A112" s="690" t="s">
        <v>305</v>
      </c>
      <c r="B112" s="691" t="s">
        <v>306</v>
      </c>
      <c r="C112" s="691" t="s">
        <v>689</v>
      </c>
      <c r="D112" s="692" t="s">
        <v>647</v>
      </c>
      <c r="E112" s="693"/>
      <c r="F112" s="695" t="s">
        <v>648</v>
      </c>
      <c r="G112" s="696" t="s">
        <v>674</v>
      </c>
      <c r="H112" s="697" t="s">
        <v>664</v>
      </c>
      <c r="I112" s="694" t="s">
        <v>665</v>
      </c>
      <c r="J112" s="694" t="s">
        <v>652</v>
      </c>
      <c r="K112" s="698">
        <v>33</v>
      </c>
      <c r="L112" s="712" t="s">
        <v>653</v>
      </c>
      <c r="M112" s="700">
        <v>10</v>
      </c>
      <c r="N112" s="700">
        <v>5</v>
      </c>
      <c r="O112" s="713">
        <v>0.5</v>
      </c>
      <c r="P112" s="700">
        <v>100</v>
      </c>
      <c r="Q112" s="713">
        <v>1.5151515151515151</v>
      </c>
      <c r="R112" s="701"/>
    </row>
    <row r="113" spans="1:18" ht="51" x14ac:dyDescent="0.2">
      <c r="A113" s="690" t="s">
        <v>305</v>
      </c>
      <c r="B113" s="691" t="s">
        <v>306</v>
      </c>
      <c r="C113" s="691" t="s">
        <v>689</v>
      </c>
      <c r="D113" s="692" t="s">
        <v>647</v>
      </c>
      <c r="E113" s="693"/>
      <c r="F113" s="695" t="s">
        <v>648</v>
      </c>
      <c r="G113" s="696" t="s">
        <v>656</v>
      </c>
      <c r="H113" s="697" t="s">
        <v>657</v>
      </c>
      <c r="I113" s="694" t="s">
        <v>651</v>
      </c>
      <c r="J113" s="694" t="s">
        <v>652</v>
      </c>
      <c r="K113" s="710">
        <v>100</v>
      </c>
      <c r="L113" s="712" t="s">
        <v>653</v>
      </c>
      <c r="M113" s="700">
        <v>10</v>
      </c>
      <c r="N113" s="700">
        <v>10</v>
      </c>
      <c r="O113" s="713">
        <v>1</v>
      </c>
      <c r="P113" s="700">
        <v>100</v>
      </c>
      <c r="Q113" s="713">
        <v>1</v>
      </c>
      <c r="R113" s="701"/>
    </row>
    <row r="114" spans="1:18" ht="51" x14ac:dyDescent="0.2">
      <c r="A114" s="690" t="s">
        <v>305</v>
      </c>
      <c r="B114" s="691" t="s">
        <v>306</v>
      </c>
      <c r="C114" s="691" t="s">
        <v>689</v>
      </c>
      <c r="D114" s="692" t="s">
        <v>647</v>
      </c>
      <c r="E114" s="693"/>
      <c r="F114" s="695" t="s">
        <v>648</v>
      </c>
      <c r="G114" s="696" t="s">
        <v>658</v>
      </c>
      <c r="H114" s="697" t="s">
        <v>657</v>
      </c>
      <c r="I114" s="694" t="s">
        <v>651</v>
      </c>
      <c r="J114" s="694" t="s">
        <v>652</v>
      </c>
      <c r="K114" s="710">
        <v>100</v>
      </c>
      <c r="L114" s="712" t="s">
        <v>653</v>
      </c>
      <c r="M114" s="700">
        <v>10</v>
      </c>
      <c r="N114" s="700">
        <v>10</v>
      </c>
      <c r="O114" s="713">
        <v>1</v>
      </c>
      <c r="P114" s="700">
        <v>100</v>
      </c>
      <c r="Q114" s="713">
        <v>1</v>
      </c>
      <c r="R114" s="701"/>
    </row>
    <row r="115" spans="1:18" ht="51" x14ac:dyDescent="0.2">
      <c r="A115" s="690" t="s">
        <v>305</v>
      </c>
      <c r="B115" s="691" t="s">
        <v>306</v>
      </c>
      <c r="C115" s="691" t="s">
        <v>689</v>
      </c>
      <c r="D115" s="692" t="s">
        <v>647</v>
      </c>
      <c r="E115" s="693"/>
      <c r="F115" s="695" t="s">
        <v>648</v>
      </c>
      <c r="G115" s="696" t="s">
        <v>675</v>
      </c>
      <c r="H115" s="697" t="s">
        <v>664</v>
      </c>
      <c r="I115" s="694" t="s">
        <v>665</v>
      </c>
      <c r="J115" s="694" t="s">
        <v>652</v>
      </c>
      <c r="K115" s="698">
        <v>33</v>
      </c>
      <c r="L115" s="712" t="s">
        <v>653</v>
      </c>
      <c r="M115" s="700">
        <v>10</v>
      </c>
      <c r="N115" s="700">
        <v>5</v>
      </c>
      <c r="O115" s="713">
        <v>0.5</v>
      </c>
      <c r="P115" s="700">
        <v>100</v>
      </c>
      <c r="Q115" s="713">
        <v>1.5151515151515151</v>
      </c>
      <c r="R115" s="701"/>
    </row>
    <row r="116" spans="1:18" ht="51" x14ac:dyDescent="0.2">
      <c r="A116" s="690" t="s">
        <v>305</v>
      </c>
      <c r="B116" s="691" t="s">
        <v>306</v>
      </c>
      <c r="C116" s="691" t="s">
        <v>689</v>
      </c>
      <c r="D116" s="692" t="s">
        <v>647</v>
      </c>
      <c r="E116" s="693"/>
      <c r="F116" s="695" t="s">
        <v>648</v>
      </c>
      <c r="G116" s="696" t="s">
        <v>659</v>
      </c>
      <c r="H116" s="697" t="s">
        <v>657</v>
      </c>
      <c r="I116" s="694" t="s">
        <v>651</v>
      </c>
      <c r="J116" s="694" t="s">
        <v>652</v>
      </c>
      <c r="K116" s="710">
        <v>100</v>
      </c>
      <c r="L116" s="712" t="s">
        <v>653</v>
      </c>
      <c r="M116" s="700">
        <v>10</v>
      </c>
      <c r="N116" s="700">
        <v>10</v>
      </c>
      <c r="O116" s="713">
        <v>1</v>
      </c>
      <c r="P116" s="700">
        <v>100</v>
      </c>
      <c r="Q116" s="713">
        <v>1</v>
      </c>
      <c r="R116" s="701"/>
    </row>
    <row r="117" spans="1:18" ht="51" x14ac:dyDescent="0.2">
      <c r="A117" s="690" t="s">
        <v>305</v>
      </c>
      <c r="B117" s="691" t="s">
        <v>306</v>
      </c>
      <c r="C117" s="691" t="s">
        <v>689</v>
      </c>
      <c r="D117" s="692" t="s">
        <v>647</v>
      </c>
      <c r="E117" s="693"/>
      <c r="F117" s="695" t="s">
        <v>648</v>
      </c>
      <c r="G117" s="696" t="s">
        <v>196</v>
      </c>
      <c r="H117" s="697" t="s">
        <v>657</v>
      </c>
      <c r="I117" s="694" t="s">
        <v>651</v>
      </c>
      <c r="J117" s="694" t="s">
        <v>652</v>
      </c>
      <c r="K117" s="710">
        <v>100</v>
      </c>
      <c r="L117" s="712" t="s">
        <v>653</v>
      </c>
      <c r="M117" s="700">
        <v>10</v>
      </c>
      <c r="N117" s="700">
        <v>10</v>
      </c>
      <c r="O117" s="713">
        <v>1</v>
      </c>
      <c r="P117" s="700">
        <v>100</v>
      </c>
      <c r="Q117" s="713">
        <v>1</v>
      </c>
      <c r="R117" s="701"/>
    </row>
    <row r="118" spans="1:18" ht="51" x14ac:dyDescent="0.2">
      <c r="A118" s="690" t="s">
        <v>305</v>
      </c>
      <c r="B118" s="691" t="s">
        <v>306</v>
      </c>
      <c r="C118" s="691" t="s">
        <v>689</v>
      </c>
      <c r="D118" s="692" t="s">
        <v>647</v>
      </c>
      <c r="E118" s="693"/>
      <c r="F118" s="695" t="s">
        <v>648</v>
      </c>
      <c r="G118" s="696" t="s">
        <v>676</v>
      </c>
      <c r="H118" s="697" t="s">
        <v>664</v>
      </c>
      <c r="I118" s="694" t="s">
        <v>665</v>
      </c>
      <c r="J118" s="694" t="s">
        <v>652</v>
      </c>
      <c r="K118" s="698">
        <v>33</v>
      </c>
      <c r="L118" s="712" t="s">
        <v>653</v>
      </c>
      <c r="M118" s="700">
        <v>10</v>
      </c>
      <c r="N118" s="700">
        <v>5</v>
      </c>
      <c r="O118" s="713">
        <v>0.5</v>
      </c>
      <c r="P118" s="700">
        <v>100</v>
      </c>
      <c r="Q118" s="713">
        <v>1.5151515151515151</v>
      </c>
      <c r="R118" s="701"/>
    </row>
    <row r="119" spans="1:18" ht="51" x14ac:dyDescent="0.2">
      <c r="A119" s="690" t="s">
        <v>305</v>
      </c>
      <c r="B119" s="691" t="s">
        <v>306</v>
      </c>
      <c r="C119" s="691" t="s">
        <v>689</v>
      </c>
      <c r="D119" s="692" t="s">
        <v>647</v>
      </c>
      <c r="E119" s="693"/>
      <c r="F119" s="695" t="s">
        <v>648</v>
      </c>
      <c r="G119" s="696" t="s">
        <v>677</v>
      </c>
      <c r="H119" s="697" t="s">
        <v>664</v>
      </c>
      <c r="I119" s="694" t="s">
        <v>665</v>
      </c>
      <c r="J119" s="694" t="s">
        <v>652</v>
      </c>
      <c r="K119" s="698">
        <v>33</v>
      </c>
      <c r="L119" s="712" t="s">
        <v>653</v>
      </c>
      <c r="M119" s="700">
        <v>10</v>
      </c>
      <c r="N119" s="700">
        <v>5</v>
      </c>
      <c r="O119" s="713">
        <v>0.5</v>
      </c>
      <c r="P119" s="700">
        <v>100</v>
      </c>
      <c r="Q119" s="713">
        <v>1.5151515151515151</v>
      </c>
      <c r="R119" s="701"/>
    </row>
    <row r="120" spans="1:18" ht="51" x14ac:dyDescent="0.2">
      <c r="A120" s="690" t="s">
        <v>305</v>
      </c>
      <c r="B120" s="691" t="s">
        <v>306</v>
      </c>
      <c r="C120" s="691" t="s">
        <v>689</v>
      </c>
      <c r="D120" s="692" t="s">
        <v>647</v>
      </c>
      <c r="E120" s="693"/>
      <c r="F120" s="695" t="s">
        <v>648</v>
      </c>
      <c r="G120" s="696" t="s">
        <v>678</v>
      </c>
      <c r="H120" s="697" t="s">
        <v>664</v>
      </c>
      <c r="I120" s="694" t="s">
        <v>665</v>
      </c>
      <c r="J120" s="694" t="s">
        <v>652</v>
      </c>
      <c r="K120" s="698">
        <v>33</v>
      </c>
      <c r="L120" s="712" t="s">
        <v>653</v>
      </c>
      <c r="M120" s="700">
        <v>10</v>
      </c>
      <c r="N120" s="700">
        <v>5</v>
      </c>
      <c r="O120" s="713">
        <v>0.5</v>
      </c>
      <c r="P120" s="700">
        <v>100</v>
      </c>
      <c r="Q120" s="713">
        <v>1.5151515151515151</v>
      </c>
      <c r="R120" s="701"/>
    </row>
    <row r="121" spans="1:18" ht="51" x14ac:dyDescent="0.2">
      <c r="A121" s="690" t="s">
        <v>305</v>
      </c>
      <c r="B121" s="691" t="s">
        <v>306</v>
      </c>
      <c r="C121" s="691" t="s">
        <v>689</v>
      </c>
      <c r="D121" s="692" t="s">
        <v>647</v>
      </c>
      <c r="E121" s="693"/>
      <c r="F121" s="695" t="s">
        <v>648</v>
      </c>
      <c r="G121" s="696" t="s">
        <v>679</v>
      </c>
      <c r="H121" s="697" t="s">
        <v>664</v>
      </c>
      <c r="I121" s="694" t="s">
        <v>665</v>
      </c>
      <c r="J121" s="694" t="s">
        <v>652</v>
      </c>
      <c r="K121" s="698">
        <v>33</v>
      </c>
      <c r="L121" s="712" t="s">
        <v>653</v>
      </c>
      <c r="M121" s="700">
        <v>10</v>
      </c>
      <c r="N121" s="700">
        <v>5</v>
      </c>
      <c r="O121" s="713">
        <v>0.5</v>
      </c>
      <c r="P121" s="700">
        <v>100</v>
      </c>
      <c r="Q121" s="713">
        <v>1.5151515151515151</v>
      </c>
      <c r="R121" s="701"/>
    </row>
    <row r="122" spans="1:18" ht="51" x14ac:dyDescent="0.2">
      <c r="A122" s="690" t="s">
        <v>305</v>
      </c>
      <c r="B122" s="691" t="s">
        <v>306</v>
      </c>
      <c r="C122" s="691" t="s">
        <v>689</v>
      </c>
      <c r="D122" s="692" t="s">
        <v>647</v>
      </c>
      <c r="E122" s="693"/>
      <c r="F122" s="695" t="s">
        <v>648</v>
      </c>
      <c r="G122" s="696" t="s">
        <v>680</v>
      </c>
      <c r="H122" s="697" t="s">
        <v>664</v>
      </c>
      <c r="I122" s="694" t="s">
        <v>665</v>
      </c>
      <c r="J122" s="694" t="s">
        <v>652</v>
      </c>
      <c r="K122" s="698">
        <v>33</v>
      </c>
      <c r="L122" s="712" t="s">
        <v>653</v>
      </c>
      <c r="M122" s="700">
        <v>10</v>
      </c>
      <c r="N122" s="700">
        <v>5</v>
      </c>
      <c r="O122" s="713">
        <v>0.5</v>
      </c>
      <c r="P122" s="700">
        <v>100</v>
      </c>
      <c r="Q122" s="713">
        <v>1.5151515151515151</v>
      </c>
      <c r="R122" s="701"/>
    </row>
    <row r="123" spans="1:18" ht="51" x14ac:dyDescent="0.2">
      <c r="A123" s="690" t="s">
        <v>305</v>
      </c>
      <c r="B123" s="691" t="s">
        <v>306</v>
      </c>
      <c r="C123" s="691" t="s">
        <v>689</v>
      </c>
      <c r="D123" s="692" t="s">
        <v>647</v>
      </c>
      <c r="E123" s="693"/>
      <c r="F123" s="695" t="s">
        <v>648</v>
      </c>
      <c r="G123" s="696" t="s">
        <v>681</v>
      </c>
      <c r="H123" s="697" t="s">
        <v>664</v>
      </c>
      <c r="I123" s="694" t="s">
        <v>665</v>
      </c>
      <c r="J123" s="694" t="s">
        <v>652</v>
      </c>
      <c r="K123" s="698">
        <v>33</v>
      </c>
      <c r="L123" s="712" t="s">
        <v>653</v>
      </c>
      <c r="M123" s="700">
        <v>10</v>
      </c>
      <c r="N123" s="700">
        <v>5</v>
      </c>
      <c r="O123" s="713">
        <v>0.5</v>
      </c>
      <c r="P123" s="700">
        <v>100</v>
      </c>
      <c r="Q123" s="713">
        <v>1.5151515151515151</v>
      </c>
      <c r="R123" s="701"/>
    </row>
    <row r="124" spans="1:18" ht="51" x14ac:dyDescent="0.2">
      <c r="A124" s="690" t="s">
        <v>305</v>
      </c>
      <c r="B124" s="691" t="s">
        <v>306</v>
      </c>
      <c r="C124" s="691" t="s">
        <v>689</v>
      </c>
      <c r="D124" s="692" t="s">
        <v>647</v>
      </c>
      <c r="E124" s="693"/>
      <c r="F124" s="695" t="s">
        <v>648</v>
      </c>
      <c r="G124" s="696" t="s">
        <v>682</v>
      </c>
      <c r="H124" s="697" t="s">
        <v>664</v>
      </c>
      <c r="I124" s="694" t="s">
        <v>665</v>
      </c>
      <c r="J124" s="694" t="s">
        <v>652</v>
      </c>
      <c r="K124" s="698">
        <v>33</v>
      </c>
      <c r="L124" s="712" t="s">
        <v>653</v>
      </c>
      <c r="M124" s="700">
        <v>10</v>
      </c>
      <c r="N124" s="700">
        <v>5</v>
      </c>
      <c r="O124" s="713">
        <v>0.5</v>
      </c>
      <c r="P124" s="700">
        <v>100</v>
      </c>
      <c r="Q124" s="713">
        <v>1.5151515151515151</v>
      </c>
      <c r="R124" s="701"/>
    </row>
    <row r="125" spans="1:18" ht="51" x14ac:dyDescent="0.2">
      <c r="A125" s="690" t="s">
        <v>305</v>
      </c>
      <c r="B125" s="691" t="s">
        <v>306</v>
      </c>
      <c r="C125" s="691" t="s">
        <v>689</v>
      </c>
      <c r="D125" s="692" t="s">
        <v>647</v>
      </c>
      <c r="E125" s="693"/>
      <c r="F125" s="695" t="s">
        <v>648</v>
      </c>
      <c r="G125" s="696" t="s">
        <v>660</v>
      </c>
      <c r="H125" s="697" t="s">
        <v>657</v>
      </c>
      <c r="I125" s="694" t="s">
        <v>651</v>
      </c>
      <c r="J125" s="694" t="s">
        <v>652</v>
      </c>
      <c r="K125" s="710">
        <v>100</v>
      </c>
      <c r="L125" s="712" t="s">
        <v>653</v>
      </c>
      <c r="M125" s="700">
        <v>10</v>
      </c>
      <c r="N125" s="700">
        <v>10</v>
      </c>
      <c r="O125" s="713">
        <v>1</v>
      </c>
      <c r="P125" s="700">
        <v>100</v>
      </c>
      <c r="Q125" s="713">
        <v>1</v>
      </c>
      <c r="R125" s="701"/>
    </row>
    <row r="126" spans="1:18" ht="51" x14ac:dyDescent="0.2">
      <c r="A126" s="690" t="s">
        <v>305</v>
      </c>
      <c r="B126" s="691" t="s">
        <v>306</v>
      </c>
      <c r="C126" s="691" t="s">
        <v>689</v>
      </c>
      <c r="D126" s="692" t="s">
        <v>647</v>
      </c>
      <c r="E126" s="693"/>
      <c r="F126" s="695" t="s">
        <v>648</v>
      </c>
      <c r="G126" s="696" t="s">
        <v>661</v>
      </c>
      <c r="H126" s="697" t="s">
        <v>657</v>
      </c>
      <c r="I126" s="694" t="s">
        <v>651</v>
      </c>
      <c r="J126" s="694" t="s">
        <v>652</v>
      </c>
      <c r="K126" s="710">
        <v>100</v>
      </c>
      <c r="L126" s="712" t="s">
        <v>653</v>
      </c>
      <c r="M126" s="700">
        <v>10</v>
      </c>
      <c r="N126" s="700">
        <v>10</v>
      </c>
      <c r="O126" s="713">
        <v>1</v>
      </c>
      <c r="P126" s="700">
        <v>100</v>
      </c>
      <c r="Q126" s="713">
        <v>1</v>
      </c>
      <c r="R126" s="701"/>
    </row>
    <row r="127" spans="1:18" ht="51" x14ac:dyDescent="0.2">
      <c r="A127" s="690" t="s">
        <v>305</v>
      </c>
      <c r="B127" s="691" t="s">
        <v>306</v>
      </c>
      <c r="C127" s="691" t="s">
        <v>689</v>
      </c>
      <c r="D127" s="692" t="s">
        <v>647</v>
      </c>
      <c r="E127" s="693"/>
      <c r="F127" s="695" t="s">
        <v>648</v>
      </c>
      <c r="G127" s="696" t="s">
        <v>683</v>
      </c>
      <c r="H127" s="697" t="s">
        <v>664</v>
      </c>
      <c r="I127" s="694" t="s">
        <v>665</v>
      </c>
      <c r="J127" s="694" t="s">
        <v>652</v>
      </c>
      <c r="K127" s="698">
        <v>33</v>
      </c>
      <c r="L127" s="712" t="s">
        <v>653</v>
      </c>
      <c r="M127" s="700">
        <v>10</v>
      </c>
      <c r="N127" s="700">
        <v>5</v>
      </c>
      <c r="O127" s="713">
        <v>0.5</v>
      </c>
      <c r="P127" s="700">
        <v>100</v>
      </c>
      <c r="Q127" s="713">
        <v>1.5151515151515151</v>
      </c>
      <c r="R127" s="701"/>
    </row>
    <row r="128" spans="1:18" ht="51" x14ac:dyDescent="0.2">
      <c r="A128" s="690" t="s">
        <v>305</v>
      </c>
      <c r="B128" s="691" t="s">
        <v>306</v>
      </c>
      <c r="C128" s="691" t="s">
        <v>689</v>
      </c>
      <c r="D128" s="692" t="s">
        <v>647</v>
      </c>
      <c r="E128" s="693"/>
      <c r="F128" s="695" t="s">
        <v>648</v>
      </c>
      <c r="G128" s="696" t="s">
        <v>662</v>
      </c>
      <c r="H128" s="697" t="s">
        <v>650</v>
      </c>
      <c r="I128" s="694" t="s">
        <v>651</v>
      </c>
      <c r="J128" s="694" t="s">
        <v>652</v>
      </c>
      <c r="K128" s="710">
        <v>100</v>
      </c>
      <c r="L128" s="712" t="s">
        <v>653</v>
      </c>
      <c r="M128" s="700">
        <v>10</v>
      </c>
      <c r="N128" s="700">
        <v>10</v>
      </c>
      <c r="O128" s="713">
        <v>1</v>
      </c>
      <c r="P128" s="700">
        <v>100</v>
      </c>
      <c r="Q128" s="713">
        <v>1</v>
      </c>
      <c r="R128" s="701"/>
    </row>
    <row r="129" spans="1:18" ht="51" x14ac:dyDescent="0.2">
      <c r="A129" s="690" t="s">
        <v>305</v>
      </c>
      <c r="B129" s="691" t="s">
        <v>306</v>
      </c>
      <c r="C129" s="691" t="s">
        <v>689</v>
      </c>
      <c r="D129" s="692" t="s">
        <v>647</v>
      </c>
      <c r="E129" s="693"/>
      <c r="F129" s="695" t="s">
        <v>648</v>
      </c>
      <c r="G129" s="696" t="s">
        <v>684</v>
      </c>
      <c r="H129" s="697" t="s">
        <v>664</v>
      </c>
      <c r="I129" s="694" t="s">
        <v>665</v>
      </c>
      <c r="J129" s="694" t="s">
        <v>652</v>
      </c>
      <c r="K129" s="698">
        <v>33</v>
      </c>
      <c r="L129" s="712" t="s">
        <v>653</v>
      </c>
      <c r="M129" s="700">
        <v>10</v>
      </c>
      <c r="N129" s="700">
        <v>5</v>
      </c>
      <c r="O129" s="713">
        <v>0.5</v>
      </c>
      <c r="P129" s="700">
        <v>100</v>
      </c>
      <c r="Q129" s="713">
        <v>1.5151515151515151</v>
      </c>
      <c r="R129" s="701"/>
    </row>
    <row r="130" spans="1:18" ht="51" x14ac:dyDescent="0.2">
      <c r="A130" s="690" t="s">
        <v>305</v>
      </c>
      <c r="B130" s="691" t="s">
        <v>306</v>
      </c>
      <c r="C130" s="691" t="s">
        <v>689</v>
      </c>
      <c r="D130" s="692" t="s">
        <v>647</v>
      </c>
      <c r="E130" s="693"/>
      <c r="F130" s="695" t="s">
        <v>648</v>
      </c>
      <c r="G130" s="696" t="s">
        <v>685</v>
      </c>
      <c r="H130" s="697" t="s">
        <v>664</v>
      </c>
      <c r="I130" s="694" t="s">
        <v>665</v>
      </c>
      <c r="J130" s="694" t="s">
        <v>652</v>
      </c>
      <c r="K130" s="698">
        <v>33</v>
      </c>
      <c r="L130" s="712" t="s">
        <v>653</v>
      </c>
      <c r="M130" s="700">
        <v>10</v>
      </c>
      <c r="N130" s="700">
        <v>5</v>
      </c>
      <c r="O130" s="713">
        <v>0.5</v>
      </c>
      <c r="P130" s="700">
        <v>100</v>
      </c>
      <c r="Q130" s="713">
        <v>1.5151515151515151</v>
      </c>
      <c r="R130" s="701"/>
    </row>
    <row r="131" spans="1:18" ht="51" x14ac:dyDescent="0.2">
      <c r="A131" s="690" t="s">
        <v>305</v>
      </c>
      <c r="B131" s="691" t="s">
        <v>306</v>
      </c>
      <c r="C131" s="691" t="s">
        <v>689</v>
      </c>
      <c r="D131" s="692" t="s">
        <v>647</v>
      </c>
      <c r="E131" s="693"/>
      <c r="F131" s="695" t="s">
        <v>648</v>
      </c>
      <c r="G131" s="696" t="s">
        <v>686</v>
      </c>
      <c r="H131" s="697" t="s">
        <v>664</v>
      </c>
      <c r="I131" s="694" t="s">
        <v>665</v>
      </c>
      <c r="J131" s="694" t="s">
        <v>652</v>
      </c>
      <c r="K131" s="698">
        <v>33</v>
      </c>
      <c r="L131" s="712" t="s">
        <v>653</v>
      </c>
      <c r="M131" s="700">
        <v>10</v>
      </c>
      <c r="N131" s="700">
        <v>5</v>
      </c>
      <c r="O131" s="713">
        <v>0.5</v>
      </c>
      <c r="P131" s="700">
        <v>100</v>
      </c>
      <c r="Q131" s="713">
        <v>1.5151515151515151</v>
      </c>
      <c r="R131" s="701"/>
    </row>
    <row r="132" spans="1:18" ht="51" x14ac:dyDescent="0.2">
      <c r="A132" s="690" t="s">
        <v>305</v>
      </c>
      <c r="B132" s="691" t="s">
        <v>306</v>
      </c>
      <c r="C132" s="691" t="s">
        <v>689</v>
      </c>
      <c r="D132" s="692" t="s">
        <v>647</v>
      </c>
      <c r="E132" s="693"/>
      <c r="F132" s="695" t="s">
        <v>648</v>
      </c>
      <c r="G132" s="696" t="s">
        <v>687</v>
      </c>
      <c r="H132" s="697" t="s">
        <v>664</v>
      </c>
      <c r="I132" s="694" t="s">
        <v>665</v>
      </c>
      <c r="J132" s="694" t="s">
        <v>652</v>
      </c>
      <c r="K132" s="698">
        <v>33</v>
      </c>
      <c r="L132" s="712" t="s">
        <v>653</v>
      </c>
      <c r="M132" s="700">
        <v>10</v>
      </c>
      <c r="N132" s="700">
        <v>5</v>
      </c>
      <c r="O132" s="713">
        <v>0.5</v>
      </c>
      <c r="P132" s="700">
        <v>100</v>
      </c>
      <c r="Q132" s="713">
        <v>1.5151515151515151</v>
      </c>
      <c r="R132" s="701"/>
    </row>
    <row r="133" spans="1:18" ht="51" x14ac:dyDescent="0.2">
      <c r="A133" s="690" t="s">
        <v>305</v>
      </c>
      <c r="B133" s="691" t="s">
        <v>306</v>
      </c>
      <c r="C133" s="691" t="s">
        <v>689</v>
      </c>
      <c r="D133" s="692" t="s">
        <v>688</v>
      </c>
      <c r="E133" s="693"/>
      <c r="F133" s="695" t="s">
        <v>648</v>
      </c>
      <c r="G133" s="696" t="s">
        <v>649</v>
      </c>
      <c r="H133" s="697" t="s">
        <v>650</v>
      </c>
      <c r="I133" s="694" t="s">
        <v>651</v>
      </c>
      <c r="J133" s="694" t="s">
        <v>652</v>
      </c>
      <c r="K133" s="710">
        <v>100</v>
      </c>
      <c r="L133" s="712" t="s">
        <v>653</v>
      </c>
      <c r="M133" s="700">
        <v>98</v>
      </c>
      <c r="N133" s="700">
        <v>98</v>
      </c>
      <c r="O133" s="713">
        <v>1</v>
      </c>
      <c r="P133" s="700">
        <v>100</v>
      </c>
      <c r="Q133" s="713">
        <v>1</v>
      </c>
      <c r="R133" s="701"/>
    </row>
    <row r="134" spans="1:18" ht="51" x14ac:dyDescent="0.2">
      <c r="A134" s="690" t="s">
        <v>305</v>
      </c>
      <c r="B134" s="691" t="s">
        <v>306</v>
      </c>
      <c r="C134" s="691" t="s">
        <v>689</v>
      </c>
      <c r="D134" s="692" t="s">
        <v>688</v>
      </c>
      <c r="E134" s="693"/>
      <c r="F134" s="695" t="s">
        <v>648</v>
      </c>
      <c r="G134" s="696" t="s">
        <v>663</v>
      </c>
      <c r="H134" s="697" t="s">
        <v>664</v>
      </c>
      <c r="I134" s="694" t="s">
        <v>665</v>
      </c>
      <c r="J134" s="694" t="s">
        <v>652</v>
      </c>
      <c r="K134" s="698">
        <v>100</v>
      </c>
      <c r="L134" s="712" t="s">
        <v>653</v>
      </c>
      <c r="M134" s="700">
        <v>98</v>
      </c>
      <c r="N134" s="700">
        <v>49</v>
      </c>
      <c r="O134" s="713">
        <v>0.5</v>
      </c>
      <c r="P134" s="700">
        <v>100</v>
      </c>
      <c r="Q134" s="713">
        <v>0.5</v>
      </c>
      <c r="R134" s="701"/>
    </row>
    <row r="135" spans="1:18" ht="51" x14ac:dyDescent="0.2">
      <c r="A135" s="690" t="s">
        <v>305</v>
      </c>
      <c r="B135" s="691" t="s">
        <v>306</v>
      </c>
      <c r="C135" s="691" t="s">
        <v>689</v>
      </c>
      <c r="D135" s="692" t="s">
        <v>688</v>
      </c>
      <c r="E135" s="693"/>
      <c r="F135" s="695" t="s">
        <v>648</v>
      </c>
      <c r="G135" s="696" t="s">
        <v>654</v>
      </c>
      <c r="H135" s="697" t="s">
        <v>655</v>
      </c>
      <c r="I135" s="694" t="s">
        <v>651</v>
      </c>
      <c r="J135" s="694" t="s">
        <v>652</v>
      </c>
      <c r="K135" s="710">
        <v>100</v>
      </c>
      <c r="L135" s="712" t="s">
        <v>653</v>
      </c>
      <c r="M135" s="700">
        <v>98</v>
      </c>
      <c r="N135" s="700">
        <v>98</v>
      </c>
      <c r="O135" s="713">
        <v>1</v>
      </c>
      <c r="P135" s="700">
        <v>100</v>
      </c>
      <c r="Q135" s="713">
        <v>1</v>
      </c>
      <c r="R135" s="701"/>
    </row>
    <row r="136" spans="1:18" ht="51" x14ac:dyDescent="0.2">
      <c r="A136" s="690" t="s">
        <v>305</v>
      </c>
      <c r="B136" s="691" t="s">
        <v>306</v>
      </c>
      <c r="C136" s="691" t="s">
        <v>689</v>
      </c>
      <c r="D136" s="692" t="s">
        <v>688</v>
      </c>
      <c r="E136" s="693"/>
      <c r="F136" s="695" t="s">
        <v>648</v>
      </c>
      <c r="G136" s="696" t="s">
        <v>666</v>
      </c>
      <c r="H136" s="697" t="s">
        <v>664</v>
      </c>
      <c r="I136" s="694" t="s">
        <v>665</v>
      </c>
      <c r="J136" s="694" t="s">
        <v>652</v>
      </c>
      <c r="K136" s="698">
        <v>100</v>
      </c>
      <c r="L136" s="712" t="s">
        <v>653</v>
      </c>
      <c r="M136" s="700">
        <v>98</v>
      </c>
      <c r="N136" s="700">
        <v>49</v>
      </c>
      <c r="O136" s="713">
        <v>0.5</v>
      </c>
      <c r="P136" s="700">
        <v>100</v>
      </c>
      <c r="Q136" s="713">
        <v>0.5</v>
      </c>
      <c r="R136" s="701"/>
    </row>
    <row r="137" spans="1:18" ht="51" x14ac:dyDescent="0.2">
      <c r="A137" s="690" t="s">
        <v>305</v>
      </c>
      <c r="B137" s="691" t="s">
        <v>306</v>
      </c>
      <c r="C137" s="691" t="s">
        <v>689</v>
      </c>
      <c r="D137" s="692" t="s">
        <v>688</v>
      </c>
      <c r="E137" s="693"/>
      <c r="F137" s="695" t="s">
        <v>648</v>
      </c>
      <c r="G137" s="696" t="s">
        <v>667</v>
      </c>
      <c r="H137" s="697" t="s">
        <v>664</v>
      </c>
      <c r="I137" s="694" t="s">
        <v>665</v>
      </c>
      <c r="J137" s="694" t="s">
        <v>652</v>
      </c>
      <c r="K137" s="698">
        <v>100</v>
      </c>
      <c r="L137" s="712" t="s">
        <v>653</v>
      </c>
      <c r="M137" s="700">
        <v>98</v>
      </c>
      <c r="N137" s="700">
        <v>49</v>
      </c>
      <c r="O137" s="713">
        <v>0.5</v>
      </c>
      <c r="P137" s="700">
        <v>100</v>
      </c>
      <c r="Q137" s="713">
        <v>0.5</v>
      </c>
      <c r="R137" s="701"/>
    </row>
    <row r="138" spans="1:18" ht="51" x14ac:dyDescent="0.2">
      <c r="A138" s="690" t="s">
        <v>305</v>
      </c>
      <c r="B138" s="691" t="s">
        <v>306</v>
      </c>
      <c r="C138" s="691" t="s">
        <v>689</v>
      </c>
      <c r="D138" s="692" t="s">
        <v>688</v>
      </c>
      <c r="E138" s="693"/>
      <c r="F138" s="695" t="s">
        <v>648</v>
      </c>
      <c r="G138" s="696" t="s">
        <v>668</v>
      </c>
      <c r="H138" s="697" t="s">
        <v>664</v>
      </c>
      <c r="I138" s="694" t="s">
        <v>665</v>
      </c>
      <c r="J138" s="694" t="s">
        <v>652</v>
      </c>
      <c r="K138" s="698">
        <v>100</v>
      </c>
      <c r="L138" s="712" t="s">
        <v>653</v>
      </c>
      <c r="M138" s="700">
        <v>98</v>
      </c>
      <c r="N138" s="700">
        <v>49</v>
      </c>
      <c r="O138" s="713">
        <v>0.5</v>
      </c>
      <c r="P138" s="700">
        <v>100</v>
      </c>
      <c r="Q138" s="713">
        <v>0.5</v>
      </c>
      <c r="R138" s="701"/>
    </row>
    <row r="139" spans="1:18" ht="51" x14ac:dyDescent="0.2">
      <c r="A139" s="690" t="s">
        <v>305</v>
      </c>
      <c r="B139" s="691" t="s">
        <v>306</v>
      </c>
      <c r="C139" s="691" t="s">
        <v>689</v>
      </c>
      <c r="D139" s="692" t="s">
        <v>688</v>
      </c>
      <c r="E139" s="693"/>
      <c r="F139" s="695" t="s">
        <v>648</v>
      </c>
      <c r="G139" s="696" t="s">
        <v>669</v>
      </c>
      <c r="H139" s="697" t="s">
        <v>664</v>
      </c>
      <c r="I139" s="694" t="s">
        <v>665</v>
      </c>
      <c r="J139" s="694" t="s">
        <v>652</v>
      </c>
      <c r="K139" s="698">
        <v>100</v>
      </c>
      <c r="L139" s="712" t="s">
        <v>653</v>
      </c>
      <c r="M139" s="700">
        <v>98</v>
      </c>
      <c r="N139" s="700">
        <v>49</v>
      </c>
      <c r="O139" s="713">
        <v>0.5</v>
      </c>
      <c r="P139" s="700">
        <v>100</v>
      </c>
      <c r="Q139" s="713">
        <v>0.5</v>
      </c>
      <c r="R139" s="701"/>
    </row>
    <row r="140" spans="1:18" ht="51" x14ac:dyDescent="0.2">
      <c r="A140" s="690" t="s">
        <v>305</v>
      </c>
      <c r="B140" s="691" t="s">
        <v>306</v>
      </c>
      <c r="C140" s="691" t="s">
        <v>689</v>
      </c>
      <c r="D140" s="692" t="s">
        <v>688</v>
      </c>
      <c r="E140" s="693"/>
      <c r="F140" s="695" t="s">
        <v>648</v>
      </c>
      <c r="G140" s="696" t="s">
        <v>670</v>
      </c>
      <c r="H140" s="697" t="s">
        <v>664</v>
      </c>
      <c r="I140" s="694" t="s">
        <v>665</v>
      </c>
      <c r="J140" s="694" t="s">
        <v>652</v>
      </c>
      <c r="K140" s="698">
        <v>100</v>
      </c>
      <c r="L140" s="712" t="s">
        <v>653</v>
      </c>
      <c r="M140" s="700">
        <v>98</v>
      </c>
      <c r="N140" s="700">
        <v>49</v>
      </c>
      <c r="O140" s="713">
        <v>0.5</v>
      </c>
      <c r="P140" s="700">
        <v>100</v>
      </c>
      <c r="Q140" s="713">
        <v>0.5</v>
      </c>
      <c r="R140" s="701"/>
    </row>
    <row r="141" spans="1:18" ht="51" x14ac:dyDescent="0.2">
      <c r="A141" s="690" t="s">
        <v>305</v>
      </c>
      <c r="B141" s="691" t="s">
        <v>306</v>
      </c>
      <c r="C141" s="691" t="s">
        <v>689</v>
      </c>
      <c r="D141" s="692" t="s">
        <v>688</v>
      </c>
      <c r="E141" s="693"/>
      <c r="F141" s="695" t="s">
        <v>648</v>
      </c>
      <c r="G141" s="696" t="s">
        <v>671</v>
      </c>
      <c r="H141" s="697" t="s">
        <v>664</v>
      </c>
      <c r="I141" s="694" t="s">
        <v>665</v>
      </c>
      <c r="J141" s="694" t="s">
        <v>652</v>
      </c>
      <c r="K141" s="698">
        <v>100</v>
      </c>
      <c r="L141" s="712" t="s">
        <v>653</v>
      </c>
      <c r="M141" s="700">
        <v>98</v>
      </c>
      <c r="N141" s="700">
        <v>49</v>
      </c>
      <c r="O141" s="713">
        <v>0.5</v>
      </c>
      <c r="P141" s="700">
        <v>100</v>
      </c>
      <c r="Q141" s="713">
        <v>0.5</v>
      </c>
      <c r="R141" s="701"/>
    </row>
    <row r="142" spans="1:18" ht="51" x14ac:dyDescent="0.2">
      <c r="A142" s="690" t="s">
        <v>305</v>
      </c>
      <c r="B142" s="691" t="s">
        <v>306</v>
      </c>
      <c r="C142" s="691" t="s">
        <v>689</v>
      </c>
      <c r="D142" s="692" t="s">
        <v>688</v>
      </c>
      <c r="E142" s="693"/>
      <c r="F142" s="695" t="s">
        <v>648</v>
      </c>
      <c r="G142" s="696" t="s">
        <v>672</v>
      </c>
      <c r="H142" s="697" t="s">
        <v>664</v>
      </c>
      <c r="I142" s="694" t="s">
        <v>665</v>
      </c>
      <c r="J142" s="694" t="s">
        <v>652</v>
      </c>
      <c r="K142" s="698">
        <v>100</v>
      </c>
      <c r="L142" s="712" t="s">
        <v>653</v>
      </c>
      <c r="M142" s="700">
        <v>98</v>
      </c>
      <c r="N142" s="700">
        <v>49</v>
      </c>
      <c r="O142" s="713">
        <v>0.5</v>
      </c>
      <c r="P142" s="700">
        <v>100</v>
      </c>
      <c r="Q142" s="713">
        <v>0.5</v>
      </c>
      <c r="R142" s="701"/>
    </row>
    <row r="143" spans="1:18" ht="51" x14ac:dyDescent="0.2">
      <c r="A143" s="690" t="s">
        <v>305</v>
      </c>
      <c r="B143" s="691" t="s">
        <v>306</v>
      </c>
      <c r="C143" s="691" t="s">
        <v>689</v>
      </c>
      <c r="D143" s="692" t="s">
        <v>688</v>
      </c>
      <c r="E143" s="693"/>
      <c r="F143" s="695" t="s">
        <v>648</v>
      </c>
      <c r="G143" s="696" t="s">
        <v>673</v>
      </c>
      <c r="H143" s="697" t="s">
        <v>664</v>
      </c>
      <c r="I143" s="694" t="s">
        <v>665</v>
      </c>
      <c r="J143" s="694" t="s">
        <v>652</v>
      </c>
      <c r="K143" s="698">
        <v>100</v>
      </c>
      <c r="L143" s="712" t="s">
        <v>653</v>
      </c>
      <c r="M143" s="700">
        <v>98</v>
      </c>
      <c r="N143" s="700">
        <v>49</v>
      </c>
      <c r="O143" s="713">
        <v>0.5</v>
      </c>
      <c r="P143" s="700">
        <v>100</v>
      </c>
      <c r="Q143" s="713">
        <v>0.5</v>
      </c>
      <c r="R143" s="701"/>
    </row>
    <row r="144" spans="1:18" ht="51" x14ac:dyDescent="0.2">
      <c r="A144" s="690" t="s">
        <v>305</v>
      </c>
      <c r="B144" s="691" t="s">
        <v>306</v>
      </c>
      <c r="C144" s="691" t="s">
        <v>689</v>
      </c>
      <c r="D144" s="692" t="s">
        <v>688</v>
      </c>
      <c r="E144" s="693"/>
      <c r="F144" s="695" t="s">
        <v>648</v>
      </c>
      <c r="G144" s="696" t="s">
        <v>674</v>
      </c>
      <c r="H144" s="697" t="s">
        <v>664</v>
      </c>
      <c r="I144" s="694" t="s">
        <v>665</v>
      </c>
      <c r="J144" s="694" t="s">
        <v>652</v>
      </c>
      <c r="K144" s="698">
        <v>50</v>
      </c>
      <c r="L144" s="712" t="s">
        <v>653</v>
      </c>
      <c r="M144" s="700">
        <v>98</v>
      </c>
      <c r="N144" s="700">
        <v>49</v>
      </c>
      <c r="O144" s="713">
        <v>0.5</v>
      </c>
      <c r="P144" s="700">
        <v>100</v>
      </c>
      <c r="Q144" s="713">
        <v>1</v>
      </c>
      <c r="R144" s="701"/>
    </row>
    <row r="145" spans="1:18" ht="51" x14ac:dyDescent="0.2">
      <c r="A145" s="690" t="s">
        <v>305</v>
      </c>
      <c r="B145" s="691" t="s">
        <v>306</v>
      </c>
      <c r="C145" s="691" t="s">
        <v>689</v>
      </c>
      <c r="D145" s="692" t="s">
        <v>688</v>
      </c>
      <c r="E145" s="693"/>
      <c r="F145" s="695" t="s">
        <v>648</v>
      </c>
      <c r="G145" s="696" t="s">
        <v>656</v>
      </c>
      <c r="H145" s="697" t="s">
        <v>657</v>
      </c>
      <c r="I145" s="694" t="s">
        <v>651</v>
      </c>
      <c r="J145" s="694" t="s">
        <v>652</v>
      </c>
      <c r="K145" s="710">
        <v>100</v>
      </c>
      <c r="L145" s="712" t="s">
        <v>653</v>
      </c>
      <c r="M145" s="700">
        <v>98</v>
      </c>
      <c r="N145" s="700">
        <v>98</v>
      </c>
      <c r="O145" s="713">
        <v>1</v>
      </c>
      <c r="P145" s="700">
        <v>100</v>
      </c>
      <c r="Q145" s="713">
        <v>1</v>
      </c>
      <c r="R145" s="701"/>
    </row>
    <row r="146" spans="1:18" ht="51" x14ac:dyDescent="0.2">
      <c r="A146" s="690" t="s">
        <v>305</v>
      </c>
      <c r="B146" s="691" t="s">
        <v>306</v>
      </c>
      <c r="C146" s="691" t="s">
        <v>689</v>
      </c>
      <c r="D146" s="692" t="s">
        <v>688</v>
      </c>
      <c r="E146" s="693"/>
      <c r="F146" s="695" t="s">
        <v>648</v>
      </c>
      <c r="G146" s="696" t="s">
        <v>658</v>
      </c>
      <c r="H146" s="697" t="s">
        <v>657</v>
      </c>
      <c r="I146" s="694" t="s">
        <v>651</v>
      </c>
      <c r="J146" s="694" t="s">
        <v>652</v>
      </c>
      <c r="K146" s="710">
        <v>100</v>
      </c>
      <c r="L146" s="712" t="s">
        <v>653</v>
      </c>
      <c r="M146" s="700">
        <v>98</v>
      </c>
      <c r="N146" s="700">
        <v>98</v>
      </c>
      <c r="O146" s="713">
        <v>1</v>
      </c>
      <c r="P146" s="700">
        <v>100</v>
      </c>
      <c r="Q146" s="713">
        <v>1</v>
      </c>
      <c r="R146" s="701"/>
    </row>
    <row r="147" spans="1:18" ht="51" x14ac:dyDescent="0.2">
      <c r="A147" s="690" t="s">
        <v>305</v>
      </c>
      <c r="B147" s="691" t="s">
        <v>306</v>
      </c>
      <c r="C147" s="691" t="s">
        <v>689</v>
      </c>
      <c r="D147" s="692" t="s">
        <v>688</v>
      </c>
      <c r="E147" s="693"/>
      <c r="F147" s="695" t="s">
        <v>648</v>
      </c>
      <c r="G147" s="696" t="s">
        <v>675</v>
      </c>
      <c r="H147" s="697" t="s">
        <v>664</v>
      </c>
      <c r="I147" s="694" t="s">
        <v>665</v>
      </c>
      <c r="J147" s="694" t="s">
        <v>652</v>
      </c>
      <c r="K147" s="698">
        <v>50</v>
      </c>
      <c r="L147" s="712" t="s">
        <v>653</v>
      </c>
      <c r="M147" s="700">
        <v>98</v>
      </c>
      <c r="N147" s="700">
        <v>49</v>
      </c>
      <c r="O147" s="713">
        <v>0.5</v>
      </c>
      <c r="P147" s="700">
        <v>100</v>
      </c>
      <c r="Q147" s="713">
        <v>1</v>
      </c>
      <c r="R147" s="701"/>
    </row>
    <row r="148" spans="1:18" ht="51" x14ac:dyDescent="0.2">
      <c r="A148" s="690" t="s">
        <v>305</v>
      </c>
      <c r="B148" s="691" t="s">
        <v>306</v>
      </c>
      <c r="C148" s="691" t="s">
        <v>689</v>
      </c>
      <c r="D148" s="692" t="s">
        <v>688</v>
      </c>
      <c r="E148" s="693"/>
      <c r="F148" s="695" t="s">
        <v>648</v>
      </c>
      <c r="G148" s="696" t="s">
        <v>659</v>
      </c>
      <c r="H148" s="697" t="s">
        <v>657</v>
      </c>
      <c r="I148" s="694" t="s">
        <v>651</v>
      </c>
      <c r="J148" s="694" t="s">
        <v>652</v>
      </c>
      <c r="K148" s="710">
        <v>100</v>
      </c>
      <c r="L148" s="712" t="s">
        <v>653</v>
      </c>
      <c r="M148" s="700">
        <v>98</v>
      </c>
      <c r="N148" s="700">
        <v>98</v>
      </c>
      <c r="O148" s="713">
        <v>1</v>
      </c>
      <c r="P148" s="700">
        <v>100</v>
      </c>
      <c r="Q148" s="713">
        <v>1</v>
      </c>
      <c r="R148" s="701"/>
    </row>
    <row r="149" spans="1:18" ht="51" x14ac:dyDescent="0.2">
      <c r="A149" s="690" t="s">
        <v>305</v>
      </c>
      <c r="B149" s="691" t="s">
        <v>306</v>
      </c>
      <c r="C149" s="691" t="s">
        <v>689</v>
      </c>
      <c r="D149" s="692" t="s">
        <v>688</v>
      </c>
      <c r="E149" s="693"/>
      <c r="F149" s="695" t="s">
        <v>648</v>
      </c>
      <c r="G149" s="696" t="s">
        <v>196</v>
      </c>
      <c r="H149" s="697" t="s">
        <v>657</v>
      </c>
      <c r="I149" s="694" t="s">
        <v>651</v>
      </c>
      <c r="J149" s="694" t="s">
        <v>652</v>
      </c>
      <c r="K149" s="710">
        <v>100</v>
      </c>
      <c r="L149" s="712" t="s">
        <v>653</v>
      </c>
      <c r="M149" s="700">
        <v>98</v>
      </c>
      <c r="N149" s="700">
        <v>98</v>
      </c>
      <c r="O149" s="713">
        <v>1</v>
      </c>
      <c r="P149" s="700">
        <v>100</v>
      </c>
      <c r="Q149" s="713">
        <v>1</v>
      </c>
      <c r="R149" s="701"/>
    </row>
    <row r="150" spans="1:18" ht="51" x14ac:dyDescent="0.2">
      <c r="A150" s="690" t="s">
        <v>305</v>
      </c>
      <c r="B150" s="691" t="s">
        <v>306</v>
      </c>
      <c r="C150" s="691" t="s">
        <v>689</v>
      </c>
      <c r="D150" s="692" t="s">
        <v>688</v>
      </c>
      <c r="E150" s="693"/>
      <c r="F150" s="695" t="s">
        <v>648</v>
      </c>
      <c r="G150" s="696" t="s">
        <v>676</v>
      </c>
      <c r="H150" s="697" t="s">
        <v>664</v>
      </c>
      <c r="I150" s="694" t="s">
        <v>665</v>
      </c>
      <c r="J150" s="694" t="s">
        <v>652</v>
      </c>
      <c r="K150" s="698">
        <v>50</v>
      </c>
      <c r="L150" s="712" t="s">
        <v>653</v>
      </c>
      <c r="M150" s="700">
        <v>98</v>
      </c>
      <c r="N150" s="700">
        <v>49</v>
      </c>
      <c r="O150" s="713">
        <v>0.5</v>
      </c>
      <c r="P150" s="700">
        <v>100</v>
      </c>
      <c r="Q150" s="713">
        <v>1</v>
      </c>
      <c r="R150" s="701"/>
    </row>
    <row r="151" spans="1:18" ht="51" x14ac:dyDescent="0.2">
      <c r="A151" s="690" t="s">
        <v>305</v>
      </c>
      <c r="B151" s="691" t="s">
        <v>306</v>
      </c>
      <c r="C151" s="691" t="s">
        <v>689</v>
      </c>
      <c r="D151" s="692" t="s">
        <v>688</v>
      </c>
      <c r="E151" s="693"/>
      <c r="F151" s="695" t="s">
        <v>648</v>
      </c>
      <c r="G151" s="696" t="s">
        <v>677</v>
      </c>
      <c r="H151" s="697" t="s">
        <v>664</v>
      </c>
      <c r="I151" s="694" t="s">
        <v>665</v>
      </c>
      <c r="J151" s="694" t="s">
        <v>652</v>
      </c>
      <c r="K151" s="698">
        <v>50</v>
      </c>
      <c r="L151" s="712" t="s">
        <v>653</v>
      </c>
      <c r="M151" s="700">
        <v>98</v>
      </c>
      <c r="N151" s="700">
        <v>49</v>
      </c>
      <c r="O151" s="713">
        <v>0.5</v>
      </c>
      <c r="P151" s="700">
        <v>100</v>
      </c>
      <c r="Q151" s="713">
        <v>1</v>
      </c>
      <c r="R151" s="701"/>
    </row>
    <row r="152" spans="1:18" ht="51" x14ac:dyDescent="0.2">
      <c r="A152" s="690" t="s">
        <v>305</v>
      </c>
      <c r="B152" s="691" t="s">
        <v>306</v>
      </c>
      <c r="C152" s="691" t="s">
        <v>689</v>
      </c>
      <c r="D152" s="692" t="s">
        <v>688</v>
      </c>
      <c r="E152" s="693"/>
      <c r="F152" s="695" t="s">
        <v>648</v>
      </c>
      <c r="G152" s="696" t="s">
        <v>678</v>
      </c>
      <c r="H152" s="697" t="s">
        <v>664</v>
      </c>
      <c r="I152" s="694" t="s">
        <v>665</v>
      </c>
      <c r="J152" s="694" t="s">
        <v>652</v>
      </c>
      <c r="K152" s="698">
        <v>50</v>
      </c>
      <c r="L152" s="712" t="s">
        <v>653</v>
      </c>
      <c r="M152" s="700">
        <v>98</v>
      </c>
      <c r="N152" s="700">
        <v>49</v>
      </c>
      <c r="O152" s="713">
        <v>0.5</v>
      </c>
      <c r="P152" s="700">
        <v>100</v>
      </c>
      <c r="Q152" s="713">
        <v>1</v>
      </c>
      <c r="R152" s="701"/>
    </row>
    <row r="153" spans="1:18" ht="51" x14ac:dyDescent="0.2">
      <c r="A153" s="690" t="s">
        <v>305</v>
      </c>
      <c r="B153" s="691" t="s">
        <v>306</v>
      </c>
      <c r="C153" s="691" t="s">
        <v>689</v>
      </c>
      <c r="D153" s="692" t="s">
        <v>688</v>
      </c>
      <c r="E153" s="693"/>
      <c r="F153" s="695" t="s">
        <v>648</v>
      </c>
      <c r="G153" s="696" t="s">
        <v>679</v>
      </c>
      <c r="H153" s="697" t="s">
        <v>664</v>
      </c>
      <c r="I153" s="694" t="s">
        <v>665</v>
      </c>
      <c r="J153" s="694" t="s">
        <v>652</v>
      </c>
      <c r="K153" s="698">
        <v>50</v>
      </c>
      <c r="L153" s="712" t="s">
        <v>653</v>
      </c>
      <c r="M153" s="700">
        <v>98</v>
      </c>
      <c r="N153" s="700">
        <v>49</v>
      </c>
      <c r="O153" s="713">
        <v>0.5</v>
      </c>
      <c r="P153" s="700">
        <v>100</v>
      </c>
      <c r="Q153" s="713">
        <v>1</v>
      </c>
      <c r="R153" s="701"/>
    </row>
    <row r="154" spans="1:18" ht="51" x14ac:dyDescent="0.2">
      <c r="A154" s="690" t="s">
        <v>305</v>
      </c>
      <c r="B154" s="691" t="s">
        <v>306</v>
      </c>
      <c r="C154" s="691" t="s">
        <v>689</v>
      </c>
      <c r="D154" s="692" t="s">
        <v>688</v>
      </c>
      <c r="E154" s="693"/>
      <c r="F154" s="695" t="s">
        <v>648</v>
      </c>
      <c r="G154" s="696" t="s">
        <v>680</v>
      </c>
      <c r="H154" s="697" t="s">
        <v>664</v>
      </c>
      <c r="I154" s="694" t="s">
        <v>665</v>
      </c>
      <c r="J154" s="694" t="s">
        <v>652</v>
      </c>
      <c r="K154" s="698">
        <v>50</v>
      </c>
      <c r="L154" s="712" t="s">
        <v>653</v>
      </c>
      <c r="M154" s="700">
        <v>98</v>
      </c>
      <c r="N154" s="700">
        <v>49</v>
      </c>
      <c r="O154" s="713">
        <v>0.5</v>
      </c>
      <c r="P154" s="700">
        <v>100</v>
      </c>
      <c r="Q154" s="713">
        <v>1</v>
      </c>
      <c r="R154" s="701"/>
    </row>
    <row r="155" spans="1:18" ht="51" x14ac:dyDescent="0.2">
      <c r="A155" s="690" t="s">
        <v>305</v>
      </c>
      <c r="B155" s="691" t="s">
        <v>306</v>
      </c>
      <c r="C155" s="691" t="s">
        <v>689</v>
      </c>
      <c r="D155" s="692" t="s">
        <v>688</v>
      </c>
      <c r="E155" s="693"/>
      <c r="F155" s="695" t="s">
        <v>648</v>
      </c>
      <c r="G155" s="696" t="s">
        <v>681</v>
      </c>
      <c r="H155" s="697" t="s">
        <v>664</v>
      </c>
      <c r="I155" s="694" t="s">
        <v>665</v>
      </c>
      <c r="J155" s="694" t="s">
        <v>652</v>
      </c>
      <c r="K155" s="698">
        <v>50</v>
      </c>
      <c r="L155" s="712" t="s">
        <v>653</v>
      </c>
      <c r="M155" s="700">
        <v>98</v>
      </c>
      <c r="N155" s="700">
        <v>49</v>
      </c>
      <c r="O155" s="713">
        <v>0.5</v>
      </c>
      <c r="P155" s="700">
        <v>100</v>
      </c>
      <c r="Q155" s="713">
        <v>1</v>
      </c>
      <c r="R155" s="701"/>
    </row>
    <row r="156" spans="1:18" ht="51" x14ac:dyDescent="0.2">
      <c r="A156" s="690" t="s">
        <v>305</v>
      </c>
      <c r="B156" s="691" t="s">
        <v>306</v>
      </c>
      <c r="C156" s="691" t="s">
        <v>689</v>
      </c>
      <c r="D156" s="692" t="s">
        <v>688</v>
      </c>
      <c r="E156" s="693"/>
      <c r="F156" s="695" t="s">
        <v>648</v>
      </c>
      <c r="G156" s="696" t="s">
        <v>682</v>
      </c>
      <c r="H156" s="697" t="s">
        <v>664</v>
      </c>
      <c r="I156" s="694" t="s">
        <v>665</v>
      </c>
      <c r="J156" s="694" t="s">
        <v>652</v>
      </c>
      <c r="K156" s="698">
        <v>50</v>
      </c>
      <c r="L156" s="712" t="s">
        <v>653</v>
      </c>
      <c r="M156" s="700">
        <v>98</v>
      </c>
      <c r="N156" s="700">
        <v>49</v>
      </c>
      <c r="O156" s="713">
        <v>0.5</v>
      </c>
      <c r="P156" s="700">
        <v>100</v>
      </c>
      <c r="Q156" s="713">
        <v>1</v>
      </c>
      <c r="R156" s="701"/>
    </row>
    <row r="157" spans="1:18" ht="51" x14ac:dyDescent="0.2">
      <c r="A157" s="690" t="s">
        <v>305</v>
      </c>
      <c r="B157" s="691" t="s">
        <v>306</v>
      </c>
      <c r="C157" s="691" t="s">
        <v>689</v>
      </c>
      <c r="D157" s="692" t="s">
        <v>688</v>
      </c>
      <c r="E157" s="693"/>
      <c r="F157" s="695" t="s">
        <v>648</v>
      </c>
      <c r="G157" s="696" t="s">
        <v>660</v>
      </c>
      <c r="H157" s="697" t="s">
        <v>657</v>
      </c>
      <c r="I157" s="694" t="s">
        <v>651</v>
      </c>
      <c r="J157" s="694" t="s">
        <v>652</v>
      </c>
      <c r="K157" s="710">
        <v>100</v>
      </c>
      <c r="L157" s="712" t="s">
        <v>653</v>
      </c>
      <c r="M157" s="700">
        <v>98</v>
      </c>
      <c r="N157" s="700">
        <v>98</v>
      </c>
      <c r="O157" s="713">
        <v>1</v>
      </c>
      <c r="P157" s="700">
        <v>100</v>
      </c>
      <c r="Q157" s="713">
        <v>1</v>
      </c>
      <c r="R157" s="701"/>
    </row>
    <row r="158" spans="1:18" ht="51" x14ac:dyDescent="0.2">
      <c r="A158" s="690" t="s">
        <v>305</v>
      </c>
      <c r="B158" s="691" t="s">
        <v>306</v>
      </c>
      <c r="C158" s="691" t="s">
        <v>689</v>
      </c>
      <c r="D158" s="692" t="s">
        <v>688</v>
      </c>
      <c r="E158" s="693"/>
      <c r="F158" s="695" t="s">
        <v>648</v>
      </c>
      <c r="G158" s="696" t="s">
        <v>661</v>
      </c>
      <c r="H158" s="697" t="s">
        <v>657</v>
      </c>
      <c r="I158" s="694" t="s">
        <v>651</v>
      </c>
      <c r="J158" s="694" t="s">
        <v>652</v>
      </c>
      <c r="K158" s="710">
        <v>100</v>
      </c>
      <c r="L158" s="712" t="s">
        <v>653</v>
      </c>
      <c r="M158" s="700">
        <v>98</v>
      </c>
      <c r="N158" s="700">
        <v>98</v>
      </c>
      <c r="O158" s="713">
        <v>1</v>
      </c>
      <c r="P158" s="700">
        <v>100</v>
      </c>
      <c r="Q158" s="713">
        <v>1</v>
      </c>
      <c r="R158" s="701"/>
    </row>
    <row r="159" spans="1:18" ht="51" x14ac:dyDescent="0.2">
      <c r="A159" s="690" t="s">
        <v>305</v>
      </c>
      <c r="B159" s="691" t="s">
        <v>306</v>
      </c>
      <c r="C159" s="691" t="s">
        <v>689</v>
      </c>
      <c r="D159" s="692" t="s">
        <v>688</v>
      </c>
      <c r="E159" s="693"/>
      <c r="F159" s="695" t="s">
        <v>648</v>
      </c>
      <c r="G159" s="696" t="s">
        <v>683</v>
      </c>
      <c r="H159" s="697" t="s">
        <v>664</v>
      </c>
      <c r="I159" s="694" t="s">
        <v>665</v>
      </c>
      <c r="J159" s="694" t="s">
        <v>652</v>
      </c>
      <c r="K159" s="698">
        <v>50</v>
      </c>
      <c r="L159" s="712" t="s">
        <v>653</v>
      </c>
      <c r="M159" s="700">
        <v>98</v>
      </c>
      <c r="N159" s="700">
        <v>49</v>
      </c>
      <c r="O159" s="713">
        <v>0.5</v>
      </c>
      <c r="P159" s="700">
        <v>100</v>
      </c>
      <c r="Q159" s="713">
        <v>1</v>
      </c>
      <c r="R159" s="701"/>
    </row>
    <row r="160" spans="1:18" ht="51" x14ac:dyDescent="0.2">
      <c r="A160" s="690" t="s">
        <v>305</v>
      </c>
      <c r="B160" s="691" t="s">
        <v>306</v>
      </c>
      <c r="C160" s="691" t="s">
        <v>689</v>
      </c>
      <c r="D160" s="692" t="s">
        <v>688</v>
      </c>
      <c r="E160" s="693"/>
      <c r="F160" s="695" t="s">
        <v>648</v>
      </c>
      <c r="G160" s="696" t="s">
        <v>662</v>
      </c>
      <c r="H160" s="697" t="s">
        <v>650</v>
      </c>
      <c r="I160" s="694" t="s">
        <v>651</v>
      </c>
      <c r="J160" s="694" t="s">
        <v>652</v>
      </c>
      <c r="K160" s="710">
        <v>100</v>
      </c>
      <c r="L160" s="712" t="s">
        <v>653</v>
      </c>
      <c r="M160" s="700">
        <v>98</v>
      </c>
      <c r="N160" s="700">
        <v>98</v>
      </c>
      <c r="O160" s="713">
        <v>1</v>
      </c>
      <c r="P160" s="700">
        <v>100</v>
      </c>
      <c r="Q160" s="713">
        <v>1</v>
      </c>
      <c r="R160" s="701"/>
    </row>
    <row r="161" spans="1:18" ht="51" x14ac:dyDescent="0.2">
      <c r="A161" s="690" t="s">
        <v>305</v>
      </c>
      <c r="B161" s="691" t="s">
        <v>306</v>
      </c>
      <c r="C161" s="691" t="s">
        <v>689</v>
      </c>
      <c r="D161" s="692" t="s">
        <v>688</v>
      </c>
      <c r="E161" s="693"/>
      <c r="F161" s="695" t="s">
        <v>648</v>
      </c>
      <c r="G161" s="696" t="s">
        <v>684</v>
      </c>
      <c r="H161" s="697" t="s">
        <v>664</v>
      </c>
      <c r="I161" s="694" t="s">
        <v>665</v>
      </c>
      <c r="J161" s="694" t="s">
        <v>652</v>
      </c>
      <c r="K161" s="698">
        <v>50</v>
      </c>
      <c r="L161" s="712" t="s">
        <v>653</v>
      </c>
      <c r="M161" s="700">
        <v>98</v>
      </c>
      <c r="N161" s="700">
        <v>49</v>
      </c>
      <c r="O161" s="713">
        <v>0.5</v>
      </c>
      <c r="P161" s="700">
        <v>100</v>
      </c>
      <c r="Q161" s="713">
        <v>1</v>
      </c>
      <c r="R161" s="701"/>
    </row>
    <row r="162" spans="1:18" ht="51" x14ac:dyDescent="0.2">
      <c r="A162" s="690" t="s">
        <v>305</v>
      </c>
      <c r="B162" s="691" t="s">
        <v>306</v>
      </c>
      <c r="C162" s="691" t="s">
        <v>689</v>
      </c>
      <c r="D162" s="692" t="s">
        <v>688</v>
      </c>
      <c r="E162" s="693"/>
      <c r="F162" s="695" t="s">
        <v>648</v>
      </c>
      <c r="G162" s="696" t="s">
        <v>685</v>
      </c>
      <c r="H162" s="697" t="s">
        <v>664</v>
      </c>
      <c r="I162" s="694" t="s">
        <v>665</v>
      </c>
      <c r="J162" s="694" t="s">
        <v>652</v>
      </c>
      <c r="K162" s="698">
        <v>50</v>
      </c>
      <c r="L162" s="712" t="s">
        <v>653</v>
      </c>
      <c r="M162" s="700">
        <v>98</v>
      </c>
      <c r="N162" s="700">
        <v>49</v>
      </c>
      <c r="O162" s="713">
        <v>0.5</v>
      </c>
      <c r="P162" s="700">
        <v>100</v>
      </c>
      <c r="Q162" s="713">
        <v>1</v>
      </c>
      <c r="R162" s="701"/>
    </row>
    <row r="163" spans="1:18" ht="51" x14ac:dyDescent="0.2">
      <c r="A163" s="690" t="s">
        <v>305</v>
      </c>
      <c r="B163" s="691" t="s">
        <v>306</v>
      </c>
      <c r="C163" s="691" t="s">
        <v>689</v>
      </c>
      <c r="D163" s="692" t="s">
        <v>688</v>
      </c>
      <c r="E163" s="693"/>
      <c r="F163" s="695" t="s">
        <v>648</v>
      </c>
      <c r="G163" s="696" t="s">
        <v>686</v>
      </c>
      <c r="H163" s="697" t="s">
        <v>664</v>
      </c>
      <c r="I163" s="694" t="s">
        <v>665</v>
      </c>
      <c r="J163" s="694" t="s">
        <v>652</v>
      </c>
      <c r="K163" s="698">
        <v>50</v>
      </c>
      <c r="L163" s="712" t="s">
        <v>653</v>
      </c>
      <c r="M163" s="700">
        <v>98</v>
      </c>
      <c r="N163" s="700">
        <v>49</v>
      </c>
      <c r="O163" s="713">
        <v>0.5</v>
      </c>
      <c r="P163" s="700">
        <v>100</v>
      </c>
      <c r="Q163" s="713">
        <v>1</v>
      </c>
      <c r="R163" s="701"/>
    </row>
    <row r="164" spans="1:18" ht="51" x14ac:dyDescent="0.2">
      <c r="A164" s="690" t="s">
        <v>305</v>
      </c>
      <c r="B164" s="691" t="s">
        <v>306</v>
      </c>
      <c r="C164" s="691" t="s">
        <v>689</v>
      </c>
      <c r="D164" s="692" t="s">
        <v>688</v>
      </c>
      <c r="E164" s="693"/>
      <c r="F164" s="695" t="s">
        <v>648</v>
      </c>
      <c r="G164" s="696" t="s">
        <v>687</v>
      </c>
      <c r="H164" s="697" t="s">
        <v>664</v>
      </c>
      <c r="I164" s="694" t="s">
        <v>665</v>
      </c>
      <c r="J164" s="694" t="s">
        <v>652</v>
      </c>
      <c r="K164" s="698">
        <v>50</v>
      </c>
      <c r="L164" s="712" t="s">
        <v>653</v>
      </c>
      <c r="M164" s="700">
        <v>98</v>
      </c>
      <c r="N164" s="700">
        <v>49</v>
      </c>
      <c r="O164" s="713">
        <v>0.5</v>
      </c>
      <c r="P164" s="700">
        <v>100</v>
      </c>
      <c r="Q164" s="713">
        <v>1</v>
      </c>
      <c r="R164" s="701"/>
    </row>
    <row r="165" spans="1:18" ht="51" x14ac:dyDescent="0.2">
      <c r="A165" s="690" t="s">
        <v>305</v>
      </c>
      <c r="B165" s="691" t="s">
        <v>306</v>
      </c>
      <c r="C165" s="691" t="s">
        <v>689</v>
      </c>
      <c r="D165" s="692" t="s">
        <v>691</v>
      </c>
      <c r="E165" s="693"/>
      <c r="F165" s="695" t="s">
        <v>648</v>
      </c>
      <c r="G165" s="696" t="s">
        <v>649</v>
      </c>
      <c r="H165" s="697" t="s">
        <v>650</v>
      </c>
      <c r="I165" s="694" t="s">
        <v>651</v>
      </c>
      <c r="J165" s="694" t="s">
        <v>652</v>
      </c>
      <c r="K165" s="714">
        <v>100</v>
      </c>
      <c r="L165" s="712" t="s">
        <v>653</v>
      </c>
      <c r="M165" s="700">
        <v>41</v>
      </c>
      <c r="N165" s="700">
        <v>41</v>
      </c>
      <c r="O165" s="713">
        <v>1</v>
      </c>
      <c r="P165" s="700">
        <v>100</v>
      </c>
      <c r="Q165" s="713">
        <v>1</v>
      </c>
      <c r="R165" s="701"/>
    </row>
    <row r="166" spans="1:18" ht="51" x14ac:dyDescent="0.2">
      <c r="A166" s="690" t="s">
        <v>305</v>
      </c>
      <c r="B166" s="691" t="s">
        <v>306</v>
      </c>
      <c r="C166" s="691" t="s">
        <v>689</v>
      </c>
      <c r="D166" s="692" t="s">
        <v>691</v>
      </c>
      <c r="E166" s="693"/>
      <c r="F166" s="695" t="s">
        <v>648</v>
      </c>
      <c r="G166" s="696" t="s">
        <v>663</v>
      </c>
      <c r="H166" s="697" t="s">
        <v>664</v>
      </c>
      <c r="I166" s="694" t="s">
        <v>665</v>
      </c>
      <c r="J166" s="694" t="s">
        <v>652</v>
      </c>
      <c r="K166" s="698">
        <v>75</v>
      </c>
      <c r="L166" s="712" t="s">
        <v>653</v>
      </c>
      <c r="M166" s="700">
        <v>41</v>
      </c>
      <c r="N166" s="700">
        <v>28</v>
      </c>
      <c r="O166" s="713">
        <v>0.68292682926829273</v>
      </c>
      <c r="P166" s="700">
        <v>100</v>
      </c>
      <c r="Q166" s="713">
        <v>0.91056910569105687</v>
      </c>
      <c r="R166" s="701"/>
    </row>
    <row r="167" spans="1:18" ht="51" x14ac:dyDescent="0.2">
      <c r="A167" s="690" t="s">
        <v>305</v>
      </c>
      <c r="B167" s="691" t="s">
        <v>306</v>
      </c>
      <c r="C167" s="691" t="s">
        <v>689</v>
      </c>
      <c r="D167" s="692" t="s">
        <v>691</v>
      </c>
      <c r="E167" s="693"/>
      <c r="F167" s="695" t="s">
        <v>648</v>
      </c>
      <c r="G167" s="696" t="s">
        <v>654</v>
      </c>
      <c r="H167" s="697" t="s">
        <v>655</v>
      </c>
      <c r="I167" s="694" t="s">
        <v>651</v>
      </c>
      <c r="J167" s="694" t="s">
        <v>652</v>
      </c>
      <c r="K167" s="714">
        <v>100</v>
      </c>
      <c r="L167" s="712" t="s">
        <v>653</v>
      </c>
      <c r="M167" s="700">
        <v>41</v>
      </c>
      <c r="N167" s="700">
        <v>41</v>
      </c>
      <c r="O167" s="713">
        <v>1</v>
      </c>
      <c r="P167" s="700">
        <v>100</v>
      </c>
      <c r="Q167" s="713">
        <v>1</v>
      </c>
      <c r="R167" s="701"/>
    </row>
    <row r="168" spans="1:18" ht="51" x14ac:dyDescent="0.2">
      <c r="A168" s="690" t="s">
        <v>305</v>
      </c>
      <c r="B168" s="691" t="s">
        <v>306</v>
      </c>
      <c r="C168" s="691" t="s">
        <v>689</v>
      </c>
      <c r="D168" s="692" t="s">
        <v>691</v>
      </c>
      <c r="E168" s="693"/>
      <c r="F168" s="695" t="s">
        <v>648</v>
      </c>
      <c r="G168" s="696" t="s">
        <v>666</v>
      </c>
      <c r="H168" s="697" t="s">
        <v>664</v>
      </c>
      <c r="I168" s="694" t="s">
        <v>665</v>
      </c>
      <c r="J168" s="694" t="s">
        <v>652</v>
      </c>
      <c r="K168" s="698">
        <v>75</v>
      </c>
      <c r="L168" s="712" t="s">
        <v>653</v>
      </c>
      <c r="M168" s="700">
        <v>41</v>
      </c>
      <c r="N168" s="700">
        <v>28</v>
      </c>
      <c r="O168" s="713">
        <v>0.68292682926829273</v>
      </c>
      <c r="P168" s="700">
        <v>100</v>
      </c>
      <c r="Q168" s="713">
        <v>0.91056910569105687</v>
      </c>
      <c r="R168" s="701"/>
    </row>
    <row r="169" spans="1:18" ht="51" x14ac:dyDescent="0.2">
      <c r="A169" s="690" t="s">
        <v>305</v>
      </c>
      <c r="B169" s="691" t="s">
        <v>306</v>
      </c>
      <c r="C169" s="691" t="s">
        <v>689</v>
      </c>
      <c r="D169" s="692" t="s">
        <v>691</v>
      </c>
      <c r="E169" s="693"/>
      <c r="F169" s="695" t="s">
        <v>648</v>
      </c>
      <c r="G169" s="696" t="s">
        <v>667</v>
      </c>
      <c r="H169" s="697" t="s">
        <v>664</v>
      </c>
      <c r="I169" s="694" t="s">
        <v>665</v>
      </c>
      <c r="J169" s="694" t="s">
        <v>652</v>
      </c>
      <c r="K169" s="698">
        <v>75</v>
      </c>
      <c r="L169" s="712" t="s">
        <v>653</v>
      </c>
      <c r="M169" s="700">
        <v>41</v>
      </c>
      <c r="N169" s="700">
        <v>28</v>
      </c>
      <c r="O169" s="713">
        <v>0.68292682926829273</v>
      </c>
      <c r="P169" s="700">
        <v>100</v>
      </c>
      <c r="Q169" s="713">
        <v>0.91056910569105687</v>
      </c>
      <c r="R169" s="701"/>
    </row>
    <row r="170" spans="1:18" ht="51" x14ac:dyDescent="0.2">
      <c r="A170" s="690" t="s">
        <v>305</v>
      </c>
      <c r="B170" s="691" t="s">
        <v>306</v>
      </c>
      <c r="C170" s="691" t="s">
        <v>689</v>
      </c>
      <c r="D170" s="692" t="s">
        <v>691</v>
      </c>
      <c r="E170" s="693"/>
      <c r="F170" s="695" t="s">
        <v>648</v>
      </c>
      <c r="G170" s="696" t="s">
        <v>668</v>
      </c>
      <c r="H170" s="697" t="s">
        <v>664</v>
      </c>
      <c r="I170" s="694" t="s">
        <v>665</v>
      </c>
      <c r="J170" s="694" t="s">
        <v>652</v>
      </c>
      <c r="K170" s="698">
        <v>75</v>
      </c>
      <c r="L170" s="712" t="s">
        <v>653</v>
      </c>
      <c r="M170" s="700">
        <v>41</v>
      </c>
      <c r="N170" s="700">
        <v>28</v>
      </c>
      <c r="O170" s="713">
        <v>0.68292682926829273</v>
      </c>
      <c r="P170" s="700">
        <v>100</v>
      </c>
      <c r="Q170" s="713">
        <v>0.91056910569105687</v>
      </c>
      <c r="R170" s="701"/>
    </row>
    <row r="171" spans="1:18" ht="51" x14ac:dyDescent="0.2">
      <c r="A171" s="690" t="s">
        <v>305</v>
      </c>
      <c r="B171" s="691" t="s">
        <v>306</v>
      </c>
      <c r="C171" s="691" t="s">
        <v>689</v>
      </c>
      <c r="D171" s="692" t="s">
        <v>691</v>
      </c>
      <c r="E171" s="693"/>
      <c r="F171" s="695" t="s">
        <v>648</v>
      </c>
      <c r="G171" s="696" t="s">
        <v>669</v>
      </c>
      <c r="H171" s="697" t="s">
        <v>664</v>
      </c>
      <c r="I171" s="694" t="s">
        <v>665</v>
      </c>
      <c r="J171" s="694" t="s">
        <v>652</v>
      </c>
      <c r="K171" s="698">
        <v>75</v>
      </c>
      <c r="L171" s="712" t="s">
        <v>653</v>
      </c>
      <c r="M171" s="700">
        <v>41</v>
      </c>
      <c r="N171" s="700">
        <v>28</v>
      </c>
      <c r="O171" s="713">
        <v>0.68292682926829273</v>
      </c>
      <c r="P171" s="700">
        <v>100</v>
      </c>
      <c r="Q171" s="713">
        <v>0.91056910569105687</v>
      </c>
      <c r="R171" s="701"/>
    </row>
    <row r="172" spans="1:18" ht="51" x14ac:dyDescent="0.2">
      <c r="A172" s="690" t="s">
        <v>305</v>
      </c>
      <c r="B172" s="691" t="s">
        <v>306</v>
      </c>
      <c r="C172" s="691" t="s">
        <v>689</v>
      </c>
      <c r="D172" s="692" t="s">
        <v>691</v>
      </c>
      <c r="E172" s="693"/>
      <c r="F172" s="695" t="s">
        <v>648</v>
      </c>
      <c r="G172" s="696" t="s">
        <v>670</v>
      </c>
      <c r="H172" s="697" t="s">
        <v>664</v>
      </c>
      <c r="I172" s="694" t="s">
        <v>665</v>
      </c>
      <c r="J172" s="694" t="s">
        <v>652</v>
      </c>
      <c r="K172" s="698">
        <v>75</v>
      </c>
      <c r="L172" s="712" t="s">
        <v>653</v>
      </c>
      <c r="M172" s="700">
        <v>41</v>
      </c>
      <c r="N172" s="700">
        <v>28</v>
      </c>
      <c r="O172" s="713">
        <v>0.68292682926829273</v>
      </c>
      <c r="P172" s="700">
        <v>100</v>
      </c>
      <c r="Q172" s="713">
        <v>0.91056910569105687</v>
      </c>
      <c r="R172" s="701"/>
    </row>
    <row r="173" spans="1:18" ht="51" x14ac:dyDescent="0.2">
      <c r="A173" s="690" t="s">
        <v>305</v>
      </c>
      <c r="B173" s="691" t="s">
        <v>306</v>
      </c>
      <c r="C173" s="691" t="s">
        <v>689</v>
      </c>
      <c r="D173" s="692" t="s">
        <v>691</v>
      </c>
      <c r="E173" s="693"/>
      <c r="F173" s="695" t="s">
        <v>648</v>
      </c>
      <c r="G173" s="696" t="s">
        <v>671</v>
      </c>
      <c r="H173" s="697" t="s">
        <v>664</v>
      </c>
      <c r="I173" s="694" t="s">
        <v>665</v>
      </c>
      <c r="J173" s="694" t="s">
        <v>652</v>
      </c>
      <c r="K173" s="698">
        <v>75</v>
      </c>
      <c r="L173" s="712" t="s">
        <v>653</v>
      </c>
      <c r="M173" s="700">
        <v>41</v>
      </c>
      <c r="N173" s="700">
        <v>28</v>
      </c>
      <c r="O173" s="713">
        <v>0.68292682926829273</v>
      </c>
      <c r="P173" s="700">
        <v>100</v>
      </c>
      <c r="Q173" s="713">
        <v>0.91056910569105687</v>
      </c>
      <c r="R173" s="701"/>
    </row>
    <row r="174" spans="1:18" ht="51" x14ac:dyDescent="0.2">
      <c r="A174" s="690" t="s">
        <v>305</v>
      </c>
      <c r="B174" s="691" t="s">
        <v>306</v>
      </c>
      <c r="C174" s="691" t="s">
        <v>689</v>
      </c>
      <c r="D174" s="692" t="s">
        <v>691</v>
      </c>
      <c r="E174" s="693"/>
      <c r="F174" s="695" t="s">
        <v>648</v>
      </c>
      <c r="G174" s="696" t="s">
        <v>672</v>
      </c>
      <c r="H174" s="697" t="s">
        <v>664</v>
      </c>
      <c r="I174" s="694" t="s">
        <v>665</v>
      </c>
      <c r="J174" s="694" t="s">
        <v>652</v>
      </c>
      <c r="K174" s="698">
        <v>75</v>
      </c>
      <c r="L174" s="712" t="s">
        <v>653</v>
      </c>
      <c r="M174" s="700">
        <v>41</v>
      </c>
      <c r="N174" s="700">
        <v>28</v>
      </c>
      <c r="O174" s="713">
        <v>0.68292682926829273</v>
      </c>
      <c r="P174" s="700">
        <v>100</v>
      </c>
      <c r="Q174" s="713">
        <v>0.91056910569105687</v>
      </c>
      <c r="R174" s="701"/>
    </row>
    <row r="175" spans="1:18" ht="51" x14ac:dyDescent="0.2">
      <c r="A175" s="690" t="s">
        <v>305</v>
      </c>
      <c r="B175" s="691" t="s">
        <v>306</v>
      </c>
      <c r="C175" s="691" t="s">
        <v>689</v>
      </c>
      <c r="D175" s="692" t="s">
        <v>691</v>
      </c>
      <c r="E175" s="693"/>
      <c r="F175" s="695" t="s">
        <v>648</v>
      </c>
      <c r="G175" s="696" t="s">
        <v>673</v>
      </c>
      <c r="H175" s="697" t="s">
        <v>664</v>
      </c>
      <c r="I175" s="694" t="s">
        <v>665</v>
      </c>
      <c r="J175" s="694" t="s">
        <v>652</v>
      </c>
      <c r="K175" s="698">
        <v>75</v>
      </c>
      <c r="L175" s="712" t="s">
        <v>653</v>
      </c>
      <c r="M175" s="700">
        <v>41</v>
      </c>
      <c r="N175" s="700">
        <v>28</v>
      </c>
      <c r="O175" s="713">
        <v>0.68292682926829273</v>
      </c>
      <c r="P175" s="700">
        <v>100</v>
      </c>
      <c r="Q175" s="713">
        <v>0.91056910569105687</v>
      </c>
      <c r="R175" s="701"/>
    </row>
    <row r="176" spans="1:18" ht="51" x14ac:dyDescent="0.2">
      <c r="A176" s="690" t="s">
        <v>305</v>
      </c>
      <c r="B176" s="691" t="s">
        <v>306</v>
      </c>
      <c r="C176" s="691" t="s">
        <v>689</v>
      </c>
      <c r="D176" s="692" t="s">
        <v>691</v>
      </c>
      <c r="E176" s="693"/>
      <c r="F176" s="695" t="s">
        <v>648</v>
      </c>
      <c r="G176" s="696" t="s">
        <v>674</v>
      </c>
      <c r="H176" s="697" t="s">
        <v>664</v>
      </c>
      <c r="I176" s="694" t="s">
        <v>665</v>
      </c>
      <c r="J176" s="694" t="s">
        <v>652</v>
      </c>
      <c r="K176" s="698">
        <v>75</v>
      </c>
      <c r="L176" s="712" t="s">
        <v>653</v>
      </c>
      <c r="M176" s="700">
        <v>41</v>
      </c>
      <c r="N176" s="700">
        <v>28</v>
      </c>
      <c r="O176" s="713">
        <v>0.68292682926829273</v>
      </c>
      <c r="P176" s="700">
        <v>100</v>
      </c>
      <c r="Q176" s="713">
        <v>0.91056910569105687</v>
      </c>
      <c r="R176" s="701"/>
    </row>
    <row r="177" spans="1:18" ht="51" x14ac:dyDescent="0.2">
      <c r="A177" s="690" t="s">
        <v>305</v>
      </c>
      <c r="B177" s="691" t="s">
        <v>306</v>
      </c>
      <c r="C177" s="691" t="s">
        <v>689</v>
      </c>
      <c r="D177" s="692" t="s">
        <v>691</v>
      </c>
      <c r="E177" s="693"/>
      <c r="F177" s="695" t="s">
        <v>648</v>
      </c>
      <c r="G177" s="696" t="s">
        <v>656</v>
      </c>
      <c r="H177" s="697" t="s">
        <v>657</v>
      </c>
      <c r="I177" s="694" t="s">
        <v>651</v>
      </c>
      <c r="J177" s="694" t="s">
        <v>652</v>
      </c>
      <c r="K177" s="714">
        <v>100</v>
      </c>
      <c r="L177" s="712" t="s">
        <v>653</v>
      </c>
      <c r="M177" s="700">
        <v>41</v>
      </c>
      <c r="N177" s="700">
        <v>41</v>
      </c>
      <c r="O177" s="713">
        <v>1</v>
      </c>
      <c r="P177" s="700">
        <v>100</v>
      </c>
      <c r="Q177" s="713">
        <v>1</v>
      </c>
      <c r="R177" s="701"/>
    </row>
    <row r="178" spans="1:18" ht="51" x14ac:dyDescent="0.2">
      <c r="A178" s="690" t="s">
        <v>305</v>
      </c>
      <c r="B178" s="691" t="s">
        <v>306</v>
      </c>
      <c r="C178" s="691" t="s">
        <v>689</v>
      </c>
      <c r="D178" s="692" t="s">
        <v>691</v>
      </c>
      <c r="E178" s="693"/>
      <c r="F178" s="695" t="s">
        <v>648</v>
      </c>
      <c r="G178" s="696" t="s">
        <v>658</v>
      </c>
      <c r="H178" s="697" t="s">
        <v>657</v>
      </c>
      <c r="I178" s="694" t="s">
        <v>651</v>
      </c>
      <c r="J178" s="694" t="s">
        <v>652</v>
      </c>
      <c r="K178" s="714">
        <v>100</v>
      </c>
      <c r="L178" s="712" t="s">
        <v>653</v>
      </c>
      <c r="M178" s="700">
        <v>41</v>
      </c>
      <c r="N178" s="700">
        <v>41</v>
      </c>
      <c r="O178" s="713">
        <v>1</v>
      </c>
      <c r="P178" s="700">
        <v>100</v>
      </c>
      <c r="Q178" s="713">
        <v>1</v>
      </c>
      <c r="R178" s="701"/>
    </row>
    <row r="179" spans="1:18" ht="51" x14ac:dyDescent="0.2">
      <c r="A179" s="690" t="s">
        <v>305</v>
      </c>
      <c r="B179" s="691" t="s">
        <v>306</v>
      </c>
      <c r="C179" s="691" t="s">
        <v>689</v>
      </c>
      <c r="D179" s="692" t="s">
        <v>691</v>
      </c>
      <c r="E179" s="693"/>
      <c r="F179" s="695" t="s">
        <v>648</v>
      </c>
      <c r="G179" s="696" t="s">
        <v>675</v>
      </c>
      <c r="H179" s="697" t="s">
        <v>664</v>
      </c>
      <c r="I179" s="694" t="s">
        <v>665</v>
      </c>
      <c r="J179" s="694" t="s">
        <v>652</v>
      </c>
      <c r="K179" s="698">
        <v>75</v>
      </c>
      <c r="L179" s="712" t="s">
        <v>653</v>
      </c>
      <c r="M179" s="700">
        <v>41</v>
      </c>
      <c r="N179" s="700">
        <v>28</v>
      </c>
      <c r="O179" s="713">
        <v>0.68292682926829273</v>
      </c>
      <c r="P179" s="700">
        <v>100</v>
      </c>
      <c r="Q179" s="713">
        <v>0.91056910569105687</v>
      </c>
      <c r="R179" s="701"/>
    </row>
    <row r="180" spans="1:18" ht="51" x14ac:dyDescent="0.2">
      <c r="A180" s="690" t="s">
        <v>305</v>
      </c>
      <c r="B180" s="691" t="s">
        <v>306</v>
      </c>
      <c r="C180" s="691" t="s">
        <v>689</v>
      </c>
      <c r="D180" s="692" t="s">
        <v>691</v>
      </c>
      <c r="E180" s="693"/>
      <c r="F180" s="695" t="s">
        <v>648</v>
      </c>
      <c r="G180" s="696" t="s">
        <v>659</v>
      </c>
      <c r="H180" s="697" t="s">
        <v>657</v>
      </c>
      <c r="I180" s="694" t="s">
        <v>651</v>
      </c>
      <c r="J180" s="694" t="s">
        <v>652</v>
      </c>
      <c r="K180" s="714">
        <v>100</v>
      </c>
      <c r="L180" s="712" t="s">
        <v>653</v>
      </c>
      <c r="M180" s="700">
        <v>41</v>
      </c>
      <c r="N180" s="700">
        <v>41</v>
      </c>
      <c r="O180" s="713">
        <v>1</v>
      </c>
      <c r="P180" s="700">
        <v>100</v>
      </c>
      <c r="Q180" s="713">
        <v>1</v>
      </c>
      <c r="R180" s="701"/>
    </row>
    <row r="181" spans="1:18" ht="51" x14ac:dyDescent="0.2">
      <c r="A181" s="690" t="s">
        <v>305</v>
      </c>
      <c r="B181" s="691" t="s">
        <v>306</v>
      </c>
      <c r="C181" s="691" t="s">
        <v>689</v>
      </c>
      <c r="D181" s="692" t="s">
        <v>691</v>
      </c>
      <c r="E181" s="693"/>
      <c r="F181" s="695" t="s">
        <v>648</v>
      </c>
      <c r="G181" s="696" t="s">
        <v>196</v>
      </c>
      <c r="H181" s="697" t="s">
        <v>657</v>
      </c>
      <c r="I181" s="694" t="s">
        <v>651</v>
      </c>
      <c r="J181" s="694" t="s">
        <v>652</v>
      </c>
      <c r="K181" s="714">
        <v>100</v>
      </c>
      <c r="L181" s="712" t="s">
        <v>653</v>
      </c>
      <c r="M181" s="700">
        <v>41</v>
      </c>
      <c r="N181" s="700">
        <v>41</v>
      </c>
      <c r="O181" s="713">
        <v>1</v>
      </c>
      <c r="P181" s="700">
        <v>100</v>
      </c>
      <c r="Q181" s="713">
        <v>1</v>
      </c>
      <c r="R181" s="701"/>
    </row>
    <row r="182" spans="1:18" ht="51" x14ac:dyDescent="0.2">
      <c r="A182" s="690" t="s">
        <v>305</v>
      </c>
      <c r="B182" s="691" t="s">
        <v>306</v>
      </c>
      <c r="C182" s="691" t="s">
        <v>689</v>
      </c>
      <c r="D182" s="692" t="s">
        <v>691</v>
      </c>
      <c r="E182" s="693"/>
      <c r="F182" s="695" t="s">
        <v>648</v>
      </c>
      <c r="G182" s="696" t="s">
        <v>676</v>
      </c>
      <c r="H182" s="697" t="s">
        <v>664</v>
      </c>
      <c r="I182" s="694" t="s">
        <v>665</v>
      </c>
      <c r="J182" s="694" t="s">
        <v>652</v>
      </c>
      <c r="K182" s="698">
        <v>75</v>
      </c>
      <c r="L182" s="712" t="s">
        <v>653</v>
      </c>
      <c r="M182" s="700">
        <v>41</v>
      </c>
      <c r="N182" s="700">
        <v>28</v>
      </c>
      <c r="O182" s="713">
        <v>0.68292682926829273</v>
      </c>
      <c r="P182" s="700">
        <v>100</v>
      </c>
      <c r="Q182" s="713">
        <v>0.91056910569105687</v>
      </c>
      <c r="R182" s="701"/>
    </row>
    <row r="183" spans="1:18" ht="51" x14ac:dyDescent="0.2">
      <c r="A183" s="690" t="s">
        <v>305</v>
      </c>
      <c r="B183" s="691" t="s">
        <v>306</v>
      </c>
      <c r="C183" s="691" t="s">
        <v>689</v>
      </c>
      <c r="D183" s="692" t="s">
        <v>691</v>
      </c>
      <c r="E183" s="693"/>
      <c r="F183" s="695" t="s">
        <v>648</v>
      </c>
      <c r="G183" s="696" t="s">
        <v>677</v>
      </c>
      <c r="H183" s="697" t="s">
        <v>664</v>
      </c>
      <c r="I183" s="694" t="s">
        <v>665</v>
      </c>
      <c r="J183" s="694" t="s">
        <v>652</v>
      </c>
      <c r="K183" s="698">
        <v>75</v>
      </c>
      <c r="L183" s="712" t="s">
        <v>653</v>
      </c>
      <c r="M183" s="700">
        <v>41</v>
      </c>
      <c r="N183" s="700">
        <v>28</v>
      </c>
      <c r="O183" s="713">
        <v>0.68292682926829273</v>
      </c>
      <c r="P183" s="700">
        <v>100</v>
      </c>
      <c r="Q183" s="713">
        <v>0.91056910569105687</v>
      </c>
      <c r="R183" s="701"/>
    </row>
    <row r="184" spans="1:18" ht="51" x14ac:dyDescent="0.2">
      <c r="A184" s="690" t="s">
        <v>305</v>
      </c>
      <c r="B184" s="691" t="s">
        <v>306</v>
      </c>
      <c r="C184" s="691" t="s">
        <v>689</v>
      </c>
      <c r="D184" s="692" t="s">
        <v>691</v>
      </c>
      <c r="E184" s="693"/>
      <c r="F184" s="695" t="s">
        <v>648</v>
      </c>
      <c r="G184" s="696" t="s">
        <v>678</v>
      </c>
      <c r="H184" s="697" t="s">
        <v>664</v>
      </c>
      <c r="I184" s="694" t="s">
        <v>665</v>
      </c>
      <c r="J184" s="694" t="s">
        <v>652</v>
      </c>
      <c r="K184" s="698">
        <v>75</v>
      </c>
      <c r="L184" s="712" t="s">
        <v>653</v>
      </c>
      <c r="M184" s="700">
        <v>41</v>
      </c>
      <c r="N184" s="700">
        <v>28</v>
      </c>
      <c r="O184" s="713">
        <v>0.68292682926829273</v>
      </c>
      <c r="P184" s="700">
        <v>100</v>
      </c>
      <c r="Q184" s="713">
        <v>0.91056910569105687</v>
      </c>
      <c r="R184" s="701"/>
    </row>
    <row r="185" spans="1:18" ht="51" x14ac:dyDescent="0.2">
      <c r="A185" s="690" t="s">
        <v>305</v>
      </c>
      <c r="B185" s="691" t="s">
        <v>306</v>
      </c>
      <c r="C185" s="691" t="s">
        <v>689</v>
      </c>
      <c r="D185" s="692" t="s">
        <v>691</v>
      </c>
      <c r="E185" s="693"/>
      <c r="F185" s="695" t="s">
        <v>648</v>
      </c>
      <c r="G185" s="696" t="s">
        <v>679</v>
      </c>
      <c r="H185" s="697" t="s">
        <v>664</v>
      </c>
      <c r="I185" s="694" t="s">
        <v>665</v>
      </c>
      <c r="J185" s="694" t="s">
        <v>652</v>
      </c>
      <c r="K185" s="698">
        <v>75</v>
      </c>
      <c r="L185" s="712" t="s">
        <v>653</v>
      </c>
      <c r="M185" s="700">
        <v>41</v>
      </c>
      <c r="N185" s="700">
        <v>28</v>
      </c>
      <c r="O185" s="713">
        <v>0.68292682926829273</v>
      </c>
      <c r="P185" s="700">
        <v>100</v>
      </c>
      <c r="Q185" s="713">
        <v>0.91056910569105687</v>
      </c>
      <c r="R185" s="701"/>
    </row>
    <row r="186" spans="1:18" ht="51" x14ac:dyDescent="0.2">
      <c r="A186" s="690" t="s">
        <v>305</v>
      </c>
      <c r="B186" s="691" t="s">
        <v>306</v>
      </c>
      <c r="C186" s="691" t="s">
        <v>689</v>
      </c>
      <c r="D186" s="692" t="s">
        <v>691</v>
      </c>
      <c r="E186" s="693"/>
      <c r="F186" s="695" t="s">
        <v>648</v>
      </c>
      <c r="G186" s="696" t="s">
        <v>680</v>
      </c>
      <c r="H186" s="697" t="s">
        <v>664</v>
      </c>
      <c r="I186" s="694" t="s">
        <v>665</v>
      </c>
      <c r="J186" s="694" t="s">
        <v>652</v>
      </c>
      <c r="K186" s="698">
        <v>75</v>
      </c>
      <c r="L186" s="712" t="s">
        <v>653</v>
      </c>
      <c r="M186" s="700">
        <v>41</v>
      </c>
      <c r="N186" s="700">
        <v>28</v>
      </c>
      <c r="O186" s="713">
        <v>0.68292682926829273</v>
      </c>
      <c r="P186" s="700">
        <v>100</v>
      </c>
      <c r="Q186" s="713">
        <v>0.91056910569105687</v>
      </c>
      <c r="R186" s="701"/>
    </row>
    <row r="187" spans="1:18" ht="51" x14ac:dyDescent="0.2">
      <c r="A187" s="690" t="s">
        <v>305</v>
      </c>
      <c r="B187" s="691" t="s">
        <v>306</v>
      </c>
      <c r="C187" s="691" t="s">
        <v>689</v>
      </c>
      <c r="D187" s="692" t="s">
        <v>691</v>
      </c>
      <c r="E187" s="693"/>
      <c r="F187" s="695" t="s">
        <v>648</v>
      </c>
      <c r="G187" s="696" t="s">
        <v>681</v>
      </c>
      <c r="H187" s="697" t="s">
        <v>664</v>
      </c>
      <c r="I187" s="694" t="s">
        <v>665</v>
      </c>
      <c r="J187" s="694" t="s">
        <v>652</v>
      </c>
      <c r="K187" s="698">
        <v>75</v>
      </c>
      <c r="L187" s="712" t="s">
        <v>653</v>
      </c>
      <c r="M187" s="700">
        <v>41</v>
      </c>
      <c r="N187" s="700">
        <v>28</v>
      </c>
      <c r="O187" s="713">
        <v>0.68292682926829273</v>
      </c>
      <c r="P187" s="700">
        <v>100</v>
      </c>
      <c r="Q187" s="713">
        <v>0.91056910569105687</v>
      </c>
      <c r="R187" s="701"/>
    </row>
    <row r="188" spans="1:18" ht="51" x14ac:dyDescent="0.2">
      <c r="A188" s="690" t="s">
        <v>305</v>
      </c>
      <c r="B188" s="691" t="s">
        <v>306</v>
      </c>
      <c r="C188" s="691" t="s">
        <v>689</v>
      </c>
      <c r="D188" s="692" t="s">
        <v>691</v>
      </c>
      <c r="E188" s="693"/>
      <c r="F188" s="695" t="s">
        <v>648</v>
      </c>
      <c r="G188" s="696" t="s">
        <v>682</v>
      </c>
      <c r="H188" s="697" t="s">
        <v>664</v>
      </c>
      <c r="I188" s="694" t="s">
        <v>665</v>
      </c>
      <c r="J188" s="694" t="s">
        <v>652</v>
      </c>
      <c r="K188" s="698">
        <v>75</v>
      </c>
      <c r="L188" s="712" t="s">
        <v>653</v>
      </c>
      <c r="M188" s="700">
        <v>41</v>
      </c>
      <c r="N188" s="700">
        <v>28</v>
      </c>
      <c r="O188" s="713">
        <v>0.68292682926829273</v>
      </c>
      <c r="P188" s="700">
        <v>100</v>
      </c>
      <c r="Q188" s="713">
        <v>0.91056910569105687</v>
      </c>
      <c r="R188" s="701"/>
    </row>
    <row r="189" spans="1:18" ht="51" x14ac:dyDescent="0.2">
      <c r="A189" s="690" t="s">
        <v>305</v>
      </c>
      <c r="B189" s="691" t="s">
        <v>306</v>
      </c>
      <c r="C189" s="691" t="s">
        <v>689</v>
      </c>
      <c r="D189" s="692" t="s">
        <v>691</v>
      </c>
      <c r="E189" s="693"/>
      <c r="F189" s="695" t="s">
        <v>648</v>
      </c>
      <c r="G189" s="696" t="s">
        <v>660</v>
      </c>
      <c r="H189" s="697" t="s">
        <v>657</v>
      </c>
      <c r="I189" s="694" t="s">
        <v>651</v>
      </c>
      <c r="J189" s="694" t="s">
        <v>652</v>
      </c>
      <c r="K189" s="714">
        <v>100</v>
      </c>
      <c r="L189" s="712" t="s">
        <v>653</v>
      </c>
      <c r="M189" s="700">
        <v>41</v>
      </c>
      <c r="N189" s="700">
        <v>41</v>
      </c>
      <c r="O189" s="713">
        <v>1</v>
      </c>
      <c r="P189" s="700">
        <v>100</v>
      </c>
      <c r="Q189" s="713">
        <v>1</v>
      </c>
      <c r="R189" s="701"/>
    </row>
    <row r="190" spans="1:18" ht="51" x14ac:dyDescent="0.2">
      <c r="A190" s="690" t="s">
        <v>305</v>
      </c>
      <c r="B190" s="691" t="s">
        <v>306</v>
      </c>
      <c r="C190" s="691" t="s">
        <v>689</v>
      </c>
      <c r="D190" s="692" t="s">
        <v>691</v>
      </c>
      <c r="E190" s="693"/>
      <c r="F190" s="695" t="s">
        <v>648</v>
      </c>
      <c r="G190" s="696" t="s">
        <v>661</v>
      </c>
      <c r="H190" s="697" t="s">
        <v>657</v>
      </c>
      <c r="I190" s="694" t="s">
        <v>651</v>
      </c>
      <c r="J190" s="694" t="s">
        <v>652</v>
      </c>
      <c r="K190" s="714">
        <v>100</v>
      </c>
      <c r="L190" s="712" t="s">
        <v>653</v>
      </c>
      <c r="M190" s="700">
        <v>41</v>
      </c>
      <c r="N190" s="700">
        <v>41</v>
      </c>
      <c r="O190" s="713">
        <v>1</v>
      </c>
      <c r="P190" s="700">
        <v>100</v>
      </c>
      <c r="Q190" s="713">
        <v>1</v>
      </c>
      <c r="R190" s="701"/>
    </row>
    <row r="191" spans="1:18" ht="51" x14ac:dyDescent="0.2">
      <c r="A191" s="690" t="s">
        <v>305</v>
      </c>
      <c r="B191" s="691" t="s">
        <v>306</v>
      </c>
      <c r="C191" s="691" t="s">
        <v>689</v>
      </c>
      <c r="D191" s="692" t="s">
        <v>691</v>
      </c>
      <c r="E191" s="693"/>
      <c r="F191" s="695" t="s">
        <v>648</v>
      </c>
      <c r="G191" s="696" t="s">
        <v>683</v>
      </c>
      <c r="H191" s="697" t="s">
        <v>664</v>
      </c>
      <c r="I191" s="694" t="s">
        <v>665</v>
      </c>
      <c r="J191" s="694" t="s">
        <v>652</v>
      </c>
      <c r="K191" s="698">
        <v>75</v>
      </c>
      <c r="L191" s="712" t="s">
        <v>653</v>
      </c>
      <c r="M191" s="700">
        <v>41</v>
      </c>
      <c r="N191" s="700">
        <v>28</v>
      </c>
      <c r="O191" s="713">
        <v>0.68292682926829273</v>
      </c>
      <c r="P191" s="700">
        <v>100</v>
      </c>
      <c r="Q191" s="713">
        <v>0.91056910569105687</v>
      </c>
      <c r="R191" s="701"/>
    </row>
    <row r="192" spans="1:18" ht="51" x14ac:dyDescent="0.2">
      <c r="A192" s="690" t="s">
        <v>305</v>
      </c>
      <c r="B192" s="691" t="s">
        <v>306</v>
      </c>
      <c r="C192" s="691" t="s">
        <v>689</v>
      </c>
      <c r="D192" s="692" t="s">
        <v>691</v>
      </c>
      <c r="E192" s="693"/>
      <c r="F192" s="695" t="s">
        <v>648</v>
      </c>
      <c r="G192" s="696" t="s">
        <v>662</v>
      </c>
      <c r="H192" s="697" t="s">
        <v>650</v>
      </c>
      <c r="I192" s="694" t="s">
        <v>651</v>
      </c>
      <c r="J192" s="694" t="s">
        <v>652</v>
      </c>
      <c r="K192" s="714">
        <v>100</v>
      </c>
      <c r="L192" s="712" t="s">
        <v>653</v>
      </c>
      <c r="M192" s="700">
        <v>41</v>
      </c>
      <c r="N192" s="700">
        <v>41</v>
      </c>
      <c r="O192" s="713">
        <v>1</v>
      </c>
      <c r="P192" s="700">
        <v>100</v>
      </c>
      <c r="Q192" s="713">
        <v>1</v>
      </c>
      <c r="R192" s="701"/>
    </row>
    <row r="193" spans="1:18" ht="51" x14ac:dyDescent="0.2">
      <c r="A193" s="690" t="s">
        <v>305</v>
      </c>
      <c r="B193" s="691" t="s">
        <v>306</v>
      </c>
      <c r="C193" s="691" t="s">
        <v>689</v>
      </c>
      <c r="D193" s="692" t="s">
        <v>691</v>
      </c>
      <c r="E193" s="693"/>
      <c r="F193" s="695" t="s">
        <v>648</v>
      </c>
      <c r="G193" s="696" t="s">
        <v>684</v>
      </c>
      <c r="H193" s="697" t="s">
        <v>664</v>
      </c>
      <c r="I193" s="694" t="s">
        <v>665</v>
      </c>
      <c r="J193" s="694" t="s">
        <v>652</v>
      </c>
      <c r="K193" s="698">
        <v>75</v>
      </c>
      <c r="L193" s="712" t="s">
        <v>653</v>
      </c>
      <c r="M193" s="700">
        <v>41</v>
      </c>
      <c r="N193" s="700">
        <v>28</v>
      </c>
      <c r="O193" s="713">
        <v>0.68292682926829273</v>
      </c>
      <c r="P193" s="700">
        <v>100</v>
      </c>
      <c r="Q193" s="713">
        <v>0.91056910569105687</v>
      </c>
      <c r="R193" s="701"/>
    </row>
    <row r="194" spans="1:18" ht="51" x14ac:dyDescent="0.2">
      <c r="A194" s="690" t="s">
        <v>305</v>
      </c>
      <c r="B194" s="691" t="s">
        <v>306</v>
      </c>
      <c r="C194" s="691" t="s">
        <v>689</v>
      </c>
      <c r="D194" s="692" t="s">
        <v>691</v>
      </c>
      <c r="E194" s="693"/>
      <c r="F194" s="695" t="s">
        <v>648</v>
      </c>
      <c r="G194" s="696" t="s">
        <v>685</v>
      </c>
      <c r="H194" s="697" t="s">
        <v>664</v>
      </c>
      <c r="I194" s="694" t="s">
        <v>665</v>
      </c>
      <c r="J194" s="694" t="s">
        <v>652</v>
      </c>
      <c r="K194" s="698">
        <v>75</v>
      </c>
      <c r="L194" s="712" t="s">
        <v>653</v>
      </c>
      <c r="M194" s="700">
        <v>41</v>
      </c>
      <c r="N194" s="700">
        <v>28</v>
      </c>
      <c r="O194" s="713">
        <v>0.68292682926829273</v>
      </c>
      <c r="P194" s="700">
        <v>100</v>
      </c>
      <c r="Q194" s="713">
        <v>0.91056910569105687</v>
      </c>
      <c r="R194" s="701"/>
    </row>
    <row r="195" spans="1:18" ht="51" x14ac:dyDescent="0.2">
      <c r="A195" s="690" t="s">
        <v>305</v>
      </c>
      <c r="B195" s="691" t="s">
        <v>306</v>
      </c>
      <c r="C195" s="691" t="s">
        <v>689</v>
      </c>
      <c r="D195" s="692" t="s">
        <v>691</v>
      </c>
      <c r="E195" s="693"/>
      <c r="F195" s="695" t="s">
        <v>648</v>
      </c>
      <c r="G195" s="696" t="s">
        <v>686</v>
      </c>
      <c r="H195" s="697" t="s">
        <v>664</v>
      </c>
      <c r="I195" s="694" t="s">
        <v>665</v>
      </c>
      <c r="J195" s="694" t="s">
        <v>652</v>
      </c>
      <c r="K195" s="698">
        <v>75</v>
      </c>
      <c r="L195" s="712" t="s">
        <v>653</v>
      </c>
      <c r="M195" s="700">
        <v>41</v>
      </c>
      <c r="N195" s="700">
        <v>28</v>
      </c>
      <c r="O195" s="713">
        <v>0.68292682926829273</v>
      </c>
      <c r="P195" s="700">
        <v>100</v>
      </c>
      <c r="Q195" s="713">
        <v>0.91056910569105687</v>
      </c>
      <c r="R195" s="701"/>
    </row>
    <row r="196" spans="1:18" ht="51" x14ac:dyDescent="0.2">
      <c r="A196" s="690" t="s">
        <v>305</v>
      </c>
      <c r="B196" s="691" t="s">
        <v>306</v>
      </c>
      <c r="C196" s="691" t="s">
        <v>689</v>
      </c>
      <c r="D196" s="692" t="s">
        <v>691</v>
      </c>
      <c r="E196" s="693"/>
      <c r="F196" s="695" t="s">
        <v>648</v>
      </c>
      <c r="G196" s="696" t="s">
        <v>687</v>
      </c>
      <c r="H196" s="697" t="s">
        <v>664</v>
      </c>
      <c r="I196" s="694" t="s">
        <v>665</v>
      </c>
      <c r="J196" s="694" t="s">
        <v>652</v>
      </c>
      <c r="K196" s="698">
        <v>75</v>
      </c>
      <c r="L196" s="712" t="s">
        <v>653</v>
      </c>
      <c r="M196" s="700">
        <v>41</v>
      </c>
      <c r="N196" s="700">
        <v>28</v>
      </c>
      <c r="O196" s="713">
        <v>0.68292682926829273</v>
      </c>
      <c r="P196" s="700">
        <v>100</v>
      </c>
      <c r="Q196" s="713">
        <v>0.91056910569105687</v>
      </c>
      <c r="R196" s="701"/>
    </row>
    <row r="197" spans="1:18" ht="51" x14ac:dyDescent="0.2">
      <c r="A197" s="690" t="s">
        <v>305</v>
      </c>
      <c r="B197" s="691" t="s">
        <v>306</v>
      </c>
      <c r="C197" s="691" t="s">
        <v>689</v>
      </c>
      <c r="D197" s="692" t="s">
        <v>692</v>
      </c>
      <c r="E197" s="693"/>
      <c r="F197" s="695" t="s">
        <v>648</v>
      </c>
      <c r="G197" s="696" t="s">
        <v>649</v>
      </c>
      <c r="H197" s="697" t="s">
        <v>650</v>
      </c>
      <c r="I197" s="694" t="s">
        <v>651</v>
      </c>
      <c r="J197" s="694" t="s">
        <v>652</v>
      </c>
      <c r="K197" s="710">
        <v>100</v>
      </c>
      <c r="L197" s="712" t="s">
        <v>653</v>
      </c>
      <c r="M197" s="700">
        <v>35</v>
      </c>
      <c r="N197" s="700">
        <v>35</v>
      </c>
      <c r="O197" s="713">
        <v>1</v>
      </c>
      <c r="P197" s="700">
        <v>100</v>
      </c>
      <c r="Q197" s="713">
        <v>1</v>
      </c>
      <c r="R197" s="701"/>
    </row>
    <row r="198" spans="1:18" ht="51" x14ac:dyDescent="0.2">
      <c r="A198" s="690" t="s">
        <v>305</v>
      </c>
      <c r="B198" s="691" t="s">
        <v>306</v>
      </c>
      <c r="C198" s="691" t="s">
        <v>689</v>
      </c>
      <c r="D198" s="692" t="s">
        <v>692</v>
      </c>
      <c r="E198" s="693"/>
      <c r="F198" s="695" t="s">
        <v>648</v>
      </c>
      <c r="G198" s="696" t="s">
        <v>663</v>
      </c>
      <c r="H198" s="697" t="s">
        <v>664</v>
      </c>
      <c r="I198" s="694" t="s">
        <v>665</v>
      </c>
      <c r="J198" s="694" t="s">
        <v>652</v>
      </c>
      <c r="K198" s="698">
        <v>80</v>
      </c>
      <c r="L198" s="712" t="s">
        <v>653</v>
      </c>
      <c r="M198" s="700">
        <v>35</v>
      </c>
      <c r="N198" s="700">
        <v>27</v>
      </c>
      <c r="O198" s="713">
        <v>0.77142857142857146</v>
      </c>
      <c r="P198" s="700">
        <v>100</v>
      </c>
      <c r="Q198" s="713">
        <v>0.9642857142857143</v>
      </c>
      <c r="R198" s="701"/>
    </row>
    <row r="199" spans="1:18" ht="51" x14ac:dyDescent="0.2">
      <c r="A199" s="690" t="s">
        <v>305</v>
      </c>
      <c r="B199" s="691" t="s">
        <v>306</v>
      </c>
      <c r="C199" s="691" t="s">
        <v>689</v>
      </c>
      <c r="D199" s="692" t="s">
        <v>692</v>
      </c>
      <c r="E199" s="693"/>
      <c r="F199" s="695" t="s">
        <v>648</v>
      </c>
      <c r="G199" s="696" t="s">
        <v>654</v>
      </c>
      <c r="H199" s="697" t="s">
        <v>655</v>
      </c>
      <c r="I199" s="694" t="s">
        <v>651</v>
      </c>
      <c r="J199" s="694" t="s">
        <v>652</v>
      </c>
      <c r="K199" s="710">
        <v>100</v>
      </c>
      <c r="L199" s="712" t="s">
        <v>653</v>
      </c>
      <c r="M199" s="700">
        <v>35</v>
      </c>
      <c r="N199" s="700">
        <v>35</v>
      </c>
      <c r="O199" s="713">
        <v>1</v>
      </c>
      <c r="P199" s="700">
        <v>100</v>
      </c>
      <c r="Q199" s="713">
        <v>1</v>
      </c>
      <c r="R199" s="701"/>
    </row>
    <row r="200" spans="1:18" ht="51" x14ac:dyDescent="0.2">
      <c r="A200" s="690" t="s">
        <v>305</v>
      </c>
      <c r="B200" s="691" t="s">
        <v>306</v>
      </c>
      <c r="C200" s="691" t="s">
        <v>689</v>
      </c>
      <c r="D200" s="692" t="s">
        <v>692</v>
      </c>
      <c r="E200" s="693"/>
      <c r="F200" s="695" t="s">
        <v>648</v>
      </c>
      <c r="G200" s="696" t="s">
        <v>666</v>
      </c>
      <c r="H200" s="697" t="s">
        <v>664</v>
      </c>
      <c r="I200" s="694" t="s">
        <v>665</v>
      </c>
      <c r="J200" s="694" t="s">
        <v>652</v>
      </c>
      <c r="K200" s="698">
        <v>80</v>
      </c>
      <c r="L200" s="712" t="s">
        <v>653</v>
      </c>
      <c r="M200" s="700">
        <v>35</v>
      </c>
      <c r="N200" s="700">
        <v>27</v>
      </c>
      <c r="O200" s="713">
        <v>0.77142857142857146</v>
      </c>
      <c r="P200" s="700">
        <v>100</v>
      </c>
      <c r="Q200" s="713">
        <v>0.9642857142857143</v>
      </c>
      <c r="R200" s="701"/>
    </row>
    <row r="201" spans="1:18" ht="51" x14ac:dyDescent="0.2">
      <c r="A201" s="690" t="s">
        <v>305</v>
      </c>
      <c r="B201" s="691" t="s">
        <v>306</v>
      </c>
      <c r="C201" s="691" t="s">
        <v>689</v>
      </c>
      <c r="D201" s="692" t="s">
        <v>692</v>
      </c>
      <c r="E201" s="693"/>
      <c r="F201" s="695" t="s">
        <v>648</v>
      </c>
      <c r="G201" s="696" t="s">
        <v>667</v>
      </c>
      <c r="H201" s="697" t="s">
        <v>664</v>
      </c>
      <c r="I201" s="694" t="s">
        <v>665</v>
      </c>
      <c r="J201" s="694" t="s">
        <v>652</v>
      </c>
      <c r="K201" s="698">
        <v>80</v>
      </c>
      <c r="L201" s="712" t="s">
        <v>653</v>
      </c>
      <c r="M201" s="700">
        <v>35</v>
      </c>
      <c r="N201" s="700">
        <v>27</v>
      </c>
      <c r="O201" s="713">
        <v>0.77142857142857146</v>
      </c>
      <c r="P201" s="700">
        <v>100</v>
      </c>
      <c r="Q201" s="713">
        <v>0.9642857142857143</v>
      </c>
      <c r="R201" s="701"/>
    </row>
    <row r="202" spans="1:18" ht="51" x14ac:dyDescent="0.2">
      <c r="A202" s="690" t="s">
        <v>305</v>
      </c>
      <c r="B202" s="691" t="s">
        <v>306</v>
      </c>
      <c r="C202" s="691" t="s">
        <v>689</v>
      </c>
      <c r="D202" s="692" t="s">
        <v>692</v>
      </c>
      <c r="E202" s="693"/>
      <c r="F202" s="695" t="s">
        <v>648</v>
      </c>
      <c r="G202" s="696" t="s">
        <v>668</v>
      </c>
      <c r="H202" s="697" t="s">
        <v>664</v>
      </c>
      <c r="I202" s="694" t="s">
        <v>665</v>
      </c>
      <c r="J202" s="694" t="s">
        <v>652</v>
      </c>
      <c r="K202" s="698">
        <v>80</v>
      </c>
      <c r="L202" s="712" t="s">
        <v>653</v>
      </c>
      <c r="M202" s="700">
        <v>35</v>
      </c>
      <c r="N202" s="700">
        <v>27</v>
      </c>
      <c r="O202" s="713">
        <v>0.77142857142857146</v>
      </c>
      <c r="P202" s="700">
        <v>100</v>
      </c>
      <c r="Q202" s="713">
        <v>0.9642857142857143</v>
      </c>
      <c r="R202" s="701"/>
    </row>
    <row r="203" spans="1:18" ht="51" x14ac:dyDescent="0.2">
      <c r="A203" s="690" t="s">
        <v>305</v>
      </c>
      <c r="B203" s="691" t="s">
        <v>306</v>
      </c>
      <c r="C203" s="691" t="s">
        <v>689</v>
      </c>
      <c r="D203" s="692" t="s">
        <v>692</v>
      </c>
      <c r="E203" s="693"/>
      <c r="F203" s="695" t="s">
        <v>648</v>
      </c>
      <c r="G203" s="696" t="s">
        <v>669</v>
      </c>
      <c r="H203" s="697" t="s">
        <v>664</v>
      </c>
      <c r="I203" s="694" t="s">
        <v>665</v>
      </c>
      <c r="J203" s="694" t="s">
        <v>652</v>
      </c>
      <c r="K203" s="698">
        <v>80</v>
      </c>
      <c r="L203" s="712" t="s">
        <v>653</v>
      </c>
      <c r="M203" s="700">
        <v>35</v>
      </c>
      <c r="N203" s="700">
        <v>27</v>
      </c>
      <c r="O203" s="713">
        <v>0.77142857142857146</v>
      </c>
      <c r="P203" s="700">
        <v>100</v>
      </c>
      <c r="Q203" s="713">
        <v>0.9642857142857143</v>
      </c>
      <c r="R203" s="701"/>
    </row>
    <row r="204" spans="1:18" ht="51" x14ac:dyDescent="0.2">
      <c r="A204" s="690" t="s">
        <v>305</v>
      </c>
      <c r="B204" s="691" t="s">
        <v>306</v>
      </c>
      <c r="C204" s="691" t="s">
        <v>689</v>
      </c>
      <c r="D204" s="692" t="s">
        <v>692</v>
      </c>
      <c r="E204" s="693"/>
      <c r="F204" s="695" t="s">
        <v>648</v>
      </c>
      <c r="G204" s="696" t="s">
        <v>670</v>
      </c>
      <c r="H204" s="697" t="s">
        <v>664</v>
      </c>
      <c r="I204" s="694" t="s">
        <v>665</v>
      </c>
      <c r="J204" s="694" t="s">
        <v>652</v>
      </c>
      <c r="K204" s="698">
        <v>80</v>
      </c>
      <c r="L204" s="712" t="s">
        <v>653</v>
      </c>
      <c r="M204" s="700">
        <v>35</v>
      </c>
      <c r="N204" s="700">
        <v>27</v>
      </c>
      <c r="O204" s="713">
        <v>0.77142857142857146</v>
      </c>
      <c r="P204" s="700">
        <v>100</v>
      </c>
      <c r="Q204" s="713">
        <v>0.9642857142857143</v>
      </c>
      <c r="R204" s="701"/>
    </row>
    <row r="205" spans="1:18" ht="51" x14ac:dyDescent="0.2">
      <c r="A205" s="690" t="s">
        <v>305</v>
      </c>
      <c r="B205" s="691" t="s">
        <v>306</v>
      </c>
      <c r="C205" s="691" t="s">
        <v>689</v>
      </c>
      <c r="D205" s="692" t="s">
        <v>692</v>
      </c>
      <c r="E205" s="693"/>
      <c r="F205" s="695" t="s">
        <v>648</v>
      </c>
      <c r="G205" s="696" t="s">
        <v>671</v>
      </c>
      <c r="H205" s="697" t="s">
        <v>664</v>
      </c>
      <c r="I205" s="694" t="s">
        <v>665</v>
      </c>
      <c r="J205" s="694" t="s">
        <v>652</v>
      </c>
      <c r="K205" s="698">
        <v>80</v>
      </c>
      <c r="L205" s="712" t="s">
        <v>653</v>
      </c>
      <c r="M205" s="700">
        <v>35</v>
      </c>
      <c r="N205" s="700">
        <v>27</v>
      </c>
      <c r="O205" s="713">
        <v>0.77142857142857146</v>
      </c>
      <c r="P205" s="700">
        <v>100</v>
      </c>
      <c r="Q205" s="713">
        <v>0.9642857142857143</v>
      </c>
      <c r="R205" s="701"/>
    </row>
    <row r="206" spans="1:18" ht="51" x14ac:dyDescent="0.2">
      <c r="A206" s="690" t="s">
        <v>305</v>
      </c>
      <c r="B206" s="691" t="s">
        <v>306</v>
      </c>
      <c r="C206" s="691" t="s">
        <v>689</v>
      </c>
      <c r="D206" s="692" t="s">
        <v>692</v>
      </c>
      <c r="E206" s="693"/>
      <c r="F206" s="695" t="s">
        <v>648</v>
      </c>
      <c r="G206" s="696" t="s">
        <v>672</v>
      </c>
      <c r="H206" s="697" t="s">
        <v>664</v>
      </c>
      <c r="I206" s="694" t="s">
        <v>665</v>
      </c>
      <c r="J206" s="694" t="s">
        <v>652</v>
      </c>
      <c r="K206" s="698">
        <v>80</v>
      </c>
      <c r="L206" s="712" t="s">
        <v>653</v>
      </c>
      <c r="M206" s="700">
        <v>35</v>
      </c>
      <c r="N206" s="700">
        <v>27</v>
      </c>
      <c r="O206" s="713">
        <v>0.77142857142857146</v>
      </c>
      <c r="P206" s="700">
        <v>100</v>
      </c>
      <c r="Q206" s="713">
        <v>0.9642857142857143</v>
      </c>
      <c r="R206" s="701"/>
    </row>
    <row r="207" spans="1:18" ht="51" x14ac:dyDescent="0.2">
      <c r="A207" s="690" t="s">
        <v>305</v>
      </c>
      <c r="B207" s="691" t="s">
        <v>306</v>
      </c>
      <c r="C207" s="691" t="s">
        <v>689</v>
      </c>
      <c r="D207" s="692" t="s">
        <v>692</v>
      </c>
      <c r="E207" s="693"/>
      <c r="F207" s="695" t="s">
        <v>648</v>
      </c>
      <c r="G207" s="696" t="s">
        <v>673</v>
      </c>
      <c r="H207" s="697" t="s">
        <v>664</v>
      </c>
      <c r="I207" s="694" t="s">
        <v>665</v>
      </c>
      <c r="J207" s="694" t="s">
        <v>652</v>
      </c>
      <c r="K207" s="698">
        <v>80</v>
      </c>
      <c r="L207" s="712" t="s">
        <v>653</v>
      </c>
      <c r="M207" s="700">
        <v>35</v>
      </c>
      <c r="N207" s="700">
        <v>27</v>
      </c>
      <c r="O207" s="713">
        <v>0.77142857142857146</v>
      </c>
      <c r="P207" s="700">
        <v>100</v>
      </c>
      <c r="Q207" s="713">
        <v>0.9642857142857143</v>
      </c>
      <c r="R207" s="701"/>
    </row>
    <row r="208" spans="1:18" ht="51" x14ac:dyDescent="0.2">
      <c r="A208" s="690" t="s">
        <v>305</v>
      </c>
      <c r="B208" s="691" t="s">
        <v>306</v>
      </c>
      <c r="C208" s="691" t="s">
        <v>689</v>
      </c>
      <c r="D208" s="692" t="s">
        <v>692</v>
      </c>
      <c r="E208" s="693"/>
      <c r="F208" s="695" t="s">
        <v>648</v>
      </c>
      <c r="G208" s="696" t="s">
        <v>674</v>
      </c>
      <c r="H208" s="697" t="s">
        <v>664</v>
      </c>
      <c r="I208" s="694" t="s">
        <v>665</v>
      </c>
      <c r="J208" s="694" t="s">
        <v>652</v>
      </c>
      <c r="K208" s="698">
        <v>80</v>
      </c>
      <c r="L208" s="712" t="s">
        <v>653</v>
      </c>
      <c r="M208" s="700">
        <v>35</v>
      </c>
      <c r="N208" s="700">
        <v>27</v>
      </c>
      <c r="O208" s="713">
        <v>0.77142857142857146</v>
      </c>
      <c r="P208" s="700">
        <v>100</v>
      </c>
      <c r="Q208" s="713">
        <v>0.9642857142857143</v>
      </c>
      <c r="R208" s="701"/>
    </row>
    <row r="209" spans="1:18" ht="51" x14ac:dyDescent="0.2">
      <c r="A209" s="690" t="s">
        <v>305</v>
      </c>
      <c r="B209" s="691" t="s">
        <v>306</v>
      </c>
      <c r="C209" s="691" t="s">
        <v>689</v>
      </c>
      <c r="D209" s="692" t="s">
        <v>692</v>
      </c>
      <c r="E209" s="693"/>
      <c r="F209" s="695" t="s">
        <v>648</v>
      </c>
      <c r="G209" s="696" t="s">
        <v>656</v>
      </c>
      <c r="H209" s="697" t="s">
        <v>657</v>
      </c>
      <c r="I209" s="694" t="s">
        <v>651</v>
      </c>
      <c r="J209" s="694" t="s">
        <v>652</v>
      </c>
      <c r="K209" s="710">
        <v>100</v>
      </c>
      <c r="L209" s="712" t="s">
        <v>653</v>
      </c>
      <c r="M209" s="700">
        <v>35</v>
      </c>
      <c r="N209" s="700">
        <v>35</v>
      </c>
      <c r="O209" s="713">
        <v>1</v>
      </c>
      <c r="P209" s="700">
        <v>100</v>
      </c>
      <c r="Q209" s="713">
        <v>1</v>
      </c>
      <c r="R209" s="701"/>
    </row>
    <row r="210" spans="1:18" ht="51" x14ac:dyDescent="0.2">
      <c r="A210" s="690" t="s">
        <v>305</v>
      </c>
      <c r="B210" s="691" t="s">
        <v>306</v>
      </c>
      <c r="C210" s="691" t="s">
        <v>689</v>
      </c>
      <c r="D210" s="692" t="s">
        <v>692</v>
      </c>
      <c r="E210" s="693"/>
      <c r="F210" s="695" t="s">
        <v>648</v>
      </c>
      <c r="G210" s="696" t="s">
        <v>658</v>
      </c>
      <c r="H210" s="697" t="s">
        <v>657</v>
      </c>
      <c r="I210" s="694" t="s">
        <v>651</v>
      </c>
      <c r="J210" s="694" t="s">
        <v>652</v>
      </c>
      <c r="K210" s="710">
        <v>100</v>
      </c>
      <c r="L210" s="712" t="s">
        <v>653</v>
      </c>
      <c r="M210" s="700">
        <v>35</v>
      </c>
      <c r="N210" s="700">
        <v>35</v>
      </c>
      <c r="O210" s="713">
        <v>1</v>
      </c>
      <c r="P210" s="700">
        <v>100</v>
      </c>
      <c r="Q210" s="713">
        <v>1</v>
      </c>
      <c r="R210" s="701"/>
    </row>
    <row r="211" spans="1:18" ht="51" x14ac:dyDescent="0.2">
      <c r="A211" s="690" t="s">
        <v>305</v>
      </c>
      <c r="B211" s="691" t="s">
        <v>306</v>
      </c>
      <c r="C211" s="691" t="s">
        <v>689</v>
      </c>
      <c r="D211" s="692" t="s">
        <v>692</v>
      </c>
      <c r="E211" s="693"/>
      <c r="F211" s="695" t="s">
        <v>648</v>
      </c>
      <c r="G211" s="696" t="s">
        <v>675</v>
      </c>
      <c r="H211" s="697" t="s">
        <v>664</v>
      </c>
      <c r="I211" s="694" t="s">
        <v>665</v>
      </c>
      <c r="J211" s="694" t="s">
        <v>652</v>
      </c>
      <c r="K211" s="698">
        <v>80</v>
      </c>
      <c r="L211" s="712" t="s">
        <v>653</v>
      </c>
      <c r="M211" s="700">
        <v>35</v>
      </c>
      <c r="N211" s="700">
        <v>27</v>
      </c>
      <c r="O211" s="713">
        <v>0.77142857142857146</v>
      </c>
      <c r="P211" s="700">
        <v>100</v>
      </c>
      <c r="Q211" s="713">
        <v>0.9642857142857143</v>
      </c>
      <c r="R211" s="701"/>
    </row>
    <row r="212" spans="1:18" ht="51" x14ac:dyDescent="0.2">
      <c r="A212" s="690" t="s">
        <v>305</v>
      </c>
      <c r="B212" s="691" t="s">
        <v>306</v>
      </c>
      <c r="C212" s="691" t="s">
        <v>689</v>
      </c>
      <c r="D212" s="692" t="s">
        <v>692</v>
      </c>
      <c r="E212" s="693"/>
      <c r="F212" s="695" t="s">
        <v>648</v>
      </c>
      <c r="G212" s="696" t="s">
        <v>659</v>
      </c>
      <c r="H212" s="697" t="s">
        <v>657</v>
      </c>
      <c r="I212" s="694" t="s">
        <v>651</v>
      </c>
      <c r="J212" s="694" t="s">
        <v>652</v>
      </c>
      <c r="K212" s="710">
        <v>100</v>
      </c>
      <c r="L212" s="712" t="s">
        <v>653</v>
      </c>
      <c r="M212" s="700">
        <v>35</v>
      </c>
      <c r="N212" s="700">
        <v>35</v>
      </c>
      <c r="O212" s="713">
        <v>1</v>
      </c>
      <c r="P212" s="700">
        <v>100</v>
      </c>
      <c r="Q212" s="713">
        <v>1</v>
      </c>
      <c r="R212" s="701"/>
    </row>
    <row r="213" spans="1:18" ht="51" x14ac:dyDescent="0.2">
      <c r="A213" s="690" t="s">
        <v>305</v>
      </c>
      <c r="B213" s="691" t="s">
        <v>306</v>
      </c>
      <c r="C213" s="691" t="s">
        <v>689</v>
      </c>
      <c r="D213" s="692" t="s">
        <v>692</v>
      </c>
      <c r="E213" s="693"/>
      <c r="F213" s="695" t="s">
        <v>648</v>
      </c>
      <c r="G213" s="696" t="s">
        <v>196</v>
      </c>
      <c r="H213" s="697" t="s">
        <v>657</v>
      </c>
      <c r="I213" s="694" t="s">
        <v>651</v>
      </c>
      <c r="J213" s="694" t="s">
        <v>652</v>
      </c>
      <c r="K213" s="710">
        <v>100</v>
      </c>
      <c r="L213" s="712" t="s">
        <v>653</v>
      </c>
      <c r="M213" s="700">
        <v>35</v>
      </c>
      <c r="N213" s="700">
        <v>35</v>
      </c>
      <c r="O213" s="713">
        <v>1</v>
      </c>
      <c r="P213" s="700">
        <v>100</v>
      </c>
      <c r="Q213" s="713">
        <v>1</v>
      </c>
      <c r="R213" s="701"/>
    </row>
    <row r="214" spans="1:18" ht="51" x14ac:dyDescent="0.2">
      <c r="A214" s="690" t="s">
        <v>305</v>
      </c>
      <c r="B214" s="691" t="s">
        <v>306</v>
      </c>
      <c r="C214" s="691" t="s">
        <v>689</v>
      </c>
      <c r="D214" s="692" t="s">
        <v>692</v>
      </c>
      <c r="E214" s="693"/>
      <c r="F214" s="695" t="s">
        <v>648</v>
      </c>
      <c r="G214" s="696" t="s">
        <v>676</v>
      </c>
      <c r="H214" s="697" t="s">
        <v>664</v>
      </c>
      <c r="I214" s="694" t="s">
        <v>665</v>
      </c>
      <c r="J214" s="694" t="s">
        <v>652</v>
      </c>
      <c r="K214" s="698">
        <v>80</v>
      </c>
      <c r="L214" s="712" t="s">
        <v>653</v>
      </c>
      <c r="M214" s="700">
        <v>35</v>
      </c>
      <c r="N214" s="700">
        <v>27</v>
      </c>
      <c r="O214" s="713">
        <v>0.77142857142857146</v>
      </c>
      <c r="P214" s="700">
        <v>100</v>
      </c>
      <c r="Q214" s="713">
        <v>0.9642857142857143</v>
      </c>
      <c r="R214" s="701"/>
    </row>
    <row r="215" spans="1:18" ht="51" x14ac:dyDescent="0.2">
      <c r="A215" s="690" t="s">
        <v>305</v>
      </c>
      <c r="B215" s="691" t="s">
        <v>306</v>
      </c>
      <c r="C215" s="691" t="s">
        <v>689</v>
      </c>
      <c r="D215" s="692" t="s">
        <v>692</v>
      </c>
      <c r="E215" s="693"/>
      <c r="F215" s="695" t="s">
        <v>648</v>
      </c>
      <c r="G215" s="696" t="s">
        <v>677</v>
      </c>
      <c r="H215" s="697" t="s">
        <v>664</v>
      </c>
      <c r="I215" s="694" t="s">
        <v>665</v>
      </c>
      <c r="J215" s="694" t="s">
        <v>652</v>
      </c>
      <c r="K215" s="698">
        <v>80</v>
      </c>
      <c r="L215" s="712" t="s">
        <v>653</v>
      </c>
      <c r="M215" s="700">
        <v>35</v>
      </c>
      <c r="N215" s="700">
        <v>27</v>
      </c>
      <c r="O215" s="713">
        <v>0.77142857142857146</v>
      </c>
      <c r="P215" s="700">
        <v>100</v>
      </c>
      <c r="Q215" s="713">
        <v>0.9642857142857143</v>
      </c>
      <c r="R215" s="701"/>
    </row>
    <row r="216" spans="1:18" ht="51" x14ac:dyDescent="0.2">
      <c r="A216" s="690" t="s">
        <v>305</v>
      </c>
      <c r="B216" s="691" t="s">
        <v>306</v>
      </c>
      <c r="C216" s="691" t="s">
        <v>689</v>
      </c>
      <c r="D216" s="692" t="s">
        <v>692</v>
      </c>
      <c r="E216" s="693"/>
      <c r="F216" s="695" t="s">
        <v>648</v>
      </c>
      <c r="G216" s="696" t="s">
        <v>678</v>
      </c>
      <c r="H216" s="697" t="s">
        <v>664</v>
      </c>
      <c r="I216" s="694" t="s">
        <v>665</v>
      </c>
      <c r="J216" s="694" t="s">
        <v>652</v>
      </c>
      <c r="K216" s="698">
        <v>80</v>
      </c>
      <c r="L216" s="712" t="s">
        <v>653</v>
      </c>
      <c r="M216" s="700">
        <v>35</v>
      </c>
      <c r="N216" s="700">
        <v>27</v>
      </c>
      <c r="O216" s="713">
        <v>0.77142857142857146</v>
      </c>
      <c r="P216" s="700">
        <v>100</v>
      </c>
      <c r="Q216" s="713">
        <v>0.9642857142857143</v>
      </c>
      <c r="R216" s="701"/>
    </row>
    <row r="217" spans="1:18" ht="51" x14ac:dyDescent="0.2">
      <c r="A217" s="690" t="s">
        <v>305</v>
      </c>
      <c r="B217" s="691" t="s">
        <v>306</v>
      </c>
      <c r="C217" s="691" t="s">
        <v>689</v>
      </c>
      <c r="D217" s="692" t="s">
        <v>692</v>
      </c>
      <c r="E217" s="693"/>
      <c r="F217" s="695" t="s">
        <v>648</v>
      </c>
      <c r="G217" s="696" t="s">
        <v>679</v>
      </c>
      <c r="H217" s="697" t="s">
        <v>664</v>
      </c>
      <c r="I217" s="694" t="s">
        <v>665</v>
      </c>
      <c r="J217" s="694" t="s">
        <v>652</v>
      </c>
      <c r="K217" s="698">
        <v>80</v>
      </c>
      <c r="L217" s="712" t="s">
        <v>653</v>
      </c>
      <c r="M217" s="700">
        <v>35</v>
      </c>
      <c r="N217" s="700">
        <v>27</v>
      </c>
      <c r="O217" s="713">
        <v>0.77142857142857146</v>
      </c>
      <c r="P217" s="700">
        <v>100</v>
      </c>
      <c r="Q217" s="713">
        <v>0.9642857142857143</v>
      </c>
      <c r="R217" s="701"/>
    </row>
    <row r="218" spans="1:18" ht="51" x14ac:dyDescent="0.2">
      <c r="A218" s="690" t="s">
        <v>305</v>
      </c>
      <c r="B218" s="691" t="s">
        <v>306</v>
      </c>
      <c r="C218" s="691" t="s">
        <v>689</v>
      </c>
      <c r="D218" s="692" t="s">
        <v>692</v>
      </c>
      <c r="E218" s="693"/>
      <c r="F218" s="695" t="s">
        <v>648</v>
      </c>
      <c r="G218" s="696" t="s">
        <v>680</v>
      </c>
      <c r="H218" s="697" t="s">
        <v>664</v>
      </c>
      <c r="I218" s="694" t="s">
        <v>665</v>
      </c>
      <c r="J218" s="694" t="s">
        <v>652</v>
      </c>
      <c r="K218" s="698">
        <v>80</v>
      </c>
      <c r="L218" s="712" t="s">
        <v>653</v>
      </c>
      <c r="M218" s="700">
        <v>35</v>
      </c>
      <c r="N218" s="700">
        <v>27</v>
      </c>
      <c r="O218" s="713">
        <v>0.77142857142857146</v>
      </c>
      <c r="P218" s="700">
        <v>100</v>
      </c>
      <c r="Q218" s="713">
        <v>0.9642857142857143</v>
      </c>
      <c r="R218" s="701"/>
    </row>
    <row r="219" spans="1:18" ht="51" x14ac:dyDescent="0.2">
      <c r="A219" s="690" t="s">
        <v>305</v>
      </c>
      <c r="B219" s="691" t="s">
        <v>306</v>
      </c>
      <c r="C219" s="691" t="s">
        <v>689</v>
      </c>
      <c r="D219" s="692" t="s">
        <v>692</v>
      </c>
      <c r="E219" s="693"/>
      <c r="F219" s="695" t="s">
        <v>648</v>
      </c>
      <c r="G219" s="696" t="s">
        <v>681</v>
      </c>
      <c r="H219" s="697" t="s">
        <v>664</v>
      </c>
      <c r="I219" s="694" t="s">
        <v>665</v>
      </c>
      <c r="J219" s="694" t="s">
        <v>652</v>
      </c>
      <c r="K219" s="698">
        <v>80</v>
      </c>
      <c r="L219" s="712" t="s">
        <v>653</v>
      </c>
      <c r="M219" s="700">
        <v>35</v>
      </c>
      <c r="N219" s="700">
        <v>27</v>
      </c>
      <c r="O219" s="713">
        <v>0.77142857142857146</v>
      </c>
      <c r="P219" s="700">
        <v>100</v>
      </c>
      <c r="Q219" s="713">
        <v>0.9642857142857143</v>
      </c>
      <c r="R219" s="701"/>
    </row>
    <row r="220" spans="1:18" ht="51" x14ac:dyDescent="0.2">
      <c r="A220" s="690" t="s">
        <v>305</v>
      </c>
      <c r="B220" s="691" t="s">
        <v>306</v>
      </c>
      <c r="C220" s="691" t="s">
        <v>689</v>
      </c>
      <c r="D220" s="692" t="s">
        <v>692</v>
      </c>
      <c r="E220" s="693"/>
      <c r="F220" s="695" t="s">
        <v>648</v>
      </c>
      <c r="G220" s="696" t="s">
        <v>682</v>
      </c>
      <c r="H220" s="697" t="s">
        <v>664</v>
      </c>
      <c r="I220" s="694" t="s">
        <v>665</v>
      </c>
      <c r="J220" s="694" t="s">
        <v>652</v>
      </c>
      <c r="K220" s="698">
        <v>80</v>
      </c>
      <c r="L220" s="712" t="s">
        <v>653</v>
      </c>
      <c r="M220" s="700">
        <v>35</v>
      </c>
      <c r="N220" s="700">
        <v>27</v>
      </c>
      <c r="O220" s="713">
        <v>0.77142857142857146</v>
      </c>
      <c r="P220" s="700">
        <v>100</v>
      </c>
      <c r="Q220" s="713">
        <v>0.9642857142857143</v>
      </c>
      <c r="R220" s="701"/>
    </row>
    <row r="221" spans="1:18" ht="51" x14ac:dyDescent="0.2">
      <c r="A221" s="690" t="s">
        <v>305</v>
      </c>
      <c r="B221" s="691" t="s">
        <v>306</v>
      </c>
      <c r="C221" s="691" t="s">
        <v>689</v>
      </c>
      <c r="D221" s="692" t="s">
        <v>692</v>
      </c>
      <c r="E221" s="693"/>
      <c r="F221" s="695" t="s">
        <v>648</v>
      </c>
      <c r="G221" s="696" t="s">
        <v>660</v>
      </c>
      <c r="H221" s="697" t="s">
        <v>657</v>
      </c>
      <c r="I221" s="694" t="s">
        <v>651</v>
      </c>
      <c r="J221" s="694" t="s">
        <v>652</v>
      </c>
      <c r="K221" s="710">
        <v>100</v>
      </c>
      <c r="L221" s="712" t="s">
        <v>653</v>
      </c>
      <c r="M221" s="700">
        <v>35</v>
      </c>
      <c r="N221" s="700">
        <v>35</v>
      </c>
      <c r="O221" s="713">
        <v>1</v>
      </c>
      <c r="P221" s="700">
        <v>100</v>
      </c>
      <c r="Q221" s="713">
        <v>1</v>
      </c>
      <c r="R221" s="701"/>
    </row>
    <row r="222" spans="1:18" ht="51" x14ac:dyDescent="0.2">
      <c r="A222" s="690" t="s">
        <v>305</v>
      </c>
      <c r="B222" s="691" t="s">
        <v>306</v>
      </c>
      <c r="C222" s="691" t="s">
        <v>689</v>
      </c>
      <c r="D222" s="692" t="s">
        <v>692</v>
      </c>
      <c r="E222" s="693"/>
      <c r="F222" s="695" t="s">
        <v>648</v>
      </c>
      <c r="G222" s="696" t="s">
        <v>661</v>
      </c>
      <c r="H222" s="697" t="s">
        <v>657</v>
      </c>
      <c r="I222" s="694" t="s">
        <v>651</v>
      </c>
      <c r="J222" s="694" t="s">
        <v>652</v>
      </c>
      <c r="K222" s="710">
        <v>100</v>
      </c>
      <c r="L222" s="712" t="s">
        <v>653</v>
      </c>
      <c r="M222" s="700">
        <v>35</v>
      </c>
      <c r="N222" s="700">
        <v>35</v>
      </c>
      <c r="O222" s="713">
        <v>1</v>
      </c>
      <c r="P222" s="700">
        <v>100</v>
      </c>
      <c r="Q222" s="713">
        <v>1</v>
      </c>
      <c r="R222" s="701"/>
    </row>
    <row r="223" spans="1:18" ht="51" x14ac:dyDescent="0.2">
      <c r="A223" s="690" t="s">
        <v>305</v>
      </c>
      <c r="B223" s="691" t="s">
        <v>306</v>
      </c>
      <c r="C223" s="691" t="s">
        <v>689</v>
      </c>
      <c r="D223" s="692" t="s">
        <v>692</v>
      </c>
      <c r="E223" s="693"/>
      <c r="F223" s="695" t="s">
        <v>648</v>
      </c>
      <c r="G223" s="696" t="s">
        <v>683</v>
      </c>
      <c r="H223" s="697" t="s">
        <v>664</v>
      </c>
      <c r="I223" s="694" t="s">
        <v>665</v>
      </c>
      <c r="J223" s="694" t="s">
        <v>652</v>
      </c>
      <c r="K223" s="698">
        <v>80</v>
      </c>
      <c r="L223" s="712" t="s">
        <v>653</v>
      </c>
      <c r="M223" s="700">
        <v>35</v>
      </c>
      <c r="N223" s="700">
        <v>27</v>
      </c>
      <c r="O223" s="713">
        <v>0.77142857142857146</v>
      </c>
      <c r="P223" s="700">
        <v>100</v>
      </c>
      <c r="Q223" s="713">
        <v>0.9642857142857143</v>
      </c>
      <c r="R223" s="701"/>
    </row>
    <row r="224" spans="1:18" ht="51" x14ac:dyDescent="0.2">
      <c r="A224" s="690" t="s">
        <v>305</v>
      </c>
      <c r="B224" s="691" t="s">
        <v>306</v>
      </c>
      <c r="C224" s="691" t="s">
        <v>689</v>
      </c>
      <c r="D224" s="692" t="s">
        <v>692</v>
      </c>
      <c r="E224" s="693"/>
      <c r="F224" s="695" t="s">
        <v>648</v>
      </c>
      <c r="G224" s="696" t="s">
        <v>662</v>
      </c>
      <c r="H224" s="697" t="s">
        <v>650</v>
      </c>
      <c r="I224" s="694" t="s">
        <v>651</v>
      </c>
      <c r="J224" s="694" t="s">
        <v>652</v>
      </c>
      <c r="K224" s="710">
        <v>100</v>
      </c>
      <c r="L224" s="712" t="s">
        <v>653</v>
      </c>
      <c r="M224" s="700">
        <v>35</v>
      </c>
      <c r="N224" s="700">
        <v>35</v>
      </c>
      <c r="O224" s="713">
        <v>1</v>
      </c>
      <c r="P224" s="700">
        <v>100</v>
      </c>
      <c r="Q224" s="713">
        <v>1</v>
      </c>
      <c r="R224" s="701"/>
    </row>
    <row r="225" spans="1:18" ht="51" x14ac:dyDescent="0.2">
      <c r="A225" s="690" t="s">
        <v>305</v>
      </c>
      <c r="B225" s="691" t="s">
        <v>306</v>
      </c>
      <c r="C225" s="691" t="s">
        <v>689</v>
      </c>
      <c r="D225" s="692" t="s">
        <v>692</v>
      </c>
      <c r="E225" s="693"/>
      <c r="F225" s="695" t="s">
        <v>648</v>
      </c>
      <c r="G225" s="696" t="s">
        <v>684</v>
      </c>
      <c r="H225" s="697" t="s">
        <v>664</v>
      </c>
      <c r="I225" s="694" t="s">
        <v>665</v>
      </c>
      <c r="J225" s="694" t="s">
        <v>652</v>
      </c>
      <c r="K225" s="698">
        <v>80</v>
      </c>
      <c r="L225" s="712" t="s">
        <v>653</v>
      </c>
      <c r="M225" s="700">
        <v>35</v>
      </c>
      <c r="N225" s="700">
        <v>27</v>
      </c>
      <c r="O225" s="713">
        <v>0.77142857142857146</v>
      </c>
      <c r="P225" s="700">
        <v>100</v>
      </c>
      <c r="Q225" s="713">
        <v>0.9642857142857143</v>
      </c>
      <c r="R225" s="701"/>
    </row>
    <row r="226" spans="1:18" ht="51" x14ac:dyDescent="0.2">
      <c r="A226" s="690" t="s">
        <v>305</v>
      </c>
      <c r="B226" s="691" t="s">
        <v>306</v>
      </c>
      <c r="C226" s="691" t="s">
        <v>689</v>
      </c>
      <c r="D226" s="692" t="s">
        <v>692</v>
      </c>
      <c r="E226" s="693"/>
      <c r="F226" s="695" t="s">
        <v>648</v>
      </c>
      <c r="G226" s="696" t="s">
        <v>685</v>
      </c>
      <c r="H226" s="697" t="s">
        <v>664</v>
      </c>
      <c r="I226" s="694" t="s">
        <v>665</v>
      </c>
      <c r="J226" s="694" t="s">
        <v>652</v>
      </c>
      <c r="K226" s="698">
        <v>80</v>
      </c>
      <c r="L226" s="712" t="s">
        <v>653</v>
      </c>
      <c r="M226" s="700">
        <v>35</v>
      </c>
      <c r="N226" s="700">
        <v>27</v>
      </c>
      <c r="O226" s="713">
        <v>0.77142857142857146</v>
      </c>
      <c r="P226" s="700">
        <v>100</v>
      </c>
      <c r="Q226" s="713">
        <v>0.9642857142857143</v>
      </c>
      <c r="R226" s="701"/>
    </row>
    <row r="227" spans="1:18" ht="51" x14ac:dyDescent="0.2">
      <c r="A227" s="690" t="s">
        <v>305</v>
      </c>
      <c r="B227" s="691" t="s">
        <v>306</v>
      </c>
      <c r="C227" s="691" t="s">
        <v>689</v>
      </c>
      <c r="D227" s="692" t="s">
        <v>692</v>
      </c>
      <c r="E227" s="693"/>
      <c r="F227" s="695" t="s">
        <v>648</v>
      </c>
      <c r="G227" s="696" t="s">
        <v>686</v>
      </c>
      <c r="H227" s="697" t="s">
        <v>664</v>
      </c>
      <c r="I227" s="694" t="s">
        <v>665</v>
      </c>
      <c r="J227" s="694" t="s">
        <v>652</v>
      </c>
      <c r="K227" s="698">
        <v>80</v>
      </c>
      <c r="L227" s="712" t="s">
        <v>653</v>
      </c>
      <c r="M227" s="700">
        <v>35</v>
      </c>
      <c r="N227" s="700">
        <v>27</v>
      </c>
      <c r="O227" s="713">
        <v>0.77142857142857146</v>
      </c>
      <c r="P227" s="700">
        <v>100</v>
      </c>
      <c r="Q227" s="713">
        <v>0.9642857142857143</v>
      </c>
      <c r="R227" s="701"/>
    </row>
    <row r="228" spans="1:18" ht="51" x14ac:dyDescent="0.2">
      <c r="A228" s="690" t="s">
        <v>305</v>
      </c>
      <c r="B228" s="691" t="s">
        <v>306</v>
      </c>
      <c r="C228" s="691" t="s">
        <v>689</v>
      </c>
      <c r="D228" s="692" t="s">
        <v>692</v>
      </c>
      <c r="E228" s="693"/>
      <c r="F228" s="695" t="s">
        <v>648</v>
      </c>
      <c r="G228" s="696" t="s">
        <v>687</v>
      </c>
      <c r="H228" s="697" t="s">
        <v>664</v>
      </c>
      <c r="I228" s="694" t="s">
        <v>665</v>
      </c>
      <c r="J228" s="694" t="s">
        <v>652</v>
      </c>
      <c r="K228" s="698">
        <v>80</v>
      </c>
      <c r="L228" s="712" t="s">
        <v>653</v>
      </c>
      <c r="M228" s="700">
        <v>35</v>
      </c>
      <c r="N228" s="700">
        <v>27</v>
      </c>
      <c r="O228" s="713">
        <v>0.77142857142857146</v>
      </c>
      <c r="P228" s="700">
        <v>100</v>
      </c>
      <c r="Q228" s="713">
        <v>0.9642857142857143</v>
      </c>
      <c r="R228" s="701"/>
    </row>
    <row r="229" spans="1:18" ht="51" x14ac:dyDescent="0.2">
      <c r="A229" s="690" t="s">
        <v>305</v>
      </c>
      <c r="B229" s="691" t="s">
        <v>306</v>
      </c>
      <c r="C229" s="691" t="s">
        <v>689</v>
      </c>
      <c r="D229" s="692" t="s">
        <v>693</v>
      </c>
      <c r="E229" s="693"/>
      <c r="F229" s="695" t="s">
        <v>648</v>
      </c>
      <c r="G229" s="696" t="s">
        <v>649</v>
      </c>
      <c r="H229" s="697" t="s">
        <v>650</v>
      </c>
      <c r="I229" s="694" t="s">
        <v>651</v>
      </c>
      <c r="J229" s="694" t="s">
        <v>652</v>
      </c>
      <c r="K229" s="710">
        <v>100</v>
      </c>
      <c r="L229" s="712" t="s">
        <v>653</v>
      </c>
      <c r="M229" s="700">
        <v>17</v>
      </c>
      <c r="N229" s="700">
        <v>17</v>
      </c>
      <c r="O229" s="713">
        <v>1</v>
      </c>
      <c r="P229" s="700">
        <v>100</v>
      </c>
      <c r="Q229" s="713">
        <v>1</v>
      </c>
      <c r="R229" s="701"/>
    </row>
    <row r="230" spans="1:18" ht="51" x14ac:dyDescent="0.2">
      <c r="A230" s="690" t="s">
        <v>305</v>
      </c>
      <c r="B230" s="691" t="s">
        <v>306</v>
      </c>
      <c r="C230" s="691" t="s">
        <v>689</v>
      </c>
      <c r="D230" s="692" t="s">
        <v>693</v>
      </c>
      <c r="E230" s="693"/>
      <c r="F230" s="695" t="s">
        <v>648</v>
      </c>
      <c r="G230" s="696" t="s">
        <v>663</v>
      </c>
      <c r="H230" s="697" t="s">
        <v>664</v>
      </c>
      <c r="I230" s="694" t="s">
        <v>665</v>
      </c>
      <c r="J230" s="694" t="s">
        <v>652</v>
      </c>
      <c r="K230" s="698">
        <v>100</v>
      </c>
      <c r="L230" s="712" t="s">
        <v>653</v>
      </c>
      <c r="M230" s="700">
        <v>17</v>
      </c>
      <c r="N230" s="700">
        <v>12</v>
      </c>
      <c r="O230" s="713">
        <v>0.70588235294117652</v>
      </c>
      <c r="P230" s="700">
        <v>100</v>
      </c>
      <c r="Q230" s="713">
        <v>0.70588235294117652</v>
      </c>
      <c r="R230" s="701"/>
    </row>
    <row r="231" spans="1:18" ht="51" x14ac:dyDescent="0.2">
      <c r="A231" s="690" t="s">
        <v>305</v>
      </c>
      <c r="B231" s="691" t="s">
        <v>306</v>
      </c>
      <c r="C231" s="691" t="s">
        <v>689</v>
      </c>
      <c r="D231" s="692" t="s">
        <v>693</v>
      </c>
      <c r="E231" s="693"/>
      <c r="F231" s="695" t="s">
        <v>648</v>
      </c>
      <c r="G231" s="696" t="s">
        <v>654</v>
      </c>
      <c r="H231" s="697" t="s">
        <v>655</v>
      </c>
      <c r="I231" s="694" t="s">
        <v>651</v>
      </c>
      <c r="J231" s="694" t="s">
        <v>652</v>
      </c>
      <c r="K231" s="710">
        <v>100</v>
      </c>
      <c r="L231" s="712" t="s">
        <v>653</v>
      </c>
      <c r="M231" s="700">
        <v>17</v>
      </c>
      <c r="N231" s="700">
        <v>17</v>
      </c>
      <c r="O231" s="713">
        <v>1</v>
      </c>
      <c r="P231" s="700">
        <v>100</v>
      </c>
      <c r="Q231" s="713">
        <v>1</v>
      </c>
      <c r="R231" s="701"/>
    </row>
    <row r="232" spans="1:18" ht="51" x14ac:dyDescent="0.2">
      <c r="A232" s="690" t="s">
        <v>305</v>
      </c>
      <c r="B232" s="691" t="s">
        <v>306</v>
      </c>
      <c r="C232" s="691" t="s">
        <v>689</v>
      </c>
      <c r="D232" s="692" t="s">
        <v>693</v>
      </c>
      <c r="E232" s="693"/>
      <c r="F232" s="695" t="s">
        <v>648</v>
      </c>
      <c r="G232" s="696" t="s">
        <v>666</v>
      </c>
      <c r="H232" s="697" t="s">
        <v>664</v>
      </c>
      <c r="I232" s="694" t="s">
        <v>665</v>
      </c>
      <c r="J232" s="694" t="s">
        <v>652</v>
      </c>
      <c r="K232" s="698">
        <v>100</v>
      </c>
      <c r="L232" s="712" t="s">
        <v>653</v>
      </c>
      <c r="M232" s="700">
        <v>17</v>
      </c>
      <c r="N232" s="700">
        <v>12</v>
      </c>
      <c r="O232" s="713">
        <v>0.70588235294117652</v>
      </c>
      <c r="P232" s="700">
        <v>100</v>
      </c>
      <c r="Q232" s="713">
        <v>0.70588235294117652</v>
      </c>
      <c r="R232" s="701"/>
    </row>
    <row r="233" spans="1:18" ht="51" x14ac:dyDescent="0.2">
      <c r="A233" s="690" t="s">
        <v>305</v>
      </c>
      <c r="B233" s="691" t="s">
        <v>306</v>
      </c>
      <c r="C233" s="691" t="s">
        <v>689</v>
      </c>
      <c r="D233" s="692" t="s">
        <v>693</v>
      </c>
      <c r="E233" s="693"/>
      <c r="F233" s="695" t="s">
        <v>648</v>
      </c>
      <c r="G233" s="696" t="s">
        <v>667</v>
      </c>
      <c r="H233" s="697" t="s">
        <v>664</v>
      </c>
      <c r="I233" s="694" t="s">
        <v>665</v>
      </c>
      <c r="J233" s="694" t="s">
        <v>652</v>
      </c>
      <c r="K233" s="698">
        <v>100</v>
      </c>
      <c r="L233" s="712" t="s">
        <v>653</v>
      </c>
      <c r="M233" s="700">
        <v>17</v>
      </c>
      <c r="N233" s="700">
        <v>12</v>
      </c>
      <c r="O233" s="713">
        <v>0.70588235294117652</v>
      </c>
      <c r="P233" s="700">
        <v>100</v>
      </c>
      <c r="Q233" s="713">
        <v>0.70588235294117652</v>
      </c>
      <c r="R233" s="701"/>
    </row>
    <row r="234" spans="1:18" ht="51" x14ac:dyDescent="0.2">
      <c r="A234" s="690" t="s">
        <v>305</v>
      </c>
      <c r="B234" s="691" t="s">
        <v>306</v>
      </c>
      <c r="C234" s="691" t="s">
        <v>689</v>
      </c>
      <c r="D234" s="692" t="s">
        <v>693</v>
      </c>
      <c r="E234" s="693"/>
      <c r="F234" s="695" t="s">
        <v>648</v>
      </c>
      <c r="G234" s="696" t="s">
        <v>668</v>
      </c>
      <c r="H234" s="697" t="s">
        <v>664</v>
      </c>
      <c r="I234" s="694" t="s">
        <v>665</v>
      </c>
      <c r="J234" s="694" t="s">
        <v>652</v>
      </c>
      <c r="K234" s="698">
        <v>100</v>
      </c>
      <c r="L234" s="712" t="s">
        <v>653</v>
      </c>
      <c r="M234" s="700">
        <v>17</v>
      </c>
      <c r="N234" s="700">
        <v>12</v>
      </c>
      <c r="O234" s="713">
        <v>0.70588235294117652</v>
      </c>
      <c r="P234" s="700">
        <v>100</v>
      </c>
      <c r="Q234" s="713">
        <v>0.70588235294117652</v>
      </c>
      <c r="R234" s="701"/>
    </row>
    <row r="235" spans="1:18" ht="51" x14ac:dyDescent="0.2">
      <c r="A235" s="690" t="s">
        <v>305</v>
      </c>
      <c r="B235" s="691" t="s">
        <v>306</v>
      </c>
      <c r="C235" s="691" t="s">
        <v>689</v>
      </c>
      <c r="D235" s="692" t="s">
        <v>693</v>
      </c>
      <c r="E235" s="693"/>
      <c r="F235" s="695" t="s">
        <v>648</v>
      </c>
      <c r="G235" s="696" t="s">
        <v>669</v>
      </c>
      <c r="H235" s="697" t="s">
        <v>664</v>
      </c>
      <c r="I235" s="694" t="s">
        <v>665</v>
      </c>
      <c r="J235" s="694" t="s">
        <v>652</v>
      </c>
      <c r="K235" s="698">
        <v>100</v>
      </c>
      <c r="L235" s="712" t="s">
        <v>653</v>
      </c>
      <c r="M235" s="700">
        <v>17</v>
      </c>
      <c r="N235" s="700">
        <v>12</v>
      </c>
      <c r="O235" s="713">
        <v>0.70588235294117652</v>
      </c>
      <c r="P235" s="700">
        <v>100</v>
      </c>
      <c r="Q235" s="713">
        <v>0.70588235294117652</v>
      </c>
      <c r="R235" s="701"/>
    </row>
    <row r="236" spans="1:18" ht="51" x14ac:dyDescent="0.2">
      <c r="A236" s="690" t="s">
        <v>305</v>
      </c>
      <c r="B236" s="691" t="s">
        <v>306</v>
      </c>
      <c r="C236" s="691" t="s">
        <v>689</v>
      </c>
      <c r="D236" s="692" t="s">
        <v>693</v>
      </c>
      <c r="E236" s="693"/>
      <c r="F236" s="695" t="s">
        <v>648</v>
      </c>
      <c r="G236" s="696" t="s">
        <v>670</v>
      </c>
      <c r="H236" s="697" t="s">
        <v>664</v>
      </c>
      <c r="I236" s="694" t="s">
        <v>665</v>
      </c>
      <c r="J236" s="694" t="s">
        <v>652</v>
      </c>
      <c r="K236" s="698">
        <v>100</v>
      </c>
      <c r="L236" s="712" t="s">
        <v>653</v>
      </c>
      <c r="M236" s="700">
        <v>17</v>
      </c>
      <c r="N236" s="700">
        <v>12</v>
      </c>
      <c r="O236" s="713">
        <v>0.70588235294117652</v>
      </c>
      <c r="P236" s="700">
        <v>100</v>
      </c>
      <c r="Q236" s="713">
        <v>0.70588235294117652</v>
      </c>
      <c r="R236" s="701"/>
    </row>
    <row r="237" spans="1:18" ht="51" x14ac:dyDescent="0.2">
      <c r="A237" s="690" t="s">
        <v>305</v>
      </c>
      <c r="B237" s="691" t="s">
        <v>306</v>
      </c>
      <c r="C237" s="691" t="s">
        <v>689</v>
      </c>
      <c r="D237" s="692" t="s">
        <v>693</v>
      </c>
      <c r="E237" s="693"/>
      <c r="F237" s="695" t="s">
        <v>648</v>
      </c>
      <c r="G237" s="696" t="s">
        <v>671</v>
      </c>
      <c r="H237" s="697" t="s">
        <v>664</v>
      </c>
      <c r="I237" s="694" t="s">
        <v>665</v>
      </c>
      <c r="J237" s="694" t="s">
        <v>652</v>
      </c>
      <c r="K237" s="698">
        <v>100</v>
      </c>
      <c r="L237" s="712" t="s">
        <v>653</v>
      </c>
      <c r="M237" s="700">
        <v>17</v>
      </c>
      <c r="N237" s="700">
        <v>12</v>
      </c>
      <c r="O237" s="713">
        <v>0.70588235294117652</v>
      </c>
      <c r="P237" s="700">
        <v>100</v>
      </c>
      <c r="Q237" s="713">
        <v>0.70588235294117652</v>
      </c>
      <c r="R237" s="701"/>
    </row>
    <row r="238" spans="1:18" ht="51" x14ac:dyDescent="0.2">
      <c r="A238" s="690" t="s">
        <v>305</v>
      </c>
      <c r="B238" s="691" t="s">
        <v>306</v>
      </c>
      <c r="C238" s="691" t="s">
        <v>689</v>
      </c>
      <c r="D238" s="692" t="s">
        <v>693</v>
      </c>
      <c r="E238" s="693"/>
      <c r="F238" s="695" t="s">
        <v>648</v>
      </c>
      <c r="G238" s="696" t="s">
        <v>672</v>
      </c>
      <c r="H238" s="697" t="s">
        <v>664</v>
      </c>
      <c r="I238" s="694" t="s">
        <v>665</v>
      </c>
      <c r="J238" s="694" t="s">
        <v>652</v>
      </c>
      <c r="K238" s="698">
        <v>100</v>
      </c>
      <c r="L238" s="712" t="s">
        <v>653</v>
      </c>
      <c r="M238" s="700">
        <v>17</v>
      </c>
      <c r="N238" s="700">
        <v>12</v>
      </c>
      <c r="O238" s="713">
        <v>0.70588235294117652</v>
      </c>
      <c r="P238" s="700">
        <v>100</v>
      </c>
      <c r="Q238" s="713">
        <v>0.70588235294117652</v>
      </c>
      <c r="R238" s="701"/>
    </row>
    <row r="239" spans="1:18" ht="51" x14ac:dyDescent="0.2">
      <c r="A239" s="690" t="s">
        <v>305</v>
      </c>
      <c r="B239" s="691" t="s">
        <v>306</v>
      </c>
      <c r="C239" s="691" t="s">
        <v>689</v>
      </c>
      <c r="D239" s="692" t="s">
        <v>693</v>
      </c>
      <c r="E239" s="693"/>
      <c r="F239" s="695" t="s">
        <v>648</v>
      </c>
      <c r="G239" s="696" t="s">
        <v>673</v>
      </c>
      <c r="H239" s="697" t="s">
        <v>664</v>
      </c>
      <c r="I239" s="694" t="s">
        <v>665</v>
      </c>
      <c r="J239" s="694" t="s">
        <v>652</v>
      </c>
      <c r="K239" s="698">
        <v>100</v>
      </c>
      <c r="L239" s="712" t="s">
        <v>653</v>
      </c>
      <c r="M239" s="700">
        <v>17</v>
      </c>
      <c r="N239" s="700">
        <v>12</v>
      </c>
      <c r="O239" s="713">
        <v>0.70588235294117652</v>
      </c>
      <c r="P239" s="700">
        <v>100</v>
      </c>
      <c r="Q239" s="713">
        <v>0.70588235294117652</v>
      </c>
      <c r="R239" s="701"/>
    </row>
    <row r="240" spans="1:18" ht="51" x14ac:dyDescent="0.2">
      <c r="A240" s="690" t="s">
        <v>305</v>
      </c>
      <c r="B240" s="691" t="s">
        <v>306</v>
      </c>
      <c r="C240" s="691" t="s">
        <v>689</v>
      </c>
      <c r="D240" s="692" t="s">
        <v>693</v>
      </c>
      <c r="E240" s="693"/>
      <c r="F240" s="695" t="s">
        <v>648</v>
      </c>
      <c r="G240" s="696" t="s">
        <v>674</v>
      </c>
      <c r="H240" s="697" t="s">
        <v>664</v>
      </c>
      <c r="I240" s="694" t="s">
        <v>665</v>
      </c>
      <c r="J240" s="694" t="s">
        <v>652</v>
      </c>
      <c r="K240" s="698">
        <v>100</v>
      </c>
      <c r="L240" s="712" t="s">
        <v>653</v>
      </c>
      <c r="M240" s="700">
        <v>17</v>
      </c>
      <c r="N240" s="700">
        <v>12</v>
      </c>
      <c r="O240" s="713">
        <v>0.70588235294117652</v>
      </c>
      <c r="P240" s="700">
        <v>100</v>
      </c>
      <c r="Q240" s="713">
        <v>0.70588235294117652</v>
      </c>
      <c r="R240" s="701"/>
    </row>
    <row r="241" spans="1:18" ht="51" x14ac:dyDescent="0.2">
      <c r="A241" s="690" t="s">
        <v>305</v>
      </c>
      <c r="B241" s="691" t="s">
        <v>306</v>
      </c>
      <c r="C241" s="691" t="s">
        <v>689</v>
      </c>
      <c r="D241" s="692" t="s">
        <v>693</v>
      </c>
      <c r="E241" s="693"/>
      <c r="F241" s="695" t="s">
        <v>648</v>
      </c>
      <c r="G241" s="696" t="s">
        <v>656</v>
      </c>
      <c r="H241" s="697" t="s">
        <v>657</v>
      </c>
      <c r="I241" s="694" t="s">
        <v>651</v>
      </c>
      <c r="J241" s="694" t="s">
        <v>652</v>
      </c>
      <c r="K241" s="710">
        <v>100</v>
      </c>
      <c r="L241" s="712" t="s">
        <v>653</v>
      </c>
      <c r="M241" s="700">
        <v>17</v>
      </c>
      <c r="N241" s="700">
        <v>17</v>
      </c>
      <c r="O241" s="713">
        <v>1</v>
      </c>
      <c r="P241" s="700">
        <v>100</v>
      </c>
      <c r="Q241" s="713">
        <v>1</v>
      </c>
      <c r="R241" s="701"/>
    </row>
    <row r="242" spans="1:18" ht="51" x14ac:dyDescent="0.2">
      <c r="A242" s="690" t="s">
        <v>305</v>
      </c>
      <c r="B242" s="691" t="s">
        <v>306</v>
      </c>
      <c r="C242" s="691" t="s">
        <v>689</v>
      </c>
      <c r="D242" s="692" t="s">
        <v>693</v>
      </c>
      <c r="E242" s="693"/>
      <c r="F242" s="695" t="s">
        <v>648</v>
      </c>
      <c r="G242" s="696" t="s">
        <v>658</v>
      </c>
      <c r="H242" s="697" t="s">
        <v>657</v>
      </c>
      <c r="I242" s="694" t="s">
        <v>651</v>
      </c>
      <c r="J242" s="694" t="s">
        <v>652</v>
      </c>
      <c r="K242" s="710">
        <v>100</v>
      </c>
      <c r="L242" s="712" t="s">
        <v>653</v>
      </c>
      <c r="M242" s="700">
        <v>17</v>
      </c>
      <c r="N242" s="700">
        <v>17</v>
      </c>
      <c r="O242" s="713">
        <v>1</v>
      </c>
      <c r="P242" s="700">
        <v>100</v>
      </c>
      <c r="Q242" s="713">
        <v>1</v>
      </c>
      <c r="R242" s="701"/>
    </row>
    <row r="243" spans="1:18" ht="51" x14ac:dyDescent="0.2">
      <c r="A243" s="690" t="s">
        <v>305</v>
      </c>
      <c r="B243" s="691" t="s">
        <v>306</v>
      </c>
      <c r="C243" s="691" t="s">
        <v>689</v>
      </c>
      <c r="D243" s="692" t="s">
        <v>693</v>
      </c>
      <c r="E243" s="693"/>
      <c r="F243" s="695" t="s">
        <v>648</v>
      </c>
      <c r="G243" s="696" t="s">
        <v>675</v>
      </c>
      <c r="H243" s="697" t="s">
        <v>664</v>
      </c>
      <c r="I243" s="694" t="s">
        <v>665</v>
      </c>
      <c r="J243" s="694" t="s">
        <v>652</v>
      </c>
      <c r="K243" s="698">
        <v>100</v>
      </c>
      <c r="L243" s="712" t="s">
        <v>653</v>
      </c>
      <c r="M243" s="700">
        <v>17</v>
      </c>
      <c r="N243" s="700">
        <v>12</v>
      </c>
      <c r="O243" s="713">
        <v>0.70588235294117652</v>
      </c>
      <c r="P243" s="700">
        <v>100</v>
      </c>
      <c r="Q243" s="713">
        <v>0.70588235294117652</v>
      </c>
      <c r="R243" s="701"/>
    </row>
    <row r="244" spans="1:18" ht="51" x14ac:dyDescent="0.2">
      <c r="A244" s="690" t="s">
        <v>305</v>
      </c>
      <c r="B244" s="691" t="s">
        <v>306</v>
      </c>
      <c r="C244" s="691" t="s">
        <v>689</v>
      </c>
      <c r="D244" s="692" t="s">
        <v>693</v>
      </c>
      <c r="E244" s="693"/>
      <c r="F244" s="695" t="s">
        <v>648</v>
      </c>
      <c r="G244" s="696" t="s">
        <v>659</v>
      </c>
      <c r="H244" s="697" t="s">
        <v>657</v>
      </c>
      <c r="I244" s="694" t="s">
        <v>651</v>
      </c>
      <c r="J244" s="694" t="s">
        <v>652</v>
      </c>
      <c r="K244" s="710">
        <v>100</v>
      </c>
      <c r="L244" s="712" t="s">
        <v>653</v>
      </c>
      <c r="M244" s="700">
        <v>17</v>
      </c>
      <c r="N244" s="700">
        <v>17</v>
      </c>
      <c r="O244" s="713">
        <v>1</v>
      </c>
      <c r="P244" s="700">
        <v>100</v>
      </c>
      <c r="Q244" s="713">
        <v>1</v>
      </c>
      <c r="R244" s="701"/>
    </row>
    <row r="245" spans="1:18" ht="51" x14ac:dyDescent="0.2">
      <c r="A245" s="690" t="s">
        <v>305</v>
      </c>
      <c r="B245" s="691" t="s">
        <v>306</v>
      </c>
      <c r="C245" s="691" t="s">
        <v>689</v>
      </c>
      <c r="D245" s="692" t="s">
        <v>693</v>
      </c>
      <c r="E245" s="693"/>
      <c r="F245" s="695" t="s">
        <v>648</v>
      </c>
      <c r="G245" s="696" t="s">
        <v>196</v>
      </c>
      <c r="H245" s="697" t="s">
        <v>657</v>
      </c>
      <c r="I245" s="694" t="s">
        <v>651</v>
      </c>
      <c r="J245" s="694" t="s">
        <v>652</v>
      </c>
      <c r="K245" s="710">
        <v>100</v>
      </c>
      <c r="L245" s="712" t="s">
        <v>653</v>
      </c>
      <c r="M245" s="700">
        <v>17</v>
      </c>
      <c r="N245" s="700">
        <v>17</v>
      </c>
      <c r="O245" s="713">
        <v>1</v>
      </c>
      <c r="P245" s="700">
        <v>100</v>
      </c>
      <c r="Q245" s="713">
        <v>1</v>
      </c>
      <c r="R245" s="701"/>
    </row>
    <row r="246" spans="1:18" ht="51" x14ac:dyDescent="0.2">
      <c r="A246" s="690" t="s">
        <v>305</v>
      </c>
      <c r="B246" s="691" t="s">
        <v>306</v>
      </c>
      <c r="C246" s="691" t="s">
        <v>689</v>
      </c>
      <c r="D246" s="692" t="s">
        <v>693</v>
      </c>
      <c r="E246" s="693"/>
      <c r="F246" s="695" t="s">
        <v>648</v>
      </c>
      <c r="G246" s="696" t="s">
        <v>676</v>
      </c>
      <c r="H246" s="697" t="s">
        <v>664</v>
      </c>
      <c r="I246" s="694" t="s">
        <v>665</v>
      </c>
      <c r="J246" s="694" t="s">
        <v>652</v>
      </c>
      <c r="K246" s="698">
        <v>100</v>
      </c>
      <c r="L246" s="712" t="s">
        <v>653</v>
      </c>
      <c r="M246" s="700">
        <v>17</v>
      </c>
      <c r="N246" s="700">
        <v>12</v>
      </c>
      <c r="O246" s="713">
        <v>0.70588235294117652</v>
      </c>
      <c r="P246" s="700">
        <v>100</v>
      </c>
      <c r="Q246" s="713">
        <v>0.70588235294117652</v>
      </c>
      <c r="R246" s="701"/>
    </row>
    <row r="247" spans="1:18" ht="51" x14ac:dyDescent="0.2">
      <c r="A247" s="690" t="s">
        <v>305</v>
      </c>
      <c r="B247" s="691" t="s">
        <v>306</v>
      </c>
      <c r="C247" s="691" t="s">
        <v>689</v>
      </c>
      <c r="D247" s="692" t="s">
        <v>693</v>
      </c>
      <c r="E247" s="693"/>
      <c r="F247" s="695" t="s">
        <v>648</v>
      </c>
      <c r="G247" s="696" t="s">
        <v>677</v>
      </c>
      <c r="H247" s="697" t="s">
        <v>664</v>
      </c>
      <c r="I247" s="694" t="s">
        <v>665</v>
      </c>
      <c r="J247" s="694" t="s">
        <v>652</v>
      </c>
      <c r="K247" s="698">
        <v>100</v>
      </c>
      <c r="L247" s="712" t="s">
        <v>653</v>
      </c>
      <c r="M247" s="700">
        <v>17</v>
      </c>
      <c r="N247" s="700">
        <v>12</v>
      </c>
      <c r="O247" s="713">
        <v>0.70588235294117652</v>
      </c>
      <c r="P247" s="700">
        <v>100</v>
      </c>
      <c r="Q247" s="713">
        <v>0.70588235294117652</v>
      </c>
      <c r="R247" s="701"/>
    </row>
    <row r="248" spans="1:18" ht="51" x14ac:dyDescent="0.2">
      <c r="A248" s="690" t="s">
        <v>305</v>
      </c>
      <c r="B248" s="691" t="s">
        <v>306</v>
      </c>
      <c r="C248" s="691" t="s">
        <v>689</v>
      </c>
      <c r="D248" s="692" t="s">
        <v>693</v>
      </c>
      <c r="E248" s="693"/>
      <c r="F248" s="695" t="s">
        <v>648</v>
      </c>
      <c r="G248" s="696" t="s">
        <v>678</v>
      </c>
      <c r="H248" s="697" t="s">
        <v>664</v>
      </c>
      <c r="I248" s="694" t="s">
        <v>665</v>
      </c>
      <c r="J248" s="694" t="s">
        <v>652</v>
      </c>
      <c r="K248" s="698">
        <v>100</v>
      </c>
      <c r="L248" s="712" t="s">
        <v>653</v>
      </c>
      <c r="M248" s="700">
        <v>17</v>
      </c>
      <c r="N248" s="700">
        <v>12</v>
      </c>
      <c r="O248" s="713">
        <v>0.70588235294117652</v>
      </c>
      <c r="P248" s="700">
        <v>100</v>
      </c>
      <c r="Q248" s="713">
        <v>0.70588235294117652</v>
      </c>
      <c r="R248" s="701"/>
    </row>
    <row r="249" spans="1:18" ht="51" x14ac:dyDescent="0.2">
      <c r="A249" s="690" t="s">
        <v>305</v>
      </c>
      <c r="B249" s="691" t="s">
        <v>306</v>
      </c>
      <c r="C249" s="691" t="s">
        <v>689</v>
      </c>
      <c r="D249" s="692" t="s">
        <v>693</v>
      </c>
      <c r="E249" s="693"/>
      <c r="F249" s="695" t="s">
        <v>648</v>
      </c>
      <c r="G249" s="696" t="s">
        <v>679</v>
      </c>
      <c r="H249" s="697" t="s">
        <v>664</v>
      </c>
      <c r="I249" s="694" t="s">
        <v>665</v>
      </c>
      <c r="J249" s="694" t="s">
        <v>652</v>
      </c>
      <c r="K249" s="698">
        <v>100</v>
      </c>
      <c r="L249" s="712" t="s">
        <v>653</v>
      </c>
      <c r="M249" s="700">
        <v>17</v>
      </c>
      <c r="N249" s="700">
        <v>12</v>
      </c>
      <c r="O249" s="713">
        <v>0.70588235294117652</v>
      </c>
      <c r="P249" s="700">
        <v>100</v>
      </c>
      <c r="Q249" s="713">
        <v>0.70588235294117652</v>
      </c>
      <c r="R249" s="701"/>
    </row>
    <row r="250" spans="1:18" ht="51" x14ac:dyDescent="0.2">
      <c r="A250" s="690" t="s">
        <v>305</v>
      </c>
      <c r="B250" s="691" t="s">
        <v>306</v>
      </c>
      <c r="C250" s="691" t="s">
        <v>689</v>
      </c>
      <c r="D250" s="692" t="s">
        <v>693</v>
      </c>
      <c r="E250" s="693"/>
      <c r="F250" s="695" t="s">
        <v>648</v>
      </c>
      <c r="G250" s="696" t="s">
        <v>680</v>
      </c>
      <c r="H250" s="697" t="s">
        <v>664</v>
      </c>
      <c r="I250" s="694" t="s">
        <v>665</v>
      </c>
      <c r="J250" s="694" t="s">
        <v>652</v>
      </c>
      <c r="K250" s="698">
        <v>100</v>
      </c>
      <c r="L250" s="712" t="s">
        <v>653</v>
      </c>
      <c r="M250" s="700">
        <v>17</v>
      </c>
      <c r="N250" s="700">
        <v>12</v>
      </c>
      <c r="O250" s="713">
        <v>0.70588235294117652</v>
      </c>
      <c r="P250" s="700">
        <v>100</v>
      </c>
      <c r="Q250" s="713">
        <v>0.70588235294117652</v>
      </c>
      <c r="R250" s="701"/>
    </row>
    <row r="251" spans="1:18" ht="51" x14ac:dyDescent="0.2">
      <c r="A251" s="690" t="s">
        <v>305</v>
      </c>
      <c r="B251" s="691" t="s">
        <v>306</v>
      </c>
      <c r="C251" s="691" t="s">
        <v>689</v>
      </c>
      <c r="D251" s="692" t="s">
        <v>693</v>
      </c>
      <c r="E251" s="693"/>
      <c r="F251" s="695" t="s">
        <v>648</v>
      </c>
      <c r="G251" s="696" t="s">
        <v>681</v>
      </c>
      <c r="H251" s="697" t="s">
        <v>664</v>
      </c>
      <c r="I251" s="694" t="s">
        <v>665</v>
      </c>
      <c r="J251" s="694" t="s">
        <v>652</v>
      </c>
      <c r="K251" s="698">
        <v>100</v>
      </c>
      <c r="L251" s="712" t="s">
        <v>653</v>
      </c>
      <c r="M251" s="700">
        <v>17</v>
      </c>
      <c r="N251" s="700">
        <v>12</v>
      </c>
      <c r="O251" s="713">
        <v>0.70588235294117652</v>
      </c>
      <c r="P251" s="700">
        <v>100</v>
      </c>
      <c r="Q251" s="713">
        <v>0.70588235294117652</v>
      </c>
      <c r="R251" s="701"/>
    </row>
    <row r="252" spans="1:18" ht="51" x14ac:dyDescent="0.2">
      <c r="A252" s="690" t="s">
        <v>305</v>
      </c>
      <c r="B252" s="691" t="s">
        <v>306</v>
      </c>
      <c r="C252" s="691" t="s">
        <v>689</v>
      </c>
      <c r="D252" s="692" t="s">
        <v>693</v>
      </c>
      <c r="E252" s="693"/>
      <c r="F252" s="695" t="s">
        <v>648</v>
      </c>
      <c r="G252" s="696" t="s">
        <v>682</v>
      </c>
      <c r="H252" s="697" t="s">
        <v>664</v>
      </c>
      <c r="I252" s="694" t="s">
        <v>665</v>
      </c>
      <c r="J252" s="694" t="s">
        <v>652</v>
      </c>
      <c r="K252" s="698">
        <v>100</v>
      </c>
      <c r="L252" s="712" t="s">
        <v>653</v>
      </c>
      <c r="M252" s="700">
        <v>17</v>
      </c>
      <c r="N252" s="700">
        <v>12</v>
      </c>
      <c r="O252" s="713">
        <v>0.70588235294117652</v>
      </c>
      <c r="P252" s="700">
        <v>100</v>
      </c>
      <c r="Q252" s="713">
        <v>0.70588235294117652</v>
      </c>
      <c r="R252" s="701"/>
    </row>
    <row r="253" spans="1:18" ht="51" x14ac:dyDescent="0.2">
      <c r="A253" s="690" t="s">
        <v>305</v>
      </c>
      <c r="B253" s="691" t="s">
        <v>306</v>
      </c>
      <c r="C253" s="691" t="s">
        <v>689</v>
      </c>
      <c r="D253" s="692" t="s">
        <v>693</v>
      </c>
      <c r="E253" s="693"/>
      <c r="F253" s="695" t="s">
        <v>648</v>
      </c>
      <c r="G253" s="696" t="s">
        <v>660</v>
      </c>
      <c r="H253" s="697" t="s">
        <v>657</v>
      </c>
      <c r="I253" s="694" t="s">
        <v>651</v>
      </c>
      <c r="J253" s="694" t="s">
        <v>652</v>
      </c>
      <c r="K253" s="710">
        <v>100</v>
      </c>
      <c r="L253" s="712" t="s">
        <v>653</v>
      </c>
      <c r="M253" s="700">
        <v>17</v>
      </c>
      <c r="N253" s="700">
        <v>17</v>
      </c>
      <c r="O253" s="713">
        <v>1</v>
      </c>
      <c r="P253" s="700">
        <v>100</v>
      </c>
      <c r="Q253" s="713">
        <v>1</v>
      </c>
      <c r="R253" s="701"/>
    </row>
    <row r="254" spans="1:18" ht="51" x14ac:dyDescent="0.2">
      <c r="A254" s="690" t="s">
        <v>305</v>
      </c>
      <c r="B254" s="691" t="s">
        <v>306</v>
      </c>
      <c r="C254" s="691" t="s">
        <v>689</v>
      </c>
      <c r="D254" s="692" t="s">
        <v>693</v>
      </c>
      <c r="E254" s="693"/>
      <c r="F254" s="695" t="s">
        <v>648</v>
      </c>
      <c r="G254" s="696" t="s">
        <v>661</v>
      </c>
      <c r="H254" s="697" t="s">
        <v>657</v>
      </c>
      <c r="I254" s="694" t="s">
        <v>651</v>
      </c>
      <c r="J254" s="694" t="s">
        <v>652</v>
      </c>
      <c r="K254" s="710">
        <v>100</v>
      </c>
      <c r="L254" s="712" t="s">
        <v>653</v>
      </c>
      <c r="M254" s="700">
        <v>17</v>
      </c>
      <c r="N254" s="700">
        <v>17</v>
      </c>
      <c r="O254" s="713">
        <v>1</v>
      </c>
      <c r="P254" s="700">
        <v>100</v>
      </c>
      <c r="Q254" s="713">
        <v>1</v>
      </c>
      <c r="R254" s="701"/>
    </row>
    <row r="255" spans="1:18" ht="51" x14ac:dyDescent="0.2">
      <c r="A255" s="690" t="s">
        <v>305</v>
      </c>
      <c r="B255" s="691" t="s">
        <v>306</v>
      </c>
      <c r="C255" s="691" t="s">
        <v>689</v>
      </c>
      <c r="D255" s="692" t="s">
        <v>693</v>
      </c>
      <c r="E255" s="693"/>
      <c r="F255" s="695" t="s">
        <v>648</v>
      </c>
      <c r="G255" s="696" t="s">
        <v>683</v>
      </c>
      <c r="H255" s="697" t="s">
        <v>664</v>
      </c>
      <c r="I255" s="694" t="s">
        <v>665</v>
      </c>
      <c r="J255" s="694" t="s">
        <v>652</v>
      </c>
      <c r="K255" s="698">
        <v>100</v>
      </c>
      <c r="L255" s="712" t="s">
        <v>653</v>
      </c>
      <c r="M255" s="700">
        <v>17</v>
      </c>
      <c r="N255" s="700">
        <v>12</v>
      </c>
      <c r="O255" s="713">
        <v>0.70588235294117652</v>
      </c>
      <c r="P255" s="700">
        <v>100</v>
      </c>
      <c r="Q255" s="713">
        <v>0.70588235294117652</v>
      </c>
      <c r="R255" s="701"/>
    </row>
    <row r="256" spans="1:18" ht="51" x14ac:dyDescent="0.2">
      <c r="A256" s="690" t="s">
        <v>305</v>
      </c>
      <c r="B256" s="691" t="s">
        <v>306</v>
      </c>
      <c r="C256" s="691" t="s">
        <v>689</v>
      </c>
      <c r="D256" s="692" t="s">
        <v>693</v>
      </c>
      <c r="E256" s="693"/>
      <c r="F256" s="695" t="s">
        <v>648</v>
      </c>
      <c r="G256" s="696" t="s">
        <v>662</v>
      </c>
      <c r="H256" s="697" t="s">
        <v>650</v>
      </c>
      <c r="I256" s="694" t="s">
        <v>651</v>
      </c>
      <c r="J256" s="694" t="s">
        <v>652</v>
      </c>
      <c r="K256" s="710">
        <v>100</v>
      </c>
      <c r="L256" s="712" t="s">
        <v>653</v>
      </c>
      <c r="M256" s="700">
        <v>17</v>
      </c>
      <c r="N256" s="700">
        <v>17</v>
      </c>
      <c r="O256" s="713">
        <v>1</v>
      </c>
      <c r="P256" s="700">
        <v>100</v>
      </c>
      <c r="Q256" s="713">
        <v>1</v>
      </c>
      <c r="R256" s="701"/>
    </row>
    <row r="257" spans="1:18" ht="51" x14ac:dyDescent="0.2">
      <c r="A257" s="690" t="s">
        <v>305</v>
      </c>
      <c r="B257" s="691" t="s">
        <v>306</v>
      </c>
      <c r="C257" s="691" t="s">
        <v>689</v>
      </c>
      <c r="D257" s="692" t="s">
        <v>693</v>
      </c>
      <c r="E257" s="693"/>
      <c r="F257" s="695" t="s">
        <v>648</v>
      </c>
      <c r="G257" s="696" t="s">
        <v>684</v>
      </c>
      <c r="H257" s="697" t="s">
        <v>664</v>
      </c>
      <c r="I257" s="694" t="s">
        <v>665</v>
      </c>
      <c r="J257" s="694" t="s">
        <v>652</v>
      </c>
      <c r="K257" s="698">
        <v>100</v>
      </c>
      <c r="L257" s="712" t="s">
        <v>653</v>
      </c>
      <c r="M257" s="700">
        <v>17</v>
      </c>
      <c r="N257" s="700">
        <v>12</v>
      </c>
      <c r="O257" s="713">
        <v>0.70588235294117652</v>
      </c>
      <c r="P257" s="700">
        <v>100</v>
      </c>
      <c r="Q257" s="713">
        <v>0.70588235294117652</v>
      </c>
      <c r="R257" s="701"/>
    </row>
    <row r="258" spans="1:18" ht="51" x14ac:dyDescent="0.2">
      <c r="A258" s="690" t="s">
        <v>305</v>
      </c>
      <c r="B258" s="691" t="s">
        <v>306</v>
      </c>
      <c r="C258" s="691" t="s">
        <v>689</v>
      </c>
      <c r="D258" s="692" t="s">
        <v>693</v>
      </c>
      <c r="E258" s="693"/>
      <c r="F258" s="695" t="s">
        <v>648</v>
      </c>
      <c r="G258" s="696" t="s">
        <v>685</v>
      </c>
      <c r="H258" s="697" t="s">
        <v>664</v>
      </c>
      <c r="I258" s="694" t="s">
        <v>665</v>
      </c>
      <c r="J258" s="694" t="s">
        <v>652</v>
      </c>
      <c r="K258" s="698">
        <v>100</v>
      </c>
      <c r="L258" s="712" t="s">
        <v>653</v>
      </c>
      <c r="M258" s="700">
        <v>17</v>
      </c>
      <c r="N258" s="700">
        <v>12</v>
      </c>
      <c r="O258" s="713">
        <v>0.70588235294117652</v>
      </c>
      <c r="P258" s="700">
        <v>100</v>
      </c>
      <c r="Q258" s="713">
        <v>0.70588235294117652</v>
      </c>
      <c r="R258" s="701"/>
    </row>
    <row r="259" spans="1:18" ht="51" x14ac:dyDescent="0.2">
      <c r="A259" s="690" t="s">
        <v>305</v>
      </c>
      <c r="B259" s="691" t="s">
        <v>306</v>
      </c>
      <c r="C259" s="691" t="s">
        <v>689</v>
      </c>
      <c r="D259" s="692" t="s">
        <v>693</v>
      </c>
      <c r="E259" s="693"/>
      <c r="F259" s="695" t="s">
        <v>648</v>
      </c>
      <c r="G259" s="696" t="s">
        <v>686</v>
      </c>
      <c r="H259" s="697" t="s">
        <v>664</v>
      </c>
      <c r="I259" s="694" t="s">
        <v>665</v>
      </c>
      <c r="J259" s="694" t="s">
        <v>652</v>
      </c>
      <c r="K259" s="698">
        <v>100</v>
      </c>
      <c r="L259" s="712" t="s">
        <v>653</v>
      </c>
      <c r="M259" s="700">
        <v>17</v>
      </c>
      <c r="N259" s="700">
        <v>12</v>
      </c>
      <c r="O259" s="713">
        <v>0.70588235294117652</v>
      </c>
      <c r="P259" s="700">
        <v>100</v>
      </c>
      <c r="Q259" s="713">
        <v>0.70588235294117652</v>
      </c>
      <c r="R259" s="701"/>
    </row>
    <row r="260" spans="1:18" ht="51" x14ac:dyDescent="0.2">
      <c r="A260" s="690" t="s">
        <v>305</v>
      </c>
      <c r="B260" s="691" t="s">
        <v>306</v>
      </c>
      <c r="C260" s="691" t="s">
        <v>689</v>
      </c>
      <c r="D260" s="692" t="s">
        <v>693</v>
      </c>
      <c r="E260" s="693"/>
      <c r="F260" s="695" t="s">
        <v>648</v>
      </c>
      <c r="G260" s="696" t="s">
        <v>687</v>
      </c>
      <c r="H260" s="697" t="s">
        <v>664</v>
      </c>
      <c r="I260" s="694" t="s">
        <v>665</v>
      </c>
      <c r="J260" s="694" t="s">
        <v>652</v>
      </c>
      <c r="K260" s="698">
        <v>100</v>
      </c>
      <c r="L260" s="712" t="s">
        <v>653</v>
      </c>
      <c r="M260" s="700">
        <v>17</v>
      </c>
      <c r="N260" s="700">
        <v>12</v>
      </c>
      <c r="O260" s="713">
        <v>0.70588235294117652</v>
      </c>
      <c r="P260" s="700">
        <v>100</v>
      </c>
      <c r="Q260" s="713">
        <v>0.70588235294117652</v>
      </c>
      <c r="R260" s="701"/>
    </row>
    <row r="261" spans="1:18" ht="51" x14ac:dyDescent="0.2">
      <c r="A261" s="702" t="s">
        <v>305</v>
      </c>
      <c r="B261" s="703" t="s">
        <v>306</v>
      </c>
      <c r="C261" s="703" t="s">
        <v>646</v>
      </c>
      <c r="D261" s="704" t="s">
        <v>647</v>
      </c>
      <c r="E261" s="693"/>
      <c r="F261" s="705" t="s">
        <v>648</v>
      </c>
      <c r="G261" s="706" t="s">
        <v>649</v>
      </c>
      <c r="H261" s="707" t="s">
        <v>650</v>
      </c>
      <c r="I261" s="708" t="s">
        <v>651</v>
      </c>
      <c r="J261" s="709" t="s">
        <v>652</v>
      </c>
      <c r="K261" s="710">
        <v>100</v>
      </c>
      <c r="L261" s="711" t="s">
        <v>653</v>
      </c>
      <c r="M261" s="693">
        <v>3</v>
      </c>
      <c r="N261" s="693">
        <v>3</v>
      </c>
      <c r="O261" s="713">
        <v>1</v>
      </c>
      <c r="P261" s="700">
        <v>100</v>
      </c>
      <c r="Q261" s="713">
        <v>1</v>
      </c>
      <c r="R261" s="717" t="s">
        <v>2075</v>
      </c>
    </row>
    <row r="262" spans="1:18" ht="51" x14ac:dyDescent="0.2">
      <c r="A262" s="690" t="s">
        <v>305</v>
      </c>
      <c r="B262" s="691" t="s">
        <v>306</v>
      </c>
      <c r="C262" s="691" t="s">
        <v>646</v>
      </c>
      <c r="D262" s="692" t="s">
        <v>647</v>
      </c>
      <c r="E262" s="693"/>
      <c r="F262" s="695" t="s">
        <v>648</v>
      </c>
      <c r="G262" s="696" t="s">
        <v>663</v>
      </c>
      <c r="H262" s="697" t="s">
        <v>664</v>
      </c>
      <c r="I262" s="694" t="s">
        <v>665</v>
      </c>
      <c r="J262" s="694" t="s">
        <v>652</v>
      </c>
      <c r="K262" s="698">
        <v>25</v>
      </c>
      <c r="L262" s="712" t="s">
        <v>653</v>
      </c>
      <c r="M262" s="700">
        <v>3</v>
      </c>
      <c r="N262" s="700">
        <v>1</v>
      </c>
      <c r="O262" s="713">
        <v>0.33333333333333331</v>
      </c>
      <c r="P262" s="700">
        <v>100</v>
      </c>
      <c r="Q262" s="713">
        <v>1.3333333333333333</v>
      </c>
      <c r="R262" s="717" t="s">
        <v>2075</v>
      </c>
    </row>
    <row r="263" spans="1:18" ht="51" x14ac:dyDescent="0.2">
      <c r="A263" s="690" t="s">
        <v>305</v>
      </c>
      <c r="B263" s="691" t="s">
        <v>306</v>
      </c>
      <c r="C263" s="691" t="s">
        <v>646</v>
      </c>
      <c r="D263" s="692" t="s">
        <v>647</v>
      </c>
      <c r="E263" s="693"/>
      <c r="F263" s="695" t="s">
        <v>648</v>
      </c>
      <c r="G263" s="696" t="s">
        <v>654</v>
      </c>
      <c r="H263" s="697" t="s">
        <v>655</v>
      </c>
      <c r="I263" s="694" t="s">
        <v>651</v>
      </c>
      <c r="J263" s="694" t="s">
        <v>652</v>
      </c>
      <c r="K263" s="710">
        <v>100</v>
      </c>
      <c r="L263" s="712" t="s">
        <v>653</v>
      </c>
      <c r="M263" s="700">
        <v>3</v>
      </c>
      <c r="N263" s="700">
        <v>3</v>
      </c>
      <c r="O263" s="713">
        <v>1</v>
      </c>
      <c r="P263" s="700">
        <v>100</v>
      </c>
      <c r="Q263" s="713">
        <v>1</v>
      </c>
      <c r="R263" s="717" t="s">
        <v>2075</v>
      </c>
    </row>
    <row r="264" spans="1:18" ht="51" x14ac:dyDescent="0.2">
      <c r="A264" s="690" t="s">
        <v>305</v>
      </c>
      <c r="B264" s="691" t="s">
        <v>306</v>
      </c>
      <c r="C264" s="691" t="s">
        <v>646</v>
      </c>
      <c r="D264" s="692" t="s">
        <v>647</v>
      </c>
      <c r="E264" s="693"/>
      <c r="F264" s="695" t="s">
        <v>648</v>
      </c>
      <c r="G264" s="696" t="s">
        <v>666</v>
      </c>
      <c r="H264" s="697" t="s">
        <v>664</v>
      </c>
      <c r="I264" s="694" t="s">
        <v>665</v>
      </c>
      <c r="J264" s="694" t="s">
        <v>652</v>
      </c>
      <c r="K264" s="698">
        <v>25</v>
      </c>
      <c r="L264" s="712" t="s">
        <v>653</v>
      </c>
      <c r="M264" s="700">
        <v>3</v>
      </c>
      <c r="N264" s="700">
        <v>1</v>
      </c>
      <c r="O264" s="713">
        <v>0.33333333333333331</v>
      </c>
      <c r="P264" s="700">
        <v>100</v>
      </c>
      <c r="Q264" s="713">
        <v>1.3333333333333333</v>
      </c>
      <c r="R264" s="717" t="s">
        <v>2075</v>
      </c>
    </row>
    <row r="265" spans="1:18" ht="51" x14ac:dyDescent="0.2">
      <c r="A265" s="690" t="s">
        <v>305</v>
      </c>
      <c r="B265" s="691" t="s">
        <v>306</v>
      </c>
      <c r="C265" s="691" t="s">
        <v>646</v>
      </c>
      <c r="D265" s="692" t="s">
        <v>647</v>
      </c>
      <c r="E265" s="693"/>
      <c r="F265" s="695" t="s">
        <v>648</v>
      </c>
      <c r="G265" s="696" t="s">
        <v>667</v>
      </c>
      <c r="H265" s="697" t="s">
        <v>664</v>
      </c>
      <c r="I265" s="694" t="s">
        <v>665</v>
      </c>
      <c r="J265" s="694" t="s">
        <v>652</v>
      </c>
      <c r="K265" s="698">
        <v>25</v>
      </c>
      <c r="L265" s="712" t="s">
        <v>653</v>
      </c>
      <c r="M265" s="700">
        <v>3</v>
      </c>
      <c r="N265" s="700">
        <v>1</v>
      </c>
      <c r="O265" s="713">
        <v>0.33333333333333331</v>
      </c>
      <c r="P265" s="700">
        <v>100</v>
      </c>
      <c r="Q265" s="713">
        <v>1.3333333333333333</v>
      </c>
      <c r="R265" s="717" t="s">
        <v>2075</v>
      </c>
    </row>
    <row r="266" spans="1:18" ht="51" x14ac:dyDescent="0.2">
      <c r="A266" s="690" t="s">
        <v>305</v>
      </c>
      <c r="B266" s="691" t="s">
        <v>306</v>
      </c>
      <c r="C266" s="691" t="s">
        <v>646</v>
      </c>
      <c r="D266" s="692" t="s">
        <v>647</v>
      </c>
      <c r="E266" s="693"/>
      <c r="F266" s="695" t="s">
        <v>648</v>
      </c>
      <c r="G266" s="696" t="s">
        <v>668</v>
      </c>
      <c r="H266" s="697" t="s">
        <v>664</v>
      </c>
      <c r="I266" s="694" t="s">
        <v>665</v>
      </c>
      <c r="J266" s="694" t="s">
        <v>652</v>
      </c>
      <c r="K266" s="698">
        <v>25</v>
      </c>
      <c r="L266" s="712" t="s">
        <v>653</v>
      </c>
      <c r="M266" s="700">
        <v>3</v>
      </c>
      <c r="N266" s="700">
        <v>1</v>
      </c>
      <c r="O266" s="713">
        <v>0.33333333333333331</v>
      </c>
      <c r="P266" s="700">
        <v>100</v>
      </c>
      <c r="Q266" s="713">
        <v>1.3333333333333333</v>
      </c>
      <c r="R266" s="717" t="s">
        <v>2075</v>
      </c>
    </row>
    <row r="267" spans="1:18" ht="51" x14ac:dyDescent="0.2">
      <c r="A267" s="690" t="s">
        <v>305</v>
      </c>
      <c r="B267" s="691" t="s">
        <v>306</v>
      </c>
      <c r="C267" s="691" t="s">
        <v>646</v>
      </c>
      <c r="D267" s="692" t="s">
        <v>647</v>
      </c>
      <c r="E267" s="693"/>
      <c r="F267" s="695" t="s">
        <v>648</v>
      </c>
      <c r="G267" s="696" t="s">
        <v>669</v>
      </c>
      <c r="H267" s="697" t="s">
        <v>664</v>
      </c>
      <c r="I267" s="694" t="s">
        <v>665</v>
      </c>
      <c r="J267" s="694" t="s">
        <v>652</v>
      </c>
      <c r="K267" s="698">
        <v>25</v>
      </c>
      <c r="L267" s="712" t="s">
        <v>653</v>
      </c>
      <c r="M267" s="700">
        <v>3</v>
      </c>
      <c r="N267" s="700">
        <v>1</v>
      </c>
      <c r="O267" s="713">
        <v>0.33333333333333331</v>
      </c>
      <c r="P267" s="700">
        <v>100</v>
      </c>
      <c r="Q267" s="713">
        <v>1.3333333333333333</v>
      </c>
      <c r="R267" s="717" t="s">
        <v>2075</v>
      </c>
    </row>
    <row r="268" spans="1:18" ht="51" x14ac:dyDescent="0.2">
      <c r="A268" s="690" t="s">
        <v>305</v>
      </c>
      <c r="B268" s="691" t="s">
        <v>306</v>
      </c>
      <c r="C268" s="691" t="s">
        <v>646</v>
      </c>
      <c r="D268" s="692" t="s">
        <v>647</v>
      </c>
      <c r="E268" s="693"/>
      <c r="F268" s="695" t="s">
        <v>648</v>
      </c>
      <c r="G268" s="696" t="s">
        <v>670</v>
      </c>
      <c r="H268" s="697" t="s">
        <v>664</v>
      </c>
      <c r="I268" s="694" t="s">
        <v>665</v>
      </c>
      <c r="J268" s="694" t="s">
        <v>652</v>
      </c>
      <c r="K268" s="698">
        <v>25</v>
      </c>
      <c r="L268" s="712" t="s">
        <v>653</v>
      </c>
      <c r="M268" s="700">
        <v>3</v>
      </c>
      <c r="N268" s="700">
        <v>1</v>
      </c>
      <c r="O268" s="713">
        <v>0.33333333333333331</v>
      </c>
      <c r="P268" s="700">
        <v>100</v>
      </c>
      <c r="Q268" s="713">
        <v>1.3333333333333333</v>
      </c>
      <c r="R268" s="717" t="s">
        <v>2075</v>
      </c>
    </row>
    <row r="269" spans="1:18" ht="51" x14ac:dyDescent="0.2">
      <c r="A269" s="690" t="s">
        <v>305</v>
      </c>
      <c r="B269" s="691" t="s">
        <v>306</v>
      </c>
      <c r="C269" s="691" t="s">
        <v>646</v>
      </c>
      <c r="D269" s="692" t="s">
        <v>647</v>
      </c>
      <c r="E269" s="693"/>
      <c r="F269" s="695" t="s">
        <v>648</v>
      </c>
      <c r="G269" s="696" t="s">
        <v>671</v>
      </c>
      <c r="H269" s="697" t="s">
        <v>664</v>
      </c>
      <c r="I269" s="694" t="s">
        <v>665</v>
      </c>
      <c r="J269" s="694" t="s">
        <v>652</v>
      </c>
      <c r="K269" s="698">
        <v>25</v>
      </c>
      <c r="L269" s="712" t="s">
        <v>653</v>
      </c>
      <c r="M269" s="700">
        <v>3</v>
      </c>
      <c r="N269" s="700">
        <v>1</v>
      </c>
      <c r="O269" s="713">
        <v>0.33333333333333331</v>
      </c>
      <c r="P269" s="700">
        <v>100</v>
      </c>
      <c r="Q269" s="713">
        <v>1.3333333333333333</v>
      </c>
      <c r="R269" s="717" t="s">
        <v>2075</v>
      </c>
    </row>
    <row r="270" spans="1:18" ht="51" x14ac:dyDescent="0.2">
      <c r="A270" s="690" t="s">
        <v>305</v>
      </c>
      <c r="B270" s="691" t="s">
        <v>306</v>
      </c>
      <c r="C270" s="691" t="s">
        <v>646</v>
      </c>
      <c r="D270" s="692" t="s">
        <v>647</v>
      </c>
      <c r="E270" s="693"/>
      <c r="F270" s="695" t="s">
        <v>648</v>
      </c>
      <c r="G270" s="696" t="s">
        <v>672</v>
      </c>
      <c r="H270" s="697" t="s">
        <v>664</v>
      </c>
      <c r="I270" s="694" t="s">
        <v>665</v>
      </c>
      <c r="J270" s="694" t="s">
        <v>652</v>
      </c>
      <c r="K270" s="698">
        <v>25</v>
      </c>
      <c r="L270" s="712" t="s">
        <v>653</v>
      </c>
      <c r="M270" s="700">
        <v>3</v>
      </c>
      <c r="N270" s="700">
        <v>1</v>
      </c>
      <c r="O270" s="713">
        <v>0.33333333333333331</v>
      </c>
      <c r="P270" s="700">
        <v>100</v>
      </c>
      <c r="Q270" s="713">
        <v>1.3333333333333333</v>
      </c>
      <c r="R270" s="717" t="s">
        <v>2075</v>
      </c>
    </row>
    <row r="271" spans="1:18" ht="51" x14ac:dyDescent="0.2">
      <c r="A271" s="690" t="s">
        <v>305</v>
      </c>
      <c r="B271" s="691" t="s">
        <v>306</v>
      </c>
      <c r="C271" s="691" t="s">
        <v>646</v>
      </c>
      <c r="D271" s="692" t="s">
        <v>647</v>
      </c>
      <c r="E271" s="693"/>
      <c r="F271" s="695" t="s">
        <v>648</v>
      </c>
      <c r="G271" s="696" t="s">
        <v>673</v>
      </c>
      <c r="H271" s="697" t="s">
        <v>664</v>
      </c>
      <c r="I271" s="694" t="s">
        <v>665</v>
      </c>
      <c r="J271" s="694" t="s">
        <v>652</v>
      </c>
      <c r="K271" s="698">
        <v>25</v>
      </c>
      <c r="L271" s="712" t="s">
        <v>653</v>
      </c>
      <c r="M271" s="700">
        <v>3</v>
      </c>
      <c r="N271" s="700">
        <v>1</v>
      </c>
      <c r="O271" s="713">
        <v>0.33333333333333331</v>
      </c>
      <c r="P271" s="700">
        <v>100</v>
      </c>
      <c r="Q271" s="713">
        <v>1.3333333333333333</v>
      </c>
      <c r="R271" s="717" t="s">
        <v>2075</v>
      </c>
    </row>
    <row r="272" spans="1:18" ht="51" x14ac:dyDescent="0.2">
      <c r="A272" s="690" t="s">
        <v>305</v>
      </c>
      <c r="B272" s="691" t="s">
        <v>306</v>
      </c>
      <c r="C272" s="691" t="s">
        <v>646</v>
      </c>
      <c r="D272" s="692" t="s">
        <v>647</v>
      </c>
      <c r="E272" s="693"/>
      <c r="F272" s="695" t="s">
        <v>648</v>
      </c>
      <c r="G272" s="696" t="s">
        <v>674</v>
      </c>
      <c r="H272" s="697" t="s">
        <v>664</v>
      </c>
      <c r="I272" s="694" t="s">
        <v>665</v>
      </c>
      <c r="J272" s="694" t="s">
        <v>652</v>
      </c>
      <c r="K272" s="698">
        <v>25</v>
      </c>
      <c r="L272" s="712" t="s">
        <v>653</v>
      </c>
      <c r="M272" s="700">
        <v>3</v>
      </c>
      <c r="N272" s="700">
        <v>1</v>
      </c>
      <c r="O272" s="713">
        <v>0.33333333333333331</v>
      </c>
      <c r="P272" s="700">
        <v>100</v>
      </c>
      <c r="Q272" s="713">
        <v>1.3333333333333333</v>
      </c>
      <c r="R272" s="717" t="s">
        <v>2075</v>
      </c>
    </row>
    <row r="273" spans="1:18" ht="51" x14ac:dyDescent="0.2">
      <c r="A273" s="690" t="s">
        <v>305</v>
      </c>
      <c r="B273" s="691" t="s">
        <v>306</v>
      </c>
      <c r="C273" s="691" t="s">
        <v>646</v>
      </c>
      <c r="D273" s="692" t="s">
        <v>647</v>
      </c>
      <c r="E273" s="693"/>
      <c r="F273" s="695" t="s">
        <v>648</v>
      </c>
      <c r="G273" s="696" t="s">
        <v>656</v>
      </c>
      <c r="H273" s="697" t="s">
        <v>657</v>
      </c>
      <c r="I273" s="694" t="s">
        <v>651</v>
      </c>
      <c r="J273" s="694" t="s">
        <v>652</v>
      </c>
      <c r="K273" s="710">
        <v>100</v>
      </c>
      <c r="L273" s="712" t="s">
        <v>653</v>
      </c>
      <c r="M273" s="700">
        <v>3</v>
      </c>
      <c r="N273" s="700">
        <v>3</v>
      </c>
      <c r="O273" s="713">
        <v>1</v>
      </c>
      <c r="P273" s="700">
        <v>100</v>
      </c>
      <c r="Q273" s="713">
        <v>1</v>
      </c>
      <c r="R273" s="717" t="s">
        <v>2075</v>
      </c>
    </row>
    <row r="274" spans="1:18" ht="51" x14ac:dyDescent="0.2">
      <c r="A274" s="690" t="s">
        <v>305</v>
      </c>
      <c r="B274" s="691" t="s">
        <v>306</v>
      </c>
      <c r="C274" s="691" t="s">
        <v>646</v>
      </c>
      <c r="D274" s="692" t="s">
        <v>647</v>
      </c>
      <c r="E274" s="693"/>
      <c r="F274" s="695" t="s">
        <v>648</v>
      </c>
      <c r="G274" s="696" t="s">
        <v>658</v>
      </c>
      <c r="H274" s="697" t="s">
        <v>657</v>
      </c>
      <c r="I274" s="694" t="s">
        <v>651</v>
      </c>
      <c r="J274" s="694" t="s">
        <v>652</v>
      </c>
      <c r="K274" s="710">
        <v>100</v>
      </c>
      <c r="L274" s="712" t="s">
        <v>653</v>
      </c>
      <c r="M274" s="700">
        <v>3</v>
      </c>
      <c r="N274" s="700">
        <v>3</v>
      </c>
      <c r="O274" s="713">
        <v>1</v>
      </c>
      <c r="P274" s="700">
        <v>100</v>
      </c>
      <c r="Q274" s="713">
        <v>1</v>
      </c>
      <c r="R274" s="717" t="s">
        <v>2075</v>
      </c>
    </row>
    <row r="275" spans="1:18" ht="51" x14ac:dyDescent="0.2">
      <c r="A275" s="690" t="s">
        <v>305</v>
      </c>
      <c r="B275" s="691" t="s">
        <v>306</v>
      </c>
      <c r="C275" s="691" t="s">
        <v>646</v>
      </c>
      <c r="D275" s="692" t="s">
        <v>647</v>
      </c>
      <c r="E275" s="693"/>
      <c r="F275" s="695" t="s">
        <v>648</v>
      </c>
      <c r="G275" s="696" t="s">
        <v>675</v>
      </c>
      <c r="H275" s="697" t="s">
        <v>664</v>
      </c>
      <c r="I275" s="694" t="s">
        <v>665</v>
      </c>
      <c r="J275" s="694" t="s">
        <v>652</v>
      </c>
      <c r="K275" s="698">
        <v>25</v>
      </c>
      <c r="L275" s="712" t="s">
        <v>653</v>
      </c>
      <c r="M275" s="700">
        <v>3</v>
      </c>
      <c r="N275" s="700">
        <v>1</v>
      </c>
      <c r="O275" s="713">
        <v>0.33333333333333331</v>
      </c>
      <c r="P275" s="700">
        <v>100</v>
      </c>
      <c r="Q275" s="713">
        <v>1.3333333333333333</v>
      </c>
      <c r="R275" s="717" t="s">
        <v>2075</v>
      </c>
    </row>
    <row r="276" spans="1:18" ht="51" x14ac:dyDescent="0.2">
      <c r="A276" s="690" t="s">
        <v>305</v>
      </c>
      <c r="B276" s="691" t="s">
        <v>306</v>
      </c>
      <c r="C276" s="691" t="s">
        <v>646</v>
      </c>
      <c r="D276" s="692" t="s">
        <v>647</v>
      </c>
      <c r="E276" s="693"/>
      <c r="F276" s="695" t="s">
        <v>648</v>
      </c>
      <c r="G276" s="696" t="s">
        <v>659</v>
      </c>
      <c r="H276" s="697" t="s">
        <v>657</v>
      </c>
      <c r="I276" s="694" t="s">
        <v>651</v>
      </c>
      <c r="J276" s="694" t="s">
        <v>652</v>
      </c>
      <c r="K276" s="710">
        <v>100</v>
      </c>
      <c r="L276" s="712" t="s">
        <v>653</v>
      </c>
      <c r="M276" s="700">
        <v>3</v>
      </c>
      <c r="N276" s="700">
        <v>3</v>
      </c>
      <c r="O276" s="713">
        <v>1</v>
      </c>
      <c r="P276" s="700">
        <v>100</v>
      </c>
      <c r="Q276" s="713">
        <v>1</v>
      </c>
      <c r="R276" s="717" t="s">
        <v>2075</v>
      </c>
    </row>
    <row r="277" spans="1:18" ht="51" x14ac:dyDescent="0.2">
      <c r="A277" s="690" t="s">
        <v>305</v>
      </c>
      <c r="B277" s="691" t="s">
        <v>306</v>
      </c>
      <c r="C277" s="691" t="s">
        <v>646</v>
      </c>
      <c r="D277" s="692" t="s">
        <v>647</v>
      </c>
      <c r="E277" s="693"/>
      <c r="F277" s="695" t="s">
        <v>648</v>
      </c>
      <c r="G277" s="696" t="s">
        <v>196</v>
      </c>
      <c r="H277" s="697" t="s">
        <v>657</v>
      </c>
      <c r="I277" s="694" t="s">
        <v>651</v>
      </c>
      <c r="J277" s="694" t="s">
        <v>652</v>
      </c>
      <c r="K277" s="710">
        <v>100</v>
      </c>
      <c r="L277" s="712" t="s">
        <v>653</v>
      </c>
      <c r="M277" s="700">
        <v>3</v>
      </c>
      <c r="N277" s="700">
        <v>3</v>
      </c>
      <c r="O277" s="713">
        <v>1</v>
      </c>
      <c r="P277" s="700">
        <v>100</v>
      </c>
      <c r="Q277" s="713">
        <v>1</v>
      </c>
      <c r="R277" s="717" t="s">
        <v>2075</v>
      </c>
    </row>
    <row r="278" spans="1:18" ht="51" x14ac:dyDescent="0.2">
      <c r="A278" s="690" t="s">
        <v>305</v>
      </c>
      <c r="B278" s="691" t="s">
        <v>306</v>
      </c>
      <c r="C278" s="691" t="s">
        <v>646</v>
      </c>
      <c r="D278" s="692" t="s">
        <v>647</v>
      </c>
      <c r="E278" s="693"/>
      <c r="F278" s="695" t="s">
        <v>648</v>
      </c>
      <c r="G278" s="696" t="s">
        <v>676</v>
      </c>
      <c r="H278" s="697" t="s">
        <v>664</v>
      </c>
      <c r="I278" s="694" t="s">
        <v>665</v>
      </c>
      <c r="J278" s="694" t="s">
        <v>652</v>
      </c>
      <c r="K278" s="698">
        <v>25</v>
      </c>
      <c r="L278" s="712" t="s">
        <v>653</v>
      </c>
      <c r="M278" s="700">
        <v>3</v>
      </c>
      <c r="N278" s="700">
        <v>1</v>
      </c>
      <c r="O278" s="713">
        <v>0.33333333333333331</v>
      </c>
      <c r="P278" s="700">
        <v>100</v>
      </c>
      <c r="Q278" s="713">
        <v>1.3333333333333333</v>
      </c>
      <c r="R278" s="717" t="s">
        <v>2075</v>
      </c>
    </row>
    <row r="279" spans="1:18" ht="51" x14ac:dyDescent="0.2">
      <c r="A279" s="690" t="s">
        <v>305</v>
      </c>
      <c r="B279" s="691" t="s">
        <v>306</v>
      </c>
      <c r="C279" s="691" t="s">
        <v>646</v>
      </c>
      <c r="D279" s="692" t="s">
        <v>647</v>
      </c>
      <c r="E279" s="693"/>
      <c r="F279" s="695" t="s">
        <v>648</v>
      </c>
      <c r="G279" s="696" t="s">
        <v>677</v>
      </c>
      <c r="H279" s="697" t="s">
        <v>664</v>
      </c>
      <c r="I279" s="694" t="s">
        <v>665</v>
      </c>
      <c r="J279" s="694" t="s">
        <v>652</v>
      </c>
      <c r="K279" s="698">
        <v>25</v>
      </c>
      <c r="L279" s="712" t="s">
        <v>653</v>
      </c>
      <c r="M279" s="700">
        <v>3</v>
      </c>
      <c r="N279" s="700">
        <v>1</v>
      </c>
      <c r="O279" s="713">
        <v>0.33333333333333331</v>
      </c>
      <c r="P279" s="700">
        <v>100</v>
      </c>
      <c r="Q279" s="713">
        <v>1.3333333333333333</v>
      </c>
      <c r="R279" s="717" t="s">
        <v>2075</v>
      </c>
    </row>
    <row r="280" spans="1:18" ht="51" x14ac:dyDescent="0.2">
      <c r="A280" s="690" t="s">
        <v>305</v>
      </c>
      <c r="B280" s="691" t="s">
        <v>306</v>
      </c>
      <c r="C280" s="691" t="s">
        <v>646</v>
      </c>
      <c r="D280" s="692" t="s">
        <v>647</v>
      </c>
      <c r="E280" s="693"/>
      <c r="F280" s="695" t="s">
        <v>648</v>
      </c>
      <c r="G280" s="696" t="s">
        <v>678</v>
      </c>
      <c r="H280" s="697" t="s">
        <v>664</v>
      </c>
      <c r="I280" s="694" t="s">
        <v>665</v>
      </c>
      <c r="J280" s="694" t="s">
        <v>652</v>
      </c>
      <c r="K280" s="698">
        <v>25</v>
      </c>
      <c r="L280" s="712" t="s">
        <v>653</v>
      </c>
      <c r="M280" s="700">
        <v>3</v>
      </c>
      <c r="N280" s="700">
        <v>1</v>
      </c>
      <c r="O280" s="713">
        <v>0.33333333333333331</v>
      </c>
      <c r="P280" s="700">
        <v>100</v>
      </c>
      <c r="Q280" s="713">
        <v>1.3333333333333333</v>
      </c>
      <c r="R280" s="717" t="s">
        <v>2075</v>
      </c>
    </row>
    <row r="281" spans="1:18" ht="51" x14ac:dyDescent="0.2">
      <c r="A281" s="690" t="s">
        <v>305</v>
      </c>
      <c r="B281" s="691" t="s">
        <v>306</v>
      </c>
      <c r="C281" s="691" t="s">
        <v>646</v>
      </c>
      <c r="D281" s="692" t="s">
        <v>647</v>
      </c>
      <c r="E281" s="693"/>
      <c r="F281" s="695" t="s">
        <v>648</v>
      </c>
      <c r="G281" s="696" t="s">
        <v>679</v>
      </c>
      <c r="H281" s="697" t="s">
        <v>664</v>
      </c>
      <c r="I281" s="694" t="s">
        <v>665</v>
      </c>
      <c r="J281" s="694" t="s">
        <v>652</v>
      </c>
      <c r="K281" s="698">
        <v>25</v>
      </c>
      <c r="L281" s="712" t="s">
        <v>653</v>
      </c>
      <c r="M281" s="700">
        <v>3</v>
      </c>
      <c r="N281" s="700">
        <v>1</v>
      </c>
      <c r="O281" s="713">
        <v>0.33333333333333331</v>
      </c>
      <c r="P281" s="700">
        <v>100</v>
      </c>
      <c r="Q281" s="713">
        <v>1.3333333333333333</v>
      </c>
      <c r="R281" s="717" t="s">
        <v>2075</v>
      </c>
    </row>
    <row r="282" spans="1:18" ht="51" x14ac:dyDescent="0.2">
      <c r="A282" s="690" t="s">
        <v>305</v>
      </c>
      <c r="B282" s="691" t="s">
        <v>306</v>
      </c>
      <c r="C282" s="691" t="s">
        <v>646</v>
      </c>
      <c r="D282" s="692" t="s">
        <v>647</v>
      </c>
      <c r="E282" s="693"/>
      <c r="F282" s="695" t="s">
        <v>648</v>
      </c>
      <c r="G282" s="696" t="s">
        <v>680</v>
      </c>
      <c r="H282" s="697" t="s">
        <v>664</v>
      </c>
      <c r="I282" s="694" t="s">
        <v>665</v>
      </c>
      <c r="J282" s="694" t="s">
        <v>652</v>
      </c>
      <c r="K282" s="698">
        <v>25</v>
      </c>
      <c r="L282" s="712" t="s">
        <v>653</v>
      </c>
      <c r="M282" s="700">
        <v>3</v>
      </c>
      <c r="N282" s="700">
        <v>1</v>
      </c>
      <c r="O282" s="713">
        <v>0.33333333333333331</v>
      </c>
      <c r="P282" s="700">
        <v>100</v>
      </c>
      <c r="Q282" s="713">
        <v>1.3333333333333333</v>
      </c>
      <c r="R282" s="717" t="s">
        <v>2075</v>
      </c>
    </row>
    <row r="283" spans="1:18" ht="51" x14ac:dyDescent="0.2">
      <c r="A283" s="690" t="s">
        <v>305</v>
      </c>
      <c r="B283" s="691" t="s">
        <v>306</v>
      </c>
      <c r="C283" s="691" t="s">
        <v>646</v>
      </c>
      <c r="D283" s="692" t="s">
        <v>647</v>
      </c>
      <c r="E283" s="693"/>
      <c r="F283" s="695" t="s">
        <v>648</v>
      </c>
      <c r="G283" s="696" t="s">
        <v>681</v>
      </c>
      <c r="H283" s="697" t="s">
        <v>664</v>
      </c>
      <c r="I283" s="694" t="s">
        <v>665</v>
      </c>
      <c r="J283" s="694" t="s">
        <v>652</v>
      </c>
      <c r="K283" s="698">
        <v>25</v>
      </c>
      <c r="L283" s="712" t="s">
        <v>653</v>
      </c>
      <c r="M283" s="700">
        <v>3</v>
      </c>
      <c r="N283" s="700">
        <v>1</v>
      </c>
      <c r="O283" s="713">
        <v>0.33333333333333331</v>
      </c>
      <c r="P283" s="700">
        <v>100</v>
      </c>
      <c r="Q283" s="713">
        <v>1.3333333333333333</v>
      </c>
      <c r="R283" s="717" t="s">
        <v>2075</v>
      </c>
    </row>
    <row r="284" spans="1:18" ht="51" x14ac:dyDescent="0.2">
      <c r="A284" s="690" t="s">
        <v>305</v>
      </c>
      <c r="B284" s="691" t="s">
        <v>306</v>
      </c>
      <c r="C284" s="691" t="s">
        <v>646</v>
      </c>
      <c r="D284" s="692" t="s">
        <v>647</v>
      </c>
      <c r="E284" s="693"/>
      <c r="F284" s="695" t="s">
        <v>648</v>
      </c>
      <c r="G284" s="696" t="s">
        <v>682</v>
      </c>
      <c r="H284" s="697" t="s">
        <v>664</v>
      </c>
      <c r="I284" s="694" t="s">
        <v>665</v>
      </c>
      <c r="J284" s="694" t="s">
        <v>652</v>
      </c>
      <c r="K284" s="698">
        <v>25</v>
      </c>
      <c r="L284" s="712" t="s">
        <v>653</v>
      </c>
      <c r="M284" s="700">
        <v>3</v>
      </c>
      <c r="N284" s="700">
        <v>1</v>
      </c>
      <c r="O284" s="713">
        <v>0.33333333333333331</v>
      </c>
      <c r="P284" s="700">
        <v>100</v>
      </c>
      <c r="Q284" s="713">
        <v>1.3333333333333333</v>
      </c>
      <c r="R284" s="717" t="s">
        <v>2075</v>
      </c>
    </row>
    <row r="285" spans="1:18" ht="51" x14ac:dyDescent="0.2">
      <c r="A285" s="690" t="s">
        <v>305</v>
      </c>
      <c r="B285" s="691" t="s">
        <v>306</v>
      </c>
      <c r="C285" s="691" t="s">
        <v>646</v>
      </c>
      <c r="D285" s="692" t="s">
        <v>647</v>
      </c>
      <c r="E285" s="693"/>
      <c r="F285" s="695" t="s">
        <v>648</v>
      </c>
      <c r="G285" s="696" t="s">
        <v>660</v>
      </c>
      <c r="H285" s="697" t="s">
        <v>657</v>
      </c>
      <c r="I285" s="694" t="s">
        <v>651</v>
      </c>
      <c r="J285" s="694" t="s">
        <v>652</v>
      </c>
      <c r="K285" s="710">
        <v>100</v>
      </c>
      <c r="L285" s="712" t="s">
        <v>653</v>
      </c>
      <c r="M285" s="700">
        <v>3</v>
      </c>
      <c r="N285" s="700">
        <v>3</v>
      </c>
      <c r="O285" s="713">
        <v>1</v>
      </c>
      <c r="P285" s="700">
        <v>100</v>
      </c>
      <c r="Q285" s="713">
        <v>1</v>
      </c>
      <c r="R285" s="717" t="s">
        <v>2075</v>
      </c>
    </row>
    <row r="286" spans="1:18" ht="51" x14ac:dyDescent="0.2">
      <c r="A286" s="690" t="s">
        <v>305</v>
      </c>
      <c r="B286" s="691" t="s">
        <v>306</v>
      </c>
      <c r="C286" s="691" t="s">
        <v>646</v>
      </c>
      <c r="D286" s="692" t="s">
        <v>647</v>
      </c>
      <c r="E286" s="693"/>
      <c r="F286" s="695" t="s">
        <v>648</v>
      </c>
      <c r="G286" s="696" t="s">
        <v>661</v>
      </c>
      <c r="H286" s="697" t="s">
        <v>657</v>
      </c>
      <c r="I286" s="694" t="s">
        <v>651</v>
      </c>
      <c r="J286" s="694" t="s">
        <v>652</v>
      </c>
      <c r="K286" s="710">
        <v>100</v>
      </c>
      <c r="L286" s="712" t="s">
        <v>653</v>
      </c>
      <c r="M286" s="700">
        <v>3</v>
      </c>
      <c r="N286" s="700">
        <v>3</v>
      </c>
      <c r="O286" s="713">
        <v>1</v>
      </c>
      <c r="P286" s="700">
        <v>100</v>
      </c>
      <c r="Q286" s="713">
        <v>1</v>
      </c>
      <c r="R286" s="717" t="s">
        <v>2075</v>
      </c>
    </row>
    <row r="287" spans="1:18" ht="51" x14ac:dyDescent="0.2">
      <c r="A287" s="690" t="s">
        <v>305</v>
      </c>
      <c r="B287" s="691" t="s">
        <v>306</v>
      </c>
      <c r="C287" s="691" t="s">
        <v>646</v>
      </c>
      <c r="D287" s="692" t="s">
        <v>647</v>
      </c>
      <c r="E287" s="693"/>
      <c r="F287" s="695" t="s">
        <v>648</v>
      </c>
      <c r="G287" s="696" t="s">
        <v>683</v>
      </c>
      <c r="H287" s="697" t="s">
        <v>664</v>
      </c>
      <c r="I287" s="694" t="s">
        <v>665</v>
      </c>
      <c r="J287" s="694" t="s">
        <v>652</v>
      </c>
      <c r="K287" s="698">
        <v>25</v>
      </c>
      <c r="L287" s="712" t="s">
        <v>653</v>
      </c>
      <c r="M287" s="700">
        <v>3</v>
      </c>
      <c r="N287" s="700">
        <v>1</v>
      </c>
      <c r="O287" s="713">
        <v>0.33333333333333331</v>
      </c>
      <c r="P287" s="700">
        <v>100</v>
      </c>
      <c r="Q287" s="713">
        <v>1.3333333333333333</v>
      </c>
      <c r="R287" s="717" t="s">
        <v>2075</v>
      </c>
    </row>
    <row r="288" spans="1:18" ht="51" x14ac:dyDescent="0.2">
      <c r="A288" s="690" t="s">
        <v>305</v>
      </c>
      <c r="B288" s="691" t="s">
        <v>306</v>
      </c>
      <c r="C288" s="691" t="s">
        <v>646</v>
      </c>
      <c r="D288" s="692" t="s">
        <v>647</v>
      </c>
      <c r="E288" s="693"/>
      <c r="F288" s="695" t="s">
        <v>648</v>
      </c>
      <c r="G288" s="696" t="s">
        <v>662</v>
      </c>
      <c r="H288" s="697" t="s">
        <v>650</v>
      </c>
      <c r="I288" s="694" t="s">
        <v>651</v>
      </c>
      <c r="J288" s="694" t="s">
        <v>652</v>
      </c>
      <c r="K288" s="710">
        <v>100</v>
      </c>
      <c r="L288" s="712" t="s">
        <v>653</v>
      </c>
      <c r="M288" s="700">
        <v>3</v>
      </c>
      <c r="N288" s="700">
        <v>3</v>
      </c>
      <c r="O288" s="713">
        <v>1</v>
      </c>
      <c r="P288" s="700">
        <v>100</v>
      </c>
      <c r="Q288" s="713">
        <v>1</v>
      </c>
      <c r="R288" s="717" t="s">
        <v>2075</v>
      </c>
    </row>
    <row r="289" spans="1:18" ht="51" x14ac:dyDescent="0.2">
      <c r="A289" s="690" t="s">
        <v>305</v>
      </c>
      <c r="B289" s="691" t="s">
        <v>306</v>
      </c>
      <c r="C289" s="691" t="s">
        <v>646</v>
      </c>
      <c r="D289" s="692" t="s">
        <v>647</v>
      </c>
      <c r="E289" s="693"/>
      <c r="F289" s="695" t="s">
        <v>648</v>
      </c>
      <c r="G289" s="696" t="s">
        <v>684</v>
      </c>
      <c r="H289" s="697" t="s">
        <v>664</v>
      </c>
      <c r="I289" s="694" t="s">
        <v>665</v>
      </c>
      <c r="J289" s="694" t="s">
        <v>652</v>
      </c>
      <c r="K289" s="698">
        <v>25</v>
      </c>
      <c r="L289" s="712" t="s">
        <v>653</v>
      </c>
      <c r="M289" s="700">
        <v>3</v>
      </c>
      <c r="N289" s="700">
        <v>1</v>
      </c>
      <c r="O289" s="713">
        <v>0.33333333333333331</v>
      </c>
      <c r="P289" s="700">
        <v>100</v>
      </c>
      <c r="Q289" s="713">
        <v>1.3333333333333333</v>
      </c>
      <c r="R289" s="717" t="s">
        <v>2075</v>
      </c>
    </row>
    <row r="290" spans="1:18" ht="51" x14ac:dyDescent="0.2">
      <c r="A290" s="690" t="s">
        <v>305</v>
      </c>
      <c r="B290" s="691" t="s">
        <v>306</v>
      </c>
      <c r="C290" s="691" t="s">
        <v>646</v>
      </c>
      <c r="D290" s="692" t="s">
        <v>647</v>
      </c>
      <c r="E290" s="693"/>
      <c r="F290" s="695" t="s">
        <v>648</v>
      </c>
      <c r="G290" s="696" t="s">
        <v>685</v>
      </c>
      <c r="H290" s="697" t="s">
        <v>664</v>
      </c>
      <c r="I290" s="694" t="s">
        <v>665</v>
      </c>
      <c r="J290" s="694" t="s">
        <v>652</v>
      </c>
      <c r="K290" s="698">
        <v>25</v>
      </c>
      <c r="L290" s="712" t="s">
        <v>653</v>
      </c>
      <c r="M290" s="700">
        <v>3</v>
      </c>
      <c r="N290" s="700">
        <v>1</v>
      </c>
      <c r="O290" s="713">
        <v>0.33333333333333331</v>
      </c>
      <c r="P290" s="700">
        <v>100</v>
      </c>
      <c r="Q290" s="713">
        <v>1.3333333333333333</v>
      </c>
      <c r="R290" s="717" t="s">
        <v>2075</v>
      </c>
    </row>
    <row r="291" spans="1:18" ht="51" x14ac:dyDescent="0.2">
      <c r="A291" s="690" t="s">
        <v>305</v>
      </c>
      <c r="B291" s="691" t="s">
        <v>306</v>
      </c>
      <c r="C291" s="691" t="s">
        <v>646</v>
      </c>
      <c r="D291" s="692" t="s">
        <v>647</v>
      </c>
      <c r="E291" s="693"/>
      <c r="F291" s="695" t="s">
        <v>648</v>
      </c>
      <c r="G291" s="696" t="s">
        <v>686</v>
      </c>
      <c r="H291" s="697" t="s">
        <v>664</v>
      </c>
      <c r="I291" s="694" t="s">
        <v>665</v>
      </c>
      <c r="J291" s="694" t="s">
        <v>652</v>
      </c>
      <c r="K291" s="698">
        <v>25</v>
      </c>
      <c r="L291" s="712" t="s">
        <v>653</v>
      </c>
      <c r="M291" s="700">
        <v>3</v>
      </c>
      <c r="N291" s="700">
        <v>1</v>
      </c>
      <c r="O291" s="713">
        <v>0.33333333333333331</v>
      </c>
      <c r="P291" s="700">
        <v>100</v>
      </c>
      <c r="Q291" s="713">
        <v>1.3333333333333333</v>
      </c>
      <c r="R291" s="717" t="s">
        <v>2075</v>
      </c>
    </row>
    <row r="292" spans="1:18" ht="51" x14ac:dyDescent="0.2">
      <c r="A292" s="690" t="s">
        <v>305</v>
      </c>
      <c r="B292" s="691" t="s">
        <v>306</v>
      </c>
      <c r="C292" s="691" t="s">
        <v>646</v>
      </c>
      <c r="D292" s="692" t="s">
        <v>647</v>
      </c>
      <c r="E292" s="693"/>
      <c r="F292" s="695" t="s">
        <v>648</v>
      </c>
      <c r="G292" s="696" t="s">
        <v>687</v>
      </c>
      <c r="H292" s="697" t="s">
        <v>664</v>
      </c>
      <c r="I292" s="694" t="s">
        <v>665</v>
      </c>
      <c r="J292" s="694" t="s">
        <v>652</v>
      </c>
      <c r="K292" s="698">
        <v>25</v>
      </c>
      <c r="L292" s="712" t="s">
        <v>653</v>
      </c>
      <c r="M292" s="700">
        <v>3</v>
      </c>
      <c r="N292" s="700">
        <v>1</v>
      </c>
      <c r="O292" s="713">
        <v>0.33333333333333331</v>
      </c>
      <c r="P292" s="700">
        <v>100</v>
      </c>
      <c r="Q292" s="713">
        <v>1.3333333333333333</v>
      </c>
      <c r="R292" s="717" t="s">
        <v>2075</v>
      </c>
    </row>
    <row r="293" spans="1:18" ht="51" x14ac:dyDescent="0.2">
      <c r="A293" s="690" t="s">
        <v>305</v>
      </c>
      <c r="B293" s="691" t="s">
        <v>306</v>
      </c>
      <c r="C293" s="691" t="s">
        <v>646</v>
      </c>
      <c r="D293" s="692" t="s">
        <v>688</v>
      </c>
      <c r="E293" s="693"/>
      <c r="F293" s="695" t="s">
        <v>648</v>
      </c>
      <c r="G293" s="696" t="s">
        <v>649</v>
      </c>
      <c r="H293" s="697" t="s">
        <v>650</v>
      </c>
      <c r="I293" s="694" t="s">
        <v>651</v>
      </c>
      <c r="J293" s="694" t="s">
        <v>652</v>
      </c>
      <c r="K293" s="710">
        <v>100</v>
      </c>
      <c r="L293" s="712" t="s">
        <v>653</v>
      </c>
      <c r="M293" s="700">
        <v>33</v>
      </c>
      <c r="N293" s="700">
        <v>33</v>
      </c>
      <c r="O293" s="713">
        <v>1</v>
      </c>
      <c r="P293" s="700">
        <v>100</v>
      </c>
      <c r="Q293" s="713">
        <v>1</v>
      </c>
      <c r="R293" s="701"/>
    </row>
    <row r="294" spans="1:18" ht="51" x14ac:dyDescent="0.2">
      <c r="A294" s="690" t="s">
        <v>305</v>
      </c>
      <c r="B294" s="691" t="s">
        <v>306</v>
      </c>
      <c r="C294" s="691" t="s">
        <v>646</v>
      </c>
      <c r="D294" s="692" t="s">
        <v>688</v>
      </c>
      <c r="E294" s="693"/>
      <c r="F294" s="695" t="s">
        <v>648</v>
      </c>
      <c r="G294" s="696" t="s">
        <v>663</v>
      </c>
      <c r="H294" s="697" t="s">
        <v>664</v>
      </c>
      <c r="I294" s="694" t="s">
        <v>665</v>
      </c>
      <c r="J294" s="694" t="s">
        <v>652</v>
      </c>
      <c r="K294" s="698">
        <v>25</v>
      </c>
      <c r="L294" s="712" t="s">
        <v>653</v>
      </c>
      <c r="M294" s="700">
        <v>33</v>
      </c>
      <c r="N294" s="700">
        <v>6</v>
      </c>
      <c r="O294" s="713">
        <v>0.18181818181818182</v>
      </c>
      <c r="P294" s="700">
        <v>100</v>
      </c>
      <c r="Q294" s="713">
        <v>0.72727272727272729</v>
      </c>
      <c r="R294" s="701"/>
    </row>
    <row r="295" spans="1:18" ht="51" x14ac:dyDescent="0.2">
      <c r="A295" s="690" t="s">
        <v>305</v>
      </c>
      <c r="B295" s="691" t="s">
        <v>306</v>
      </c>
      <c r="C295" s="691" t="s">
        <v>646</v>
      </c>
      <c r="D295" s="692" t="s">
        <v>688</v>
      </c>
      <c r="E295" s="693"/>
      <c r="F295" s="695" t="s">
        <v>648</v>
      </c>
      <c r="G295" s="696" t="s">
        <v>654</v>
      </c>
      <c r="H295" s="697" t="s">
        <v>655</v>
      </c>
      <c r="I295" s="694" t="s">
        <v>651</v>
      </c>
      <c r="J295" s="694" t="s">
        <v>652</v>
      </c>
      <c r="K295" s="710">
        <v>100</v>
      </c>
      <c r="L295" s="712" t="s">
        <v>653</v>
      </c>
      <c r="M295" s="700">
        <v>33</v>
      </c>
      <c r="N295" s="700">
        <v>33</v>
      </c>
      <c r="O295" s="713">
        <v>1</v>
      </c>
      <c r="P295" s="700">
        <v>100</v>
      </c>
      <c r="Q295" s="713">
        <v>1</v>
      </c>
      <c r="R295" s="701"/>
    </row>
    <row r="296" spans="1:18" ht="51" x14ac:dyDescent="0.2">
      <c r="A296" s="690" t="s">
        <v>305</v>
      </c>
      <c r="B296" s="691" t="s">
        <v>306</v>
      </c>
      <c r="C296" s="691" t="s">
        <v>646</v>
      </c>
      <c r="D296" s="692" t="s">
        <v>688</v>
      </c>
      <c r="E296" s="693"/>
      <c r="F296" s="695" t="s">
        <v>648</v>
      </c>
      <c r="G296" s="696" t="s">
        <v>666</v>
      </c>
      <c r="H296" s="697" t="s">
        <v>664</v>
      </c>
      <c r="I296" s="694" t="s">
        <v>665</v>
      </c>
      <c r="J296" s="694" t="s">
        <v>652</v>
      </c>
      <c r="K296" s="698">
        <v>25</v>
      </c>
      <c r="L296" s="712" t="s">
        <v>653</v>
      </c>
      <c r="M296" s="700">
        <v>33</v>
      </c>
      <c r="N296" s="700">
        <v>6</v>
      </c>
      <c r="O296" s="713">
        <v>0.18181818181818182</v>
      </c>
      <c r="P296" s="700">
        <v>100</v>
      </c>
      <c r="Q296" s="713">
        <v>0.72727272727272729</v>
      </c>
      <c r="R296" s="701"/>
    </row>
    <row r="297" spans="1:18" ht="51" x14ac:dyDescent="0.2">
      <c r="A297" s="690" t="s">
        <v>305</v>
      </c>
      <c r="B297" s="691" t="s">
        <v>306</v>
      </c>
      <c r="C297" s="691" t="s">
        <v>646</v>
      </c>
      <c r="D297" s="692" t="s">
        <v>688</v>
      </c>
      <c r="E297" s="693"/>
      <c r="F297" s="695" t="s">
        <v>648</v>
      </c>
      <c r="G297" s="696" t="s">
        <v>667</v>
      </c>
      <c r="H297" s="697" t="s">
        <v>664</v>
      </c>
      <c r="I297" s="694" t="s">
        <v>665</v>
      </c>
      <c r="J297" s="694" t="s">
        <v>652</v>
      </c>
      <c r="K297" s="698">
        <v>25</v>
      </c>
      <c r="L297" s="712" t="s">
        <v>653</v>
      </c>
      <c r="M297" s="700">
        <v>33</v>
      </c>
      <c r="N297" s="700">
        <v>6</v>
      </c>
      <c r="O297" s="713">
        <v>0.18181818181818182</v>
      </c>
      <c r="P297" s="700">
        <v>100</v>
      </c>
      <c r="Q297" s="713">
        <v>0.72727272727272729</v>
      </c>
      <c r="R297" s="701"/>
    </row>
    <row r="298" spans="1:18" ht="51" x14ac:dyDescent="0.2">
      <c r="A298" s="690" t="s">
        <v>305</v>
      </c>
      <c r="B298" s="691" t="s">
        <v>306</v>
      </c>
      <c r="C298" s="691" t="s">
        <v>646</v>
      </c>
      <c r="D298" s="692" t="s">
        <v>688</v>
      </c>
      <c r="E298" s="693"/>
      <c r="F298" s="695" t="s">
        <v>648</v>
      </c>
      <c r="G298" s="696" t="s">
        <v>668</v>
      </c>
      <c r="H298" s="697" t="s">
        <v>664</v>
      </c>
      <c r="I298" s="694" t="s">
        <v>665</v>
      </c>
      <c r="J298" s="694" t="s">
        <v>652</v>
      </c>
      <c r="K298" s="698">
        <v>25</v>
      </c>
      <c r="L298" s="712" t="s">
        <v>653</v>
      </c>
      <c r="M298" s="700">
        <v>33</v>
      </c>
      <c r="N298" s="700">
        <v>6</v>
      </c>
      <c r="O298" s="713">
        <v>0.18181818181818182</v>
      </c>
      <c r="P298" s="700">
        <v>100</v>
      </c>
      <c r="Q298" s="713">
        <v>0.72727272727272729</v>
      </c>
      <c r="R298" s="701"/>
    </row>
    <row r="299" spans="1:18" ht="51" x14ac:dyDescent="0.2">
      <c r="A299" s="690" t="s">
        <v>305</v>
      </c>
      <c r="B299" s="691" t="s">
        <v>306</v>
      </c>
      <c r="C299" s="691" t="s">
        <v>646</v>
      </c>
      <c r="D299" s="692" t="s">
        <v>688</v>
      </c>
      <c r="E299" s="693"/>
      <c r="F299" s="695" t="s">
        <v>648</v>
      </c>
      <c r="G299" s="696" t="s">
        <v>669</v>
      </c>
      <c r="H299" s="697" t="s">
        <v>664</v>
      </c>
      <c r="I299" s="694" t="s">
        <v>665</v>
      </c>
      <c r="J299" s="694" t="s">
        <v>652</v>
      </c>
      <c r="K299" s="698">
        <v>25</v>
      </c>
      <c r="L299" s="712" t="s">
        <v>653</v>
      </c>
      <c r="M299" s="700">
        <v>33</v>
      </c>
      <c r="N299" s="700">
        <v>6</v>
      </c>
      <c r="O299" s="713">
        <v>0.18181818181818182</v>
      </c>
      <c r="P299" s="700">
        <v>100</v>
      </c>
      <c r="Q299" s="713">
        <v>0.72727272727272729</v>
      </c>
      <c r="R299" s="701"/>
    </row>
    <row r="300" spans="1:18" ht="51" x14ac:dyDescent="0.2">
      <c r="A300" s="690" t="s">
        <v>305</v>
      </c>
      <c r="B300" s="691" t="s">
        <v>306</v>
      </c>
      <c r="C300" s="691" t="s">
        <v>646</v>
      </c>
      <c r="D300" s="692" t="s">
        <v>688</v>
      </c>
      <c r="E300" s="693"/>
      <c r="F300" s="695" t="s">
        <v>648</v>
      </c>
      <c r="G300" s="696" t="s">
        <v>670</v>
      </c>
      <c r="H300" s="697" t="s">
        <v>664</v>
      </c>
      <c r="I300" s="694" t="s">
        <v>665</v>
      </c>
      <c r="J300" s="694" t="s">
        <v>652</v>
      </c>
      <c r="K300" s="698">
        <v>25</v>
      </c>
      <c r="L300" s="712" t="s">
        <v>653</v>
      </c>
      <c r="M300" s="700">
        <v>33</v>
      </c>
      <c r="N300" s="700">
        <v>6</v>
      </c>
      <c r="O300" s="713">
        <v>0.18181818181818182</v>
      </c>
      <c r="P300" s="700">
        <v>100</v>
      </c>
      <c r="Q300" s="713">
        <v>0.72727272727272729</v>
      </c>
      <c r="R300" s="701"/>
    </row>
    <row r="301" spans="1:18" ht="51" x14ac:dyDescent="0.2">
      <c r="A301" s="690" t="s">
        <v>305</v>
      </c>
      <c r="B301" s="691" t="s">
        <v>306</v>
      </c>
      <c r="C301" s="691" t="s">
        <v>646</v>
      </c>
      <c r="D301" s="692" t="s">
        <v>688</v>
      </c>
      <c r="E301" s="693"/>
      <c r="F301" s="695" t="s">
        <v>648</v>
      </c>
      <c r="G301" s="696" t="s">
        <v>671</v>
      </c>
      <c r="H301" s="697" t="s">
        <v>664</v>
      </c>
      <c r="I301" s="694" t="s">
        <v>665</v>
      </c>
      <c r="J301" s="694" t="s">
        <v>652</v>
      </c>
      <c r="K301" s="698">
        <v>25</v>
      </c>
      <c r="L301" s="712" t="s">
        <v>653</v>
      </c>
      <c r="M301" s="700">
        <v>33</v>
      </c>
      <c r="N301" s="700">
        <v>6</v>
      </c>
      <c r="O301" s="713">
        <v>0.18181818181818182</v>
      </c>
      <c r="P301" s="700">
        <v>100</v>
      </c>
      <c r="Q301" s="713">
        <v>0.72727272727272729</v>
      </c>
      <c r="R301" s="701"/>
    </row>
    <row r="302" spans="1:18" ht="51" x14ac:dyDescent="0.2">
      <c r="A302" s="690" t="s">
        <v>305</v>
      </c>
      <c r="B302" s="691" t="s">
        <v>306</v>
      </c>
      <c r="C302" s="691" t="s">
        <v>646</v>
      </c>
      <c r="D302" s="692" t="s">
        <v>688</v>
      </c>
      <c r="E302" s="693"/>
      <c r="F302" s="695" t="s">
        <v>648</v>
      </c>
      <c r="G302" s="696" t="s">
        <v>672</v>
      </c>
      <c r="H302" s="697" t="s">
        <v>664</v>
      </c>
      <c r="I302" s="694" t="s">
        <v>665</v>
      </c>
      <c r="J302" s="694" t="s">
        <v>652</v>
      </c>
      <c r="K302" s="698">
        <v>25</v>
      </c>
      <c r="L302" s="712" t="s">
        <v>653</v>
      </c>
      <c r="M302" s="700">
        <v>33</v>
      </c>
      <c r="N302" s="700">
        <v>6</v>
      </c>
      <c r="O302" s="713">
        <v>0.18181818181818182</v>
      </c>
      <c r="P302" s="700">
        <v>100</v>
      </c>
      <c r="Q302" s="713">
        <v>0.72727272727272729</v>
      </c>
      <c r="R302" s="701"/>
    </row>
    <row r="303" spans="1:18" ht="51" x14ac:dyDescent="0.2">
      <c r="A303" s="690" t="s">
        <v>305</v>
      </c>
      <c r="B303" s="691" t="s">
        <v>306</v>
      </c>
      <c r="C303" s="691" t="s">
        <v>646</v>
      </c>
      <c r="D303" s="692" t="s">
        <v>688</v>
      </c>
      <c r="E303" s="693"/>
      <c r="F303" s="695" t="s">
        <v>648</v>
      </c>
      <c r="G303" s="696" t="s">
        <v>673</v>
      </c>
      <c r="H303" s="697" t="s">
        <v>664</v>
      </c>
      <c r="I303" s="694" t="s">
        <v>665</v>
      </c>
      <c r="J303" s="694" t="s">
        <v>652</v>
      </c>
      <c r="K303" s="698">
        <v>25</v>
      </c>
      <c r="L303" s="712" t="s">
        <v>653</v>
      </c>
      <c r="M303" s="700">
        <v>33</v>
      </c>
      <c r="N303" s="700">
        <v>6</v>
      </c>
      <c r="O303" s="713">
        <v>0.18181818181818182</v>
      </c>
      <c r="P303" s="700">
        <v>100</v>
      </c>
      <c r="Q303" s="713">
        <v>0.72727272727272729</v>
      </c>
      <c r="R303" s="701"/>
    </row>
    <row r="304" spans="1:18" ht="51" x14ac:dyDescent="0.2">
      <c r="A304" s="690" t="s">
        <v>305</v>
      </c>
      <c r="B304" s="691" t="s">
        <v>306</v>
      </c>
      <c r="C304" s="691" t="s">
        <v>646</v>
      </c>
      <c r="D304" s="692" t="s">
        <v>688</v>
      </c>
      <c r="E304" s="693"/>
      <c r="F304" s="695" t="s">
        <v>648</v>
      </c>
      <c r="G304" s="696" t="s">
        <v>674</v>
      </c>
      <c r="H304" s="697" t="s">
        <v>664</v>
      </c>
      <c r="I304" s="694" t="s">
        <v>665</v>
      </c>
      <c r="J304" s="694" t="s">
        <v>652</v>
      </c>
      <c r="K304" s="698">
        <v>25</v>
      </c>
      <c r="L304" s="712" t="s">
        <v>653</v>
      </c>
      <c r="M304" s="700">
        <v>33</v>
      </c>
      <c r="N304" s="700">
        <v>6</v>
      </c>
      <c r="O304" s="713">
        <v>0.18181818181818182</v>
      </c>
      <c r="P304" s="700">
        <v>100</v>
      </c>
      <c r="Q304" s="713">
        <v>0.72727272727272729</v>
      </c>
      <c r="R304" s="701"/>
    </row>
    <row r="305" spans="1:18" ht="51" x14ac:dyDescent="0.2">
      <c r="A305" s="690" t="s">
        <v>305</v>
      </c>
      <c r="B305" s="691" t="s">
        <v>306</v>
      </c>
      <c r="C305" s="691" t="s">
        <v>646</v>
      </c>
      <c r="D305" s="692" t="s">
        <v>688</v>
      </c>
      <c r="E305" s="693"/>
      <c r="F305" s="695" t="s">
        <v>648</v>
      </c>
      <c r="G305" s="696" t="s">
        <v>656</v>
      </c>
      <c r="H305" s="697" t="s">
        <v>657</v>
      </c>
      <c r="I305" s="694" t="s">
        <v>651</v>
      </c>
      <c r="J305" s="694" t="s">
        <v>652</v>
      </c>
      <c r="K305" s="710">
        <v>100</v>
      </c>
      <c r="L305" s="712" t="s">
        <v>653</v>
      </c>
      <c r="M305" s="700">
        <v>33</v>
      </c>
      <c r="N305" s="700">
        <v>33</v>
      </c>
      <c r="O305" s="713">
        <v>1</v>
      </c>
      <c r="P305" s="700">
        <v>100</v>
      </c>
      <c r="Q305" s="713">
        <v>1</v>
      </c>
      <c r="R305" s="701"/>
    </row>
    <row r="306" spans="1:18" ht="51" x14ac:dyDescent="0.2">
      <c r="A306" s="690" t="s">
        <v>305</v>
      </c>
      <c r="B306" s="691" t="s">
        <v>306</v>
      </c>
      <c r="C306" s="691" t="s">
        <v>646</v>
      </c>
      <c r="D306" s="692" t="s">
        <v>688</v>
      </c>
      <c r="E306" s="693"/>
      <c r="F306" s="695" t="s">
        <v>648</v>
      </c>
      <c r="G306" s="696" t="s">
        <v>658</v>
      </c>
      <c r="H306" s="697" t="s">
        <v>657</v>
      </c>
      <c r="I306" s="694" t="s">
        <v>651</v>
      </c>
      <c r="J306" s="694" t="s">
        <v>652</v>
      </c>
      <c r="K306" s="710">
        <v>100</v>
      </c>
      <c r="L306" s="712" t="s">
        <v>653</v>
      </c>
      <c r="M306" s="700">
        <v>33</v>
      </c>
      <c r="N306" s="700">
        <v>33</v>
      </c>
      <c r="O306" s="713">
        <v>1</v>
      </c>
      <c r="P306" s="700">
        <v>100</v>
      </c>
      <c r="Q306" s="713">
        <v>1</v>
      </c>
      <c r="R306" s="701"/>
    </row>
    <row r="307" spans="1:18" ht="51" x14ac:dyDescent="0.2">
      <c r="A307" s="690" t="s">
        <v>305</v>
      </c>
      <c r="B307" s="691" t="s">
        <v>306</v>
      </c>
      <c r="C307" s="691" t="s">
        <v>646</v>
      </c>
      <c r="D307" s="692" t="s">
        <v>688</v>
      </c>
      <c r="E307" s="693"/>
      <c r="F307" s="695" t="s">
        <v>648</v>
      </c>
      <c r="G307" s="696" t="s">
        <v>675</v>
      </c>
      <c r="H307" s="697" t="s">
        <v>664</v>
      </c>
      <c r="I307" s="694" t="s">
        <v>665</v>
      </c>
      <c r="J307" s="694" t="s">
        <v>652</v>
      </c>
      <c r="K307" s="698">
        <v>25</v>
      </c>
      <c r="L307" s="712" t="s">
        <v>653</v>
      </c>
      <c r="M307" s="700">
        <v>33</v>
      </c>
      <c r="N307" s="700">
        <v>6</v>
      </c>
      <c r="O307" s="713">
        <v>0.18181818181818182</v>
      </c>
      <c r="P307" s="700">
        <v>100</v>
      </c>
      <c r="Q307" s="713">
        <v>0.72727272727272729</v>
      </c>
      <c r="R307" s="701"/>
    </row>
    <row r="308" spans="1:18" ht="51" x14ac:dyDescent="0.2">
      <c r="A308" s="690" t="s">
        <v>305</v>
      </c>
      <c r="B308" s="691" t="s">
        <v>306</v>
      </c>
      <c r="C308" s="691" t="s">
        <v>646</v>
      </c>
      <c r="D308" s="692" t="s">
        <v>688</v>
      </c>
      <c r="E308" s="693"/>
      <c r="F308" s="695" t="s">
        <v>648</v>
      </c>
      <c r="G308" s="696" t="s">
        <v>659</v>
      </c>
      <c r="H308" s="697" t="s">
        <v>657</v>
      </c>
      <c r="I308" s="694" t="s">
        <v>651</v>
      </c>
      <c r="J308" s="694" t="s">
        <v>652</v>
      </c>
      <c r="K308" s="710">
        <v>100</v>
      </c>
      <c r="L308" s="712" t="s">
        <v>653</v>
      </c>
      <c r="M308" s="700">
        <v>33</v>
      </c>
      <c r="N308" s="700">
        <v>33</v>
      </c>
      <c r="O308" s="713">
        <v>1</v>
      </c>
      <c r="P308" s="700">
        <v>100</v>
      </c>
      <c r="Q308" s="713">
        <v>1</v>
      </c>
      <c r="R308" s="701"/>
    </row>
    <row r="309" spans="1:18" ht="51" x14ac:dyDescent="0.2">
      <c r="A309" s="690" t="s">
        <v>305</v>
      </c>
      <c r="B309" s="691" t="s">
        <v>306</v>
      </c>
      <c r="C309" s="691" t="s">
        <v>646</v>
      </c>
      <c r="D309" s="692" t="s">
        <v>688</v>
      </c>
      <c r="E309" s="693"/>
      <c r="F309" s="695" t="s">
        <v>648</v>
      </c>
      <c r="G309" s="696" t="s">
        <v>196</v>
      </c>
      <c r="H309" s="697" t="s">
        <v>657</v>
      </c>
      <c r="I309" s="694" t="s">
        <v>651</v>
      </c>
      <c r="J309" s="694" t="s">
        <v>652</v>
      </c>
      <c r="K309" s="710">
        <v>100</v>
      </c>
      <c r="L309" s="712" t="s">
        <v>653</v>
      </c>
      <c r="M309" s="700">
        <v>33</v>
      </c>
      <c r="N309" s="700">
        <v>33</v>
      </c>
      <c r="O309" s="713">
        <v>1</v>
      </c>
      <c r="P309" s="700">
        <v>100</v>
      </c>
      <c r="Q309" s="713">
        <v>1</v>
      </c>
      <c r="R309" s="701"/>
    </row>
    <row r="310" spans="1:18" ht="51" x14ac:dyDescent="0.2">
      <c r="A310" s="690" t="s">
        <v>305</v>
      </c>
      <c r="B310" s="691" t="s">
        <v>306</v>
      </c>
      <c r="C310" s="691" t="s">
        <v>646</v>
      </c>
      <c r="D310" s="692" t="s">
        <v>688</v>
      </c>
      <c r="E310" s="693"/>
      <c r="F310" s="695" t="s">
        <v>648</v>
      </c>
      <c r="G310" s="696" t="s">
        <v>676</v>
      </c>
      <c r="H310" s="697" t="s">
        <v>664</v>
      </c>
      <c r="I310" s="694" t="s">
        <v>665</v>
      </c>
      <c r="J310" s="694" t="s">
        <v>652</v>
      </c>
      <c r="K310" s="698">
        <v>25</v>
      </c>
      <c r="L310" s="712" t="s">
        <v>653</v>
      </c>
      <c r="M310" s="700">
        <v>33</v>
      </c>
      <c r="N310" s="700">
        <v>6</v>
      </c>
      <c r="O310" s="713">
        <v>0.18181818181818182</v>
      </c>
      <c r="P310" s="700">
        <v>100</v>
      </c>
      <c r="Q310" s="713">
        <v>0.72727272727272729</v>
      </c>
      <c r="R310" s="701"/>
    </row>
    <row r="311" spans="1:18" ht="51" x14ac:dyDescent="0.2">
      <c r="A311" s="690" t="s">
        <v>305</v>
      </c>
      <c r="B311" s="691" t="s">
        <v>306</v>
      </c>
      <c r="C311" s="691" t="s">
        <v>646</v>
      </c>
      <c r="D311" s="692" t="s">
        <v>688</v>
      </c>
      <c r="E311" s="693"/>
      <c r="F311" s="695" t="s">
        <v>648</v>
      </c>
      <c r="G311" s="696" t="s">
        <v>677</v>
      </c>
      <c r="H311" s="697" t="s">
        <v>664</v>
      </c>
      <c r="I311" s="694" t="s">
        <v>665</v>
      </c>
      <c r="J311" s="694" t="s">
        <v>652</v>
      </c>
      <c r="K311" s="698">
        <v>25</v>
      </c>
      <c r="L311" s="712" t="s">
        <v>653</v>
      </c>
      <c r="M311" s="700">
        <v>33</v>
      </c>
      <c r="N311" s="700">
        <v>6</v>
      </c>
      <c r="O311" s="713">
        <v>0.18181818181818182</v>
      </c>
      <c r="P311" s="700">
        <v>100</v>
      </c>
      <c r="Q311" s="713">
        <v>0.72727272727272729</v>
      </c>
      <c r="R311" s="701"/>
    </row>
    <row r="312" spans="1:18" ht="51" x14ac:dyDescent="0.2">
      <c r="A312" s="690" t="s">
        <v>305</v>
      </c>
      <c r="B312" s="691" t="s">
        <v>306</v>
      </c>
      <c r="C312" s="691" t="s">
        <v>646</v>
      </c>
      <c r="D312" s="692" t="s">
        <v>688</v>
      </c>
      <c r="E312" s="693"/>
      <c r="F312" s="695" t="s">
        <v>648</v>
      </c>
      <c r="G312" s="696" t="s">
        <v>678</v>
      </c>
      <c r="H312" s="697" t="s">
        <v>664</v>
      </c>
      <c r="I312" s="694" t="s">
        <v>665</v>
      </c>
      <c r="J312" s="694" t="s">
        <v>652</v>
      </c>
      <c r="K312" s="698">
        <v>25</v>
      </c>
      <c r="L312" s="712" t="s">
        <v>653</v>
      </c>
      <c r="M312" s="700">
        <v>33</v>
      </c>
      <c r="N312" s="700">
        <v>6</v>
      </c>
      <c r="O312" s="713">
        <v>0.18181818181818182</v>
      </c>
      <c r="P312" s="700">
        <v>100</v>
      </c>
      <c r="Q312" s="713">
        <v>0.72727272727272729</v>
      </c>
      <c r="R312" s="701"/>
    </row>
    <row r="313" spans="1:18" ht="51" x14ac:dyDescent="0.2">
      <c r="A313" s="690" t="s">
        <v>305</v>
      </c>
      <c r="B313" s="691" t="s">
        <v>306</v>
      </c>
      <c r="C313" s="691" t="s">
        <v>646</v>
      </c>
      <c r="D313" s="692" t="s">
        <v>688</v>
      </c>
      <c r="E313" s="693"/>
      <c r="F313" s="695" t="s">
        <v>648</v>
      </c>
      <c r="G313" s="696" t="s">
        <v>679</v>
      </c>
      <c r="H313" s="697" t="s">
        <v>664</v>
      </c>
      <c r="I313" s="694" t="s">
        <v>665</v>
      </c>
      <c r="J313" s="694" t="s">
        <v>652</v>
      </c>
      <c r="K313" s="698">
        <v>25</v>
      </c>
      <c r="L313" s="712" t="s">
        <v>653</v>
      </c>
      <c r="M313" s="700">
        <v>33</v>
      </c>
      <c r="N313" s="700">
        <v>6</v>
      </c>
      <c r="O313" s="713">
        <v>0.18181818181818182</v>
      </c>
      <c r="P313" s="700">
        <v>100</v>
      </c>
      <c r="Q313" s="713">
        <v>0.72727272727272729</v>
      </c>
      <c r="R313" s="701"/>
    </row>
    <row r="314" spans="1:18" ht="51" x14ac:dyDescent="0.2">
      <c r="A314" s="690" t="s">
        <v>305</v>
      </c>
      <c r="B314" s="691" t="s">
        <v>306</v>
      </c>
      <c r="C314" s="691" t="s">
        <v>646</v>
      </c>
      <c r="D314" s="692" t="s">
        <v>688</v>
      </c>
      <c r="E314" s="693"/>
      <c r="F314" s="695" t="s">
        <v>648</v>
      </c>
      <c r="G314" s="696" t="s">
        <v>680</v>
      </c>
      <c r="H314" s="697" t="s">
        <v>664</v>
      </c>
      <c r="I314" s="694" t="s">
        <v>665</v>
      </c>
      <c r="J314" s="694" t="s">
        <v>652</v>
      </c>
      <c r="K314" s="698">
        <v>25</v>
      </c>
      <c r="L314" s="712" t="s">
        <v>653</v>
      </c>
      <c r="M314" s="700">
        <v>33</v>
      </c>
      <c r="N314" s="700">
        <v>6</v>
      </c>
      <c r="O314" s="713">
        <v>0.18181818181818182</v>
      </c>
      <c r="P314" s="700">
        <v>100</v>
      </c>
      <c r="Q314" s="713">
        <v>0.72727272727272729</v>
      </c>
      <c r="R314" s="701"/>
    </row>
    <row r="315" spans="1:18" ht="51" x14ac:dyDescent="0.2">
      <c r="A315" s="690" t="s">
        <v>305</v>
      </c>
      <c r="B315" s="691" t="s">
        <v>306</v>
      </c>
      <c r="C315" s="691" t="s">
        <v>646</v>
      </c>
      <c r="D315" s="692" t="s">
        <v>688</v>
      </c>
      <c r="E315" s="693"/>
      <c r="F315" s="695" t="s">
        <v>648</v>
      </c>
      <c r="G315" s="696" t="s">
        <v>681</v>
      </c>
      <c r="H315" s="697" t="s">
        <v>664</v>
      </c>
      <c r="I315" s="694" t="s">
        <v>665</v>
      </c>
      <c r="J315" s="694" t="s">
        <v>652</v>
      </c>
      <c r="K315" s="698">
        <v>25</v>
      </c>
      <c r="L315" s="712" t="s">
        <v>653</v>
      </c>
      <c r="M315" s="700">
        <v>33</v>
      </c>
      <c r="N315" s="700">
        <v>6</v>
      </c>
      <c r="O315" s="713">
        <v>0.18181818181818182</v>
      </c>
      <c r="P315" s="700">
        <v>100</v>
      </c>
      <c r="Q315" s="713">
        <v>0.72727272727272729</v>
      </c>
      <c r="R315" s="701"/>
    </row>
    <row r="316" spans="1:18" ht="51" x14ac:dyDescent="0.2">
      <c r="A316" s="690" t="s">
        <v>305</v>
      </c>
      <c r="B316" s="691" t="s">
        <v>306</v>
      </c>
      <c r="C316" s="691" t="s">
        <v>646</v>
      </c>
      <c r="D316" s="692" t="s">
        <v>688</v>
      </c>
      <c r="E316" s="693"/>
      <c r="F316" s="695" t="s">
        <v>648</v>
      </c>
      <c r="G316" s="696" t="s">
        <v>682</v>
      </c>
      <c r="H316" s="697" t="s">
        <v>664</v>
      </c>
      <c r="I316" s="694" t="s">
        <v>665</v>
      </c>
      <c r="J316" s="694" t="s">
        <v>652</v>
      </c>
      <c r="K316" s="698">
        <v>25</v>
      </c>
      <c r="L316" s="712" t="s">
        <v>653</v>
      </c>
      <c r="M316" s="700">
        <v>33</v>
      </c>
      <c r="N316" s="700">
        <v>6</v>
      </c>
      <c r="O316" s="713">
        <v>0.18181818181818182</v>
      </c>
      <c r="P316" s="700">
        <v>100</v>
      </c>
      <c r="Q316" s="713">
        <v>0.72727272727272729</v>
      </c>
      <c r="R316" s="701"/>
    </row>
    <row r="317" spans="1:18" ht="51" x14ac:dyDescent="0.2">
      <c r="A317" s="690" t="s">
        <v>305</v>
      </c>
      <c r="B317" s="691" t="s">
        <v>306</v>
      </c>
      <c r="C317" s="691" t="s">
        <v>646</v>
      </c>
      <c r="D317" s="692" t="s">
        <v>688</v>
      </c>
      <c r="E317" s="693"/>
      <c r="F317" s="695" t="s">
        <v>648</v>
      </c>
      <c r="G317" s="696" t="s">
        <v>660</v>
      </c>
      <c r="H317" s="697" t="s">
        <v>657</v>
      </c>
      <c r="I317" s="694" t="s">
        <v>651</v>
      </c>
      <c r="J317" s="694" t="s">
        <v>652</v>
      </c>
      <c r="K317" s="710">
        <v>100</v>
      </c>
      <c r="L317" s="712" t="s">
        <v>653</v>
      </c>
      <c r="M317" s="700">
        <v>33</v>
      </c>
      <c r="N317" s="700">
        <v>33</v>
      </c>
      <c r="O317" s="713">
        <v>1</v>
      </c>
      <c r="P317" s="700">
        <v>100</v>
      </c>
      <c r="Q317" s="713">
        <v>1</v>
      </c>
      <c r="R317" s="701"/>
    </row>
    <row r="318" spans="1:18" ht="51" x14ac:dyDescent="0.2">
      <c r="A318" s="690" t="s">
        <v>305</v>
      </c>
      <c r="B318" s="691" t="s">
        <v>306</v>
      </c>
      <c r="C318" s="691" t="s">
        <v>646</v>
      </c>
      <c r="D318" s="692" t="s">
        <v>688</v>
      </c>
      <c r="E318" s="693"/>
      <c r="F318" s="695" t="s">
        <v>648</v>
      </c>
      <c r="G318" s="696" t="s">
        <v>661</v>
      </c>
      <c r="H318" s="697" t="s">
        <v>657</v>
      </c>
      <c r="I318" s="694" t="s">
        <v>651</v>
      </c>
      <c r="J318" s="694" t="s">
        <v>652</v>
      </c>
      <c r="K318" s="710">
        <v>100</v>
      </c>
      <c r="L318" s="712" t="s">
        <v>653</v>
      </c>
      <c r="M318" s="700">
        <v>33</v>
      </c>
      <c r="N318" s="700">
        <v>33</v>
      </c>
      <c r="O318" s="713">
        <v>1</v>
      </c>
      <c r="P318" s="700">
        <v>100</v>
      </c>
      <c r="Q318" s="713">
        <v>1</v>
      </c>
      <c r="R318" s="701"/>
    </row>
    <row r="319" spans="1:18" ht="51" x14ac:dyDescent="0.2">
      <c r="A319" s="690" t="s">
        <v>305</v>
      </c>
      <c r="B319" s="691" t="s">
        <v>306</v>
      </c>
      <c r="C319" s="691" t="s">
        <v>646</v>
      </c>
      <c r="D319" s="692" t="s">
        <v>688</v>
      </c>
      <c r="E319" s="693"/>
      <c r="F319" s="695" t="s">
        <v>648</v>
      </c>
      <c r="G319" s="696" t="s">
        <v>683</v>
      </c>
      <c r="H319" s="697" t="s">
        <v>664</v>
      </c>
      <c r="I319" s="694" t="s">
        <v>665</v>
      </c>
      <c r="J319" s="694" t="s">
        <v>652</v>
      </c>
      <c r="K319" s="698">
        <v>25</v>
      </c>
      <c r="L319" s="712" t="s">
        <v>653</v>
      </c>
      <c r="M319" s="700">
        <v>33</v>
      </c>
      <c r="N319" s="700">
        <v>6</v>
      </c>
      <c r="O319" s="713">
        <v>0.18181818181818182</v>
      </c>
      <c r="P319" s="700">
        <v>100</v>
      </c>
      <c r="Q319" s="713">
        <v>0.72727272727272729</v>
      </c>
      <c r="R319" s="701"/>
    </row>
    <row r="320" spans="1:18" ht="51" x14ac:dyDescent="0.2">
      <c r="A320" s="690" t="s">
        <v>305</v>
      </c>
      <c r="B320" s="691" t="s">
        <v>306</v>
      </c>
      <c r="C320" s="691" t="s">
        <v>646</v>
      </c>
      <c r="D320" s="692" t="s">
        <v>688</v>
      </c>
      <c r="E320" s="693"/>
      <c r="F320" s="695" t="s">
        <v>648</v>
      </c>
      <c r="G320" s="696" t="s">
        <v>662</v>
      </c>
      <c r="H320" s="697" t="s">
        <v>650</v>
      </c>
      <c r="I320" s="694" t="s">
        <v>651</v>
      </c>
      <c r="J320" s="694" t="s">
        <v>652</v>
      </c>
      <c r="K320" s="710">
        <v>100</v>
      </c>
      <c r="L320" s="712" t="s">
        <v>653</v>
      </c>
      <c r="M320" s="700">
        <v>33</v>
      </c>
      <c r="N320" s="700">
        <v>33</v>
      </c>
      <c r="O320" s="713">
        <v>1</v>
      </c>
      <c r="P320" s="700">
        <v>100</v>
      </c>
      <c r="Q320" s="713">
        <v>1</v>
      </c>
      <c r="R320" s="701"/>
    </row>
    <row r="321" spans="1:18" ht="51" x14ac:dyDescent="0.2">
      <c r="A321" s="690" t="s">
        <v>305</v>
      </c>
      <c r="B321" s="691" t="s">
        <v>306</v>
      </c>
      <c r="C321" s="691" t="s">
        <v>646</v>
      </c>
      <c r="D321" s="692" t="s">
        <v>688</v>
      </c>
      <c r="E321" s="693"/>
      <c r="F321" s="695" t="s">
        <v>648</v>
      </c>
      <c r="G321" s="696" t="s">
        <v>684</v>
      </c>
      <c r="H321" s="697" t="s">
        <v>664</v>
      </c>
      <c r="I321" s="694" t="s">
        <v>665</v>
      </c>
      <c r="J321" s="694" t="s">
        <v>652</v>
      </c>
      <c r="K321" s="698">
        <v>25</v>
      </c>
      <c r="L321" s="712" t="s">
        <v>653</v>
      </c>
      <c r="M321" s="700">
        <v>33</v>
      </c>
      <c r="N321" s="700">
        <v>6</v>
      </c>
      <c r="O321" s="713">
        <v>0.18181818181818182</v>
      </c>
      <c r="P321" s="700">
        <v>100</v>
      </c>
      <c r="Q321" s="713">
        <v>0.72727272727272729</v>
      </c>
      <c r="R321" s="701"/>
    </row>
    <row r="322" spans="1:18" ht="51" x14ac:dyDescent="0.2">
      <c r="A322" s="690" t="s">
        <v>305</v>
      </c>
      <c r="B322" s="691" t="s">
        <v>306</v>
      </c>
      <c r="C322" s="691" t="s">
        <v>646</v>
      </c>
      <c r="D322" s="692" t="s">
        <v>688</v>
      </c>
      <c r="E322" s="693"/>
      <c r="F322" s="695" t="s">
        <v>648</v>
      </c>
      <c r="G322" s="696" t="s">
        <v>685</v>
      </c>
      <c r="H322" s="697" t="s">
        <v>664</v>
      </c>
      <c r="I322" s="694" t="s">
        <v>665</v>
      </c>
      <c r="J322" s="694" t="s">
        <v>652</v>
      </c>
      <c r="K322" s="698">
        <v>25</v>
      </c>
      <c r="L322" s="712" t="s">
        <v>653</v>
      </c>
      <c r="M322" s="700">
        <v>33</v>
      </c>
      <c r="N322" s="700">
        <v>6</v>
      </c>
      <c r="O322" s="713">
        <v>0.18181818181818182</v>
      </c>
      <c r="P322" s="700">
        <v>100</v>
      </c>
      <c r="Q322" s="713">
        <v>0.72727272727272729</v>
      </c>
      <c r="R322" s="701"/>
    </row>
    <row r="323" spans="1:18" ht="51" x14ac:dyDescent="0.2">
      <c r="A323" s="690" t="s">
        <v>305</v>
      </c>
      <c r="B323" s="691" t="s">
        <v>306</v>
      </c>
      <c r="C323" s="691" t="s">
        <v>646</v>
      </c>
      <c r="D323" s="692" t="s">
        <v>688</v>
      </c>
      <c r="E323" s="693"/>
      <c r="F323" s="695" t="s">
        <v>648</v>
      </c>
      <c r="G323" s="696" t="s">
        <v>686</v>
      </c>
      <c r="H323" s="697" t="s">
        <v>664</v>
      </c>
      <c r="I323" s="694" t="s">
        <v>665</v>
      </c>
      <c r="J323" s="694" t="s">
        <v>652</v>
      </c>
      <c r="K323" s="698">
        <v>25</v>
      </c>
      <c r="L323" s="712" t="s">
        <v>653</v>
      </c>
      <c r="M323" s="700">
        <v>33</v>
      </c>
      <c r="N323" s="700">
        <v>6</v>
      </c>
      <c r="O323" s="713">
        <v>0.18181818181818182</v>
      </c>
      <c r="P323" s="700">
        <v>100</v>
      </c>
      <c r="Q323" s="713">
        <v>0.72727272727272729</v>
      </c>
      <c r="R323" s="701"/>
    </row>
    <row r="324" spans="1:18" ht="51" x14ac:dyDescent="0.2">
      <c r="A324" s="690" t="s">
        <v>305</v>
      </c>
      <c r="B324" s="691" t="s">
        <v>306</v>
      </c>
      <c r="C324" s="691" t="s">
        <v>646</v>
      </c>
      <c r="D324" s="692" t="s">
        <v>688</v>
      </c>
      <c r="E324" s="693"/>
      <c r="F324" s="695" t="s">
        <v>648</v>
      </c>
      <c r="G324" s="696" t="s">
        <v>687</v>
      </c>
      <c r="H324" s="697" t="s">
        <v>664</v>
      </c>
      <c r="I324" s="694" t="s">
        <v>665</v>
      </c>
      <c r="J324" s="694" t="s">
        <v>652</v>
      </c>
      <c r="K324" s="698">
        <v>25</v>
      </c>
      <c r="L324" s="712" t="s">
        <v>653</v>
      </c>
      <c r="M324" s="700">
        <v>33</v>
      </c>
      <c r="N324" s="700">
        <v>6</v>
      </c>
      <c r="O324" s="713">
        <v>0.18181818181818182</v>
      </c>
      <c r="P324" s="700">
        <v>100</v>
      </c>
      <c r="Q324" s="713">
        <v>0.72727272727272729</v>
      </c>
      <c r="R324" s="701"/>
    </row>
    <row r="325" spans="1:18" ht="51" x14ac:dyDescent="0.2">
      <c r="A325" s="690" t="s">
        <v>305</v>
      </c>
      <c r="B325" s="691" t="s">
        <v>306</v>
      </c>
      <c r="C325" s="691" t="s">
        <v>700</v>
      </c>
      <c r="D325" s="692" t="s">
        <v>701</v>
      </c>
      <c r="E325" s="693"/>
      <c r="F325" s="695" t="s">
        <v>702</v>
      </c>
      <c r="G325" s="696" t="s">
        <v>703</v>
      </c>
      <c r="H325" s="697" t="s">
        <v>704</v>
      </c>
      <c r="I325" s="694" t="s">
        <v>651</v>
      </c>
      <c r="J325" s="694" t="s">
        <v>705</v>
      </c>
      <c r="K325" s="698">
        <v>100</v>
      </c>
      <c r="L325" s="699" t="s">
        <v>653</v>
      </c>
      <c r="M325" s="700">
        <v>875</v>
      </c>
      <c r="N325" s="700">
        <v>875</v>
      </c>
      <c r="O325" s="713">
        <v>100</v>
      </c>
      <c r="P325" s="700">
        <v>100</v>
      </c>
      <c r="Q325" s="713">
        <v>1</v>
      </c>
      <c r="R325" s="717" t="s">
        <v>2076</v>
      </c>
    </row>
    <row r="326" spans="1:18" ht="51" x14ac:dyDescent="0.2">
      <c r="A326" s="690" t="s">
        <v>305</v>
      </c>
      <c r="B326" s="691" t="s">
        <v>306</v>
      </c>
      <c r="C326" s="691" t="s">
        <v>700</v>
      </c>
      <c r="D326" s="692" t="s">
        <v>701</v>
      </c>
      <c r="E326" s="693"/>
      <c r="F326" s="695" t="s">
        <v>702</v>
      </c>
      <c r="G326" s="696" t="s">
        <v>706</v>
      </c>
      <c r="H326" s="697" t="s">
        <v>704</v>
      </c>
      <c r="I326" s="694" t="s">
        <v>651</v>
      </c>
      <c r="J326" s="694" t="s">
        <v>705</v>
      </c>
      <c r="K326" s="698">
        <v>100</v>
      </c>
      <c r="L326" s="699" t="s">
        <v>653</v>
      </c>
      <c r="M326" s="700">
        <v>875</v>
      </c>
      <c r="N326" s="700">
        <v>875</v>
      </c>
      <c r="O326" s="713">
        <v>100</v>
      </c>
      <c r="P326" s="700">
        <v>100</v>
      </c>
      <c r="Q326" s="713">
        <v>1</v>
      </c>
      <c r="R326" s="717" t="s">
        <v>2076</v>
      </c>
    </row>
    <row r="327" spans="1:18" ht="51" x14ac:dyDescent="0.2">
      <c r="A327" s="690" t="s">
        <v>305</v>
      </c>
      <c r="B327" s="691" t="s">
        <v>306</v>
      </c>
      <c r="C327" s="691" t="s">
        <v>700</v>
      </c>
      <c r="D327" s="692" t="s">
        <v>701</v>
      </c>
      <c r="E327" s="693"/>
      <c r="F327" s="695" t="s">
        <v>702</v>
      </c>
      <c r="G327" s="696" t="s">
        <v>707</v>
      </c>
      <c r="H327" s="697" t="s">
        <v>704</v>
      </c>
      <c r="I327" s="694" t="s">
        <v>651</v>
      </c>
      <c r="J327" s="694" t="s">
        <v>705</v>
      </c>
      <c r="K327" s="698">
        <v>100</v>
      </c>
      <c r="L327" s="699" t="s">
        <v>653</v>
      </c>
      <c r="M327" s="700">
        <v>875</v>
      </c>
      <c r="N327" s="700">
        <v>875</v>
      </c>
      <c r="O327" s="713">
        <v>100</v>
      </c>
      <c r="P327" s="700">
        <v>100</v>
      </c>
      <c r="Q327" s="713">
        <v>1</v>
      </c>
      <c r="R327" s="717" t="s">
        <v>2076</v>
      </c>
    </row>
    <row r="328" spans="1:18" ht="51" x14ac:dyDescent="0.2">
      <c r="A328" s="690" t="s">
        <v>305</v>
      </c>
      <c r="B328" s="691" t="s">
        <v>306</v>
      </c>
      <c r="C328" s="691" t="s">
        <v>700</v>
      </c>
      <c r="D328" s="692" t="s">
        <v>701</v>
      </c>
      <c r="E328" s="693"/>
      <c r="F328" s="695" t="s">
        <v>702</v>
      </c>
      <c r="G328" s="696" t="s">
        <v>708</v>
      </c>
      <c r="H328" s="697" t="s">
        <v>704</v>
      </c>
      <c r="I328" s="694" t="s">
        <v>651</v>
      </c>
      <c r="J328" s="694" t="s">
        <v>705</v>
      </c>
      <c r="K328" s="698">
        <v>100</v>
      </c>
      <c r="L328" s="699" t="s">
        <v>653</v>
      </c>
      <c r="M328" s="700">
        <v>875</v>
      </c>
      <c r="N328" s="700">
        <v>875</v>
      </c>
      <c r="O328" s="713">
        <v>100</v>
      </c>
      <c r="P328" s="700">
        <v>100</v>
      </c>
      <c r="Q328" s="713">
        <v>1</v>
      </c>
      <c r="R328" s="717" t="s">
        <v>2076</v>
      </c>
    </row>
    <row r="329" spans="1:18" ht="51" x14ac:dyDescent="0.2">
      <c r="A329" s="690" t="s">
        <v>305</v>
      </c>
      <c r="B329" s="691" t="s">
        <v>306</v>
      </c>
      <c r="C329" s="691" t="s">
        <v>700</v>
      </c>
      <c r="D329" s="692" t="s">
        <v>701</v>
      </c>
      <c r="E329" s="693"/>
      <c r="F329" s="695" t="s">
        <v>702</v>
      </c>
      <c r="G329" s="696" t="s">
        <v>709</v>
      </c>
      <c r="H329" s="697" t="s">
        <v>704</v>
      </c>
      <c r="I329" s="694" t="s">
        <v>651</v>
      </c>
      <c r="J329" s="694" t="s">
        <v>705</v>
      </c>
      <c r="K329" s="698">
        <v>100</v>
      </c>
      <c r="L329" s="699" t="s">
        <v>653</v>
      </c>
      <c r="M329" s="700">
        <v>875</v>
      </c>
      <c r="N329" s="700">
        <v>875</v>
      </c>
      <c r="O329" s="713">
        <v>100</v>
      </c>
      <c r="P329" s="700">
        <v>100</v>
      </c>
      <c r="Q329" s="713">
        <v>1</v>
      </c>
      <c r="R329" s="717" t="s">
        <v>2076</v>
      </c>
    </row>
    <row r="330" spans="1:18" ht="51" x14ac:dyDescent="0.2">
      <c r="A330" s="690" t="s">
        <v>305</v>
      </c>
      <c r="B330" s="691" t="s">
        <v>306</v>
      </c>
      <c r="C330" s="691" t="s">
        <v>700</v>
      </c>
      <c r="D330" s="692" t="s">
        <v>701</v>
      </c>
      <c r="E330" s="693"/>
      <c r="F330" s="695" t="s">
        <v>702</v>
      </c>
      <c r="G330" s="696" t="s">
        <v>710</v>
      </c>
      <c r="H330" s="697" t="s">
        <v>704</v>
      </c>
      <c r="I330" s="694" t="s">
        <v>651</v>
      </c>
      <c r="J330" s="694" t="s">
        <v>705</v>
      </c>
      <c r="K330" s="698">
        <v>100</v>
      </c>
      <c r="L330" s="699" t="s">
        <v>653</v>
      </c>
      <c r="M330" s="700">
        <v>875</v>
      </c>
      <c r="N330" s="700">
        <v>875</v>
      </c>
      <c r="O330" s="713">
        <v>100</v>
      </c>
      <c r="P330" s="700">
        <v>100</v>
      </c>
      <c r="Q330" s="713">
        <v>1</v>
      </c>
      <c r="R330" s="717" t="s">
        <v>2076</v>
      </c>
    </row>
    <row r="331" spans="1:18" ht="51" x14ac:dyDescent="0.2">
      <c r="A331" s="690" t="s">
        <v>305</v>
      </c>
      <c r="B331" s="691" t="s">
        <v>306</v>
      </c>
      <c r="C331" s="691" t="s">
        <v>700</v>
      </c>
      <c r="D331" s="692" t="s">
        <v>701</v>
      </c>
      <c r="E331" s="693"/>
      <c r="F331" s="695" t="s">
        <v>702</v>
      </c>
      <c r="G331" s="696" t="s">
        <v>712</v>
      </c>
      <c r="H331" s="697" t="s">
        <v>704</v>
      </c>
      <c r="I331" s="694" t="s">
        <v>651</v>
      </c>
      <c r="J331" s="694" t="s">
        <v>705</v>
      </c>
      <c r="K331" s="698">
        <v>100</v>
      </c>
      <c r="L331" s="699" t="s">
        <v>653</v>
      </c>
      <c r="M331" s="700">
        <v>875</v>
      </c>
      <c r="N331" s="700">
        <v>875</v>
      </c>
      <c r="O331" s="713">
        <v>100</v>
      </c>
      <c r="P331" s="700">
        <v>100</v>
      </c>
      <c r="Q331" s="713">
        <v>1</v>
      </c>
      <c r="R331" s="717" t="s">
        <v>2076</v>
      </c>
    </row>
    <row r="332" spans="1:18" ht="51" x14ac:dyDescent="0.2">
      <c r="A332" s="690" t="s">
        <v>305</v>
      </c>
      <c r="B332" s="691" t="s">
        <v>306</v>
      </c>
      <c r="C332" s="691" t="s">
        <v>700</v>
      </c>
      <c r="D332" s="692" t="s">
        <v>701</v>
      </c>
      <c r="E332" s="693"/>
      <c r="F332" s="695" t="s">
        <v>702</v>
      </c>
      <c r="G332" s="696" t="s">
        <v>711</v>
      </c>
      <c r="H332" s="697" t="s">
        <v>704</v>
      </c>
      <c r="I332" s="694" t="s">
        <v>651</v>
      </c>
      <c r="J332" s="694" t="s">
        <v>705</v>
      </c>
      <c r="K332" s="698">
        <v>100</v>
      </c>
      <c r="L332" s="699" t="s">
        <v>653</v>
      </c>
      <c r="M332" s="700">
        <v>875</v>
      </c>
      <c r="N332" s="700">
        <v>875</v>
      </c>
      <c r="O332" s="713">
        <v>100</v>
      </c>
      <c r="P332" s="700">
        <v>100</v>
      </c>
      <c r="Q332" s="713">
        <v>1</v>
      </c>
      <c r="R332" s="717" t="s">
        <v>2076</v>
      </c>
    </row>
    <row r="333" spans="1:18" ht="51" x14ac:dyDescent="0.2">
      <c r="A333" s="690" t="s">
        <v>305</v>
      </c>
      <c r="B333" s="691" t="s">
        <v>306</v>
      </c>
      <c r="C333" s="691" t="s">
        <v>698</v>
      </c>
      <c r="D333" s="692" t="s">
        <v>690</v>
      </c>
      <c r="E333" s="693"/>
      <c r="F333" s="695" t="s">
        <v>648</v>
      </c>
      <c r="G333" s="696" t="s">
        <v>699</v>
      </c>
      <c r="H333" s="697" t="s">
        <v>657</v>
      </c>
      <c r="I333" s="694" t="s">
        <v>651</v>
      </c>
      <c r="J333" s="694" t="s">
        <v>652</v>
      </c>
      <c r="K333" s="698">
        <v>100</v>
      </c>
      <c r="L333" s="712" t="s">
        <v>653</v>
      </c>
      <c r="M333" s="700">
        <v>351</v>
      </c>
      <c r="N333" s="700">
        <v>351</v>
      </c>
      <c r="O333" s="713">
        <v>1</v>
      </c>
      <c r="P333" s="700">
        <v>100</v>
      </c>
      <c r="Q333" s="713">
        <v>1</v>
      </c>
      <c r="R333" s="717" t="s">
        <v>2077</v>
      </c>
    </row>
    <row r="334" spans="1:18" ht="51" x14ac:dyDescent="0.2">
      <c r="A334" s="690" t="s">
        <v>305</v>
      </c>
      <c r="B334" s="691" t="s">
        <v>306</v>
      </c>
      <c r="C334" s="691" t="s">
        <v>698</v>
      </c>
      <c r="D334" s="692" t="s">
        <v>690</v>
      </c>
      <c r="E334" s="693"/>
      <c r="F334" s="695" t="s">
        <v>648</v>
      </c>
      <c r="G334" s="696" t="s">
        <v>658</v>
      </c>
      <c r="H334" s="697" t="s">
        <v>657</v>
      </c>
      <c r="I334" s="694" t="s">
        <v>651</v>
      </c>
      <c r="J334" s="694" t="s">
        <v>652</v>
      </c>
      <c r="K334" s="698">
        <v>100</v>
      </c>
      <c r="L334" s="712" t="s">
        <v>653</v>
      </c>
      <c r="M334" s="700">
        <v>351</v>
      </c>
      <c r="N334" s="700">
        <v>351</v>
      </c>
      <c r="O334" s="713">
        <v>1</v>
      </c>
      <c r="P334" s="700">
        <v>100</v>
      </c>
      <c r="Q334" s="713">
        <v>1</v>
      </c>
      <c r="R334" s="717" t="s">
        <v>2078</v>
      </c>
    </row>
    <row r="335" spans="1:18" ht="51" x14ac:dyDescent="0.2">
      <c r="A335" s="690" t="s">
        <v>305</v>
      </c>
      <c r="B335" s="691" t="s">
        <v>306</v>
      </c>
      <c r="C335" s="691" t="s">
        <v>698</v>
      </c>
      <c r="D335" s="692" t="s">
        <v>690</v>
      </c>
      <c r="E335" s="693"/>
      <c r="F335" s="695" t="s">
        <v>648</v>
      </c>
      <c r="G335" s="696" t="s">
        <v>196</v>
      </c>
      <c r="H335" s="697" t="s">
        <v>657</v>
      </c>
      <c r="I335" s="694" t="s">
        <v>651</v>
      </c>
      <c r="J335" s="694" t="s">
        <v>652</v>
      </c>
      <c r="K335" s="698">
        <v>100</v>
      </c>
      <c r="L335" s="712" t="s">
        <v>653</v>
      </c>
      <c r="M335" s="700">
        <v>351</v>
      </c>
      <c r="N335" s="700">
        <v>351</v>
      </c>
      <c r="O335" s="713">
        <v>1</v>
      </c>
      <c r="P335" s="700">
        <v>100</v>
      </c>
      <c r="Q335" s="713">
        <v>1</v>
      </c>
      <c r="R335" s="717" t="s">
        <v>2079</v>
      </c>
    </row>
    <row r="336" spans="1:18" ht="51" x14ac:dyDescent="0.2">
      <c r="A336" s="690" t="s">
        <v>305</v>
      </c>
      <c r="B336" s="691" t="s">
        <v>306</v>
      </c>
      <c r="C336" s="691" t="s">
        <v>698</v>
      </c>
      <c r="D336" s="692" t="s">
        <v>690</v>
      </c>
      <c r="E336" s="693"/>
      <c r="F336" s="695" t="s">
        <v>648</v>
      </c>
      <c r="G336" s="696" t="s">
        <v>660</v>
      </c>
      <c r="H336" s="697" t="s">
        <v>657</v>
      </c>
      <c r="I336" s="694" t="s">
        <v>651</v>
      </c>
      <c r="J336" s="694" t="s">
        <v>652</v>
      </c>
      <c r="K336" s="698">
        <v>100</v>
      </c>
      <c r="L336" s="712" t="s">
        <v>653</v>
      </c>
      <c r="M336" s="700">
        <v>351</v>
      </c>
      <c r="N336" s="700">
        <v>351</v>
      </c>
      <c r="O336" s="713">
        <v>1</v>
      </c>
      <c r="P336" s="700">
        <v>100</v>
      </c>
      <c r="Q336" s="713">
        <v>1</v>
      </c>
      <c r="R336" s="717" t="s">
        <v>2080</v>
      </c>
    </row>
    <row r="337" spans="1:18" ht="51" x14ac:dyDescent="0.2">
      <c r="A337" s="690" t="s">
        <v>305</v>
      </c>
      <c r="B337" s="691" t="s">
        <v>306</v>
      </c>
      <c r="C337" s="691" t="s">
        <v>698</v>
      </c>
      <c r="D337" s="692" t="s">
        <v>690</v>
      </c>
      <c r="E337" s="693"/>
      <c r="F337" s="695" t="s">
        <v>648</v>
      </c>
      <c r="G337" s="696" t="s">
        <v>661</v>
      </c>
      <c r="H337" s="697" t="s">
        <v>657</v>
      </c>
      <c r="I337" s="694" t="s">
        <v>651</v>
      </c>
      <c r="J337" s="694" t="s">
        <v>652</v>
      </c>
      <c r="K337" s="698">
        <v>100</v>
      </c>
      <c r="L337" s="712" t="s">
        <v>653</v>
      </c>
      <c r="M337" s="700">
        <v>351</v>
      </c>
      <c r="N337" s="700">
        <v>351</v>
      </c>
      <c r="O337" s="713">
        <v>1</v>
      </c>
      <c r="P337" s="700">
        <v>100</v>
      </c>
      <c r="Q337" s="713">
        <v>1</v>
      </c>
      <c r="R337" s="728" t="s">
        <v>2081</v>
      </c>
    </row>
    <row r="338" spans="1:18" ht="51" x14ac:dyDescent="0.2">
      <c r="A338" s="718" t="s">
        <v>305</v>
      </c>
      <c r="B338" s="719" t="s">
        <v>306</v>
      </c>
      <c r="C338" s="719" t="s">
        <v>2082</v>
      </c>
      <c r="D338" s="720" t="s">
        <v>690</v>
      </c>
      <c r="E338" s="716"/>
      <c r="F338" s="721" t="s">
        <v>648</v>
      </c>
      <c r="G338" s="722" t="s">
        <v>663</v>
      </c>
      <c r="H338" s="723" t="s">
        <v>657</v>
      </c>
      <c r="I338" s="724" t="s">
        <v>651</v>
      </c>
      <c r="J338" s="724" t="s">
        <v>652</v>
      </c>
      <c r="K338" s="725">
        <v>100</v>
      </c>
      <c r="L338" s="726" t="s">
        <v>653</v>
      </c>
      <c r="M338" s="715">
        <v>651</v>
      </c>
      <c r="N338" s="715">
        <v>651</v>
      </c>
      <c r="O338" s="727">
        <v>1</v>
      </c>
      <c r="P338" s="715">
        <v>100</v>
      </c>
      <c r="Q338" s="727">
        <v>1</v>
      </c>
      <c r="R338" s="728" t="s">
        <v>2083</v>
      </c>
    </row>
    <row r="339" spans="1:18" ht="51" x14ac:dyDescent="0.2">
      <c r="A339" s="718" t="s">
        <v>305</v>
      </c>
      <c r="B339" s="719" t="s">
        <v>306</v>
      </c>
      <c r="C339" s="719" t="s">
        <v>2082</v>
      </c>
      <c r="D339" s="720" t="s">
        <v>690</v>
      </c>
      <c r="E339" s="716"/>
      <c r="F339" s="721" t="s">
        <v>648</v>
      </c>
      <c r="G339" s="722" t="s">
        <v>684</v>
      </c>
      <c r="H339" s="723" t="s">
        <v>657</v>
      </c>
      <c r="I339" s="724" t="s">
        <v>651</v>
      </c>
      <c r="J339" s="724" t="s">
        <v>652</v>
      </c>
      <c r="K339" s="725">
        <v>100</v>
      </c>
      <c r="L339" s="726" t="s">
        <v>653</v>
      </c>
      <c r="M339" s="715">
        <v>651</v>
      </c>
      <c r="N339" s="715">
        <v>651</v>
      </c>
      <c r="O339" s="727">
        <v>1</v>
      </c>
      <c r="P339" s="715">
        <v>100</v>
      </c>
      <c r="Q339" s="727">
        <v>1</v>
      </c>
      <c r="R339" s="728" t="s">
        <v>2083</v>
      </c>
    </row>
    <row r="340" spans="1:18" ht="51" x14ac:dyDescent="0.2">
      <c r="A340" s="718" t="s">
        <v>305</v>
      </c>
      <c r="B340" s="719" t="s">
        <v>306</v>
      </c>
      <c r="C340" s="719" t="s">
        <v>2082</v>
      </c>
      <c r="D340" s="720" t="s">
        <v>690</v>
      </c>
      <c r="E340" s="716"/>
      <c r="F340" s="721" t="s">
        <v>648</v>
      </c>
      <c r="G340" s="722" t="s">
        <v>685</v>
      </c>
      <c r="H340" s="723" t="s">
        <v>657</v>
      </c>
      <c r="I340" s="724" t="s">
        <v>651</v>
      </c>
      <c r="J340" s="724" t="s">
        <v>652</v>
      </c>
      <c r="K340" s="725">
        <v>100</v>
      </c>
      <c r="L340" s="726" t="s">
        <v>653</v>
      </c>
      <c r="M340" s="715">
        <v>651</v>
      </c>
      <c r="N340" s="715">
        <v>651</v>
      </c>
      <c r="O340" s="727">
        <v>1</v>
      </c>
      <c r="P340" s="715">
        <v>100</v>
      </c>
      <c r="Q340" s="727">
        <v>1</v>
      </c>
      <c r="R340" s="728" t="s">
        <v>2083</v>
      </c>
    </row>
    <row r="341" spans="1:18" ht="51" x14ac:dyDescent="0.2">
      <c r="A341" s="690" t="s">
        <v>305</v>
      </c>
      <c r="B341" s="691" t="s">
        <v>306</v>
      </c>
      <c r="C341" s="691" t="s">
        <v>698</v>
      </c>
      <c r="D341" s="692" t="s">
        <v>647</v>
      </c>
      <c r="E341" s="693"/>
      <c r="F341" s="695" t="s">
        <v>648</v>
      </c>
      <c r="G341" s="696" t="s">
        <v>699</v>
      </c>
      <c r="H341" s="697" t="s">
        <v>657</v>
      </c>
      <c r="I341" s="694" t="s">
        <v>651</v>
      </c>
      <c r="J341" s="694" t="s">
        <v>652</v>
      </c>
      <c r="K341" s="698">
        <v>100</v>
      </c>
      <c r="L341" s="712" t="s">
        <v>653</v>
      </c>
      <c r="M341" s="700">
        <v>7</v>
      </c>
      <c r="N341" s="700">
        <v>7</v>
      </c>
      <c r="O341" s="713">
        <v>1</v>
      </c>
      <c r="P341" s="700">
        <v>100</v>
      </c>
      <c r="Q341" s="713">
        <v>1</v>
      </c>
      <c r="R341" s="717" t="s">
        <v>2077</v>
      </c>
    </row>
    <row r="342" spans="1:18" ht="51" x14ac:dyDescent="0.2">
      <c r="A342" s="690" t="s">
        <v>305</v>
      </c>
      <c r="B342" s="691" t="s">
        <v>306</v>
      </c>
      <c r="C342" s="691" t="s">
        <v>698</v>
      </c>
      <c r="D342" s="692" t="s">
        <v>647</v>
      </c>
      <c r="E342" s="693"/>
      <c r="F342" s="695" t="s">
        <v>648</v>
      </c>
      <c r="G342" s="696" t="s">
        <v>658</v>
      </c>
      <c r="H342" s="697" t="s">
        <v>657</v>
      </c>
      <c r="I342" s="694" t="s">
        <v>651</v>
      </c>
      <c r="J342" s="694" t="s">
        <v>652</v>
      </c>
      <c r="K342" s="698">
        <v>100</v>
      </c>
      <c r="L342" s="712" t="s">
        <v>653</v>
      </c>
      <c r="M342" s="700">
        <v>7</v>
      </c>
      <c r="N342" s="700">
        <v>7</v>
      </c>
      <c r="O342" s="713">
        <v>1</v>
      </c>
      <c r="P342" s="700">
        <v>100</v>
      </c>
      <c r="Q342" s="713">
        <v>1</v>
      </c>
      <c r="R342" s="717" t="s">
        <v>2078</v>
      </c>
    </row>
    <row r="343" spans="1:18" ht="51" x14ac:dyDescent="0.2">
      <c r="A343" s="690" t="s">
        <v>305</v>
      </c>
      <c r="B343" s="691" t="s">
        <v>306</v>
      </c>
      <c r="C343" s="691" t="s">
        <v>698</v>
      </c>
      <c r="D343" s="692" t="s">
        <v>647</v>
      </c>
      <c r="E343" s="693"/>
      <c r="F343" s="695" t="s">
        <v>648</v>
      </c>
      <c r="G343" s="696" t="s">
        <v>196</v>
      </c>
      <c r="H343" s="697" t="s">
        <v>657</v>
      </c>
      <c r="I343" s="694" t="s">
        <v>651</v>
      </c>
      <c r="J343" s="694" t="s">
        <v>652</v>
      </c>
      <c r="K343" s="698">
        <v>100</v>
      </c>
      <c r="L343" s="712" t="s">
        <v>653</v>
      </c>
      <c r="M343" s="700">
        <v>7</v>
      </c>
      <c r="N343" s="700">
        <v>7</v>
      </c>
      <c r="O343" s="713">
        <v>1</v>
      </c>
      <c r="P343" s="700">
        <v>100</v>
      </c>
      <c r="Q343" s="713">
        <v>1</v>
      </c>
      <c r="R343" s="728" t="s">
        <v>2079</v>
      </c>
    </row>
    <row r="344" spans="1:18" ht="51" x14ac:dyDescent="0.2">
      <c r="A344" s="690" t="s">
        <v>305</v>
      </c>
      <c r="B344" s="691" t="s">
        <v>306</v>
      </c>
      <c r="C344" s="691" t="s">
        <v>698</v>
      </c>
      <c r="D344" s="692" t="s">
        <v>647</v>
      </c>
      <c r="E344" s="693"/>
      <c r="F344" s="695" t="s">
        <v>648</v>
      </c>
      <c r="G344" s="696" t="s">
        <v>660</v>
      </c>
      <c r="H344" s="697" t="s">
        <v>657</v>
      </c>
      <c r="I344" s="694" t="s">
        <v>651</v>
      </c>
      <c r="J344" s="694" t="s">
        <v>652</v>
      </c>
      <c r="K344" s="698">
        <v>100</v>
      </c>
      <c r="L344" s="712" t="s">
        <v>653</v>
      </c>
      <c r="M344" s="700">
        <v>7</v>
      </c>
      <c r="N344" s="700">
        <v>7</v>
      </c>
      <c r="O344" s="713">
        <v>1</v>
      </c>
      <c r="P344" s="700">
        <v>100</v>
      </c>
      <c r="Q344" s="713">
        <v>1</v>
      </c>
      <c r="R344" s="717" t="s">
        <v>2080</v>
      </c>
    </row>
    <row r="345" spans="1:18" ht="51" x14ac:dyDescent="0.2">
      <c r="A345" s="690" t="s">
        <v>305</v>
      </c>
      <c r="B345" s="691" t="s">
        <v>306</v>
      </c>
      <c r="C345" s="691" t="s">
        <v>698</v>
      </c>
      <c r="D345" s="692" t="s">
        <v>647</v>
      </c>
      <c r="E345" s="693"/>
      <c r="F345" s="695" t="s">
        <v>648</v>
      </c>
      <c r="G345" s="696" t="s">
        <v>661</v>
      </c>
      <c r="H345" s="697" t="s">
        <v>657</v>
      </c>
      <c r="I345" s="694" t="s">
        <v>651</v>
      </c>
      <c r="J345" s="694" t="s">
        <v>652</v>
      </c>
      <c r="K345" s="698">
        <v>100</v>
      </c>
      <c r="L345" s="712" t="s">
        <v>653</v>
      </c>
      <c r="M345" s="700">
        <v>7</v>
      </c>
      <c r="N345" s="700">
        <v>7</v>
      </c>
      <c r="O345" s="713">
        <v>1</v>
      </c>
      <c r="P345" s="700">
        <v>100</v>
      </c>
      <c r="Q345" s="713">
        <v>1</v>
      </c>
      <c r="R345" s="728" t="s">
        <v>2081</v>
      </c>
    </row>
    <row r="346" spans="1:18" ht="51" x14ac:dyDescent="0.2">
      <c r="A346" s="718" t="s">
        <v>305</v>
      </c>
      <c r="B346" s="719" t="s">
        <v>306</v>
      </c>
      <c r="C346" s="719" t="s">
        <v>2082</v>
      </c>
      <c r="D346" s="720" t="s">
        <v>647</v>
      </c>
      <c r="E346" s="716"/>
      <c r="F346" s="721" t="s">
        <v>648</v>
      </c>
      <c r="G346" s="722" t="s">
        <v>663</v>
      </c>
      <c r="H346" s="723" t="s">
        <v>657</v>
      </c>
      <c r="I346" s="724" t="s">
        <v>651</v>
      </c>
      <c r="J346" s="724" t="s">
        <v>652</v>
      </c>
      <c r="K346" s="725">
        <v>100</v>
      </c>
      <c r="L346" s="726" t="s">
        <v>653</v>
      </c>
      <c r="M346" s="715">
        <v>7</v>
      </c>
      <c r="N346" s="715">
        <v>7</v>
      </c>
      <c r="O346" s="727">
        <v>1</v>
      </c>
      <c r="P346" s="715">
        <v>100</v>
      </c>
      <c r="Q346" s="727">
        <v>1</v>
      </c>
      <c r="R346" s="728" t="s">
        <v>2083</v>
      </c>
    </row>
    <row r="347" spans="1:18" ht="51" x14ac:dyDescent="0.2">
      <c r="A347" s="718" t="s">
        <v>305</v>
      </c>
      <c r="B347" s="719" t="s">
        <v>306</v>
      </c>
      <c r="C347" s="719" t="s">
        <v>2082</v>
      </c>
      <c r="D347" s="720" t="s">
        <v>647</v>
      </c>
      <c r="E347" s="716"/>
      <c r="F347" s="721" t="s">
        <v>648</v>
      </c>
      <c r="G347" s="722" t="s">
        <v>684</v>
      </c>
      <c r="H347" s="723" t="s">
        <v>657</v>
      </c>
      <c r="I347" s="724" t="s">
        <v>651</v>
      </c>
      <c r="J347" s="724" t="s">
        <v>652</v>
      </c>
      <c r="K347" s="725">
        <v>100</v>
      </c>
      <c r="L347" s="726" t="s">
        <v>653</v>
      </c>
      <c r="M347" s="715">
        <v>7</v>
      </c>
      <c r="N347" s="715">
        <v>7</v>
      </c>
      <c r="O347" s="727">
        <v>1</v>
      </c>
      <c r="P347" s="715">
        <v>100</v>
      </c>
      <c r="Q347" s="727">
        <v>1</v>
      </c>
      <c r="R347" s="728" t="s">
        <v>2083</v>
      </c>
    </row>
    <row r="348" spans="1:18" ht="51" x14ac:dyDescent="0.2">
      <c r="A348" s="718" t="s">
        <v>305</v>
      </c>
      <c r="B348" s="719" t="s">
        <v>306</v>
      </c>
      <c r="C348" s="719" t="s">
        <v>2082</v>
      </c>
      <c r="D348" s="720" t="s">
        <v>647</v>
      </c>
      <c r="E348" s="716"/>
      <c r="F348" s="721" t="s">
        <v>648</v>
      </c>
      <c r="G348" s="722" t="s">
        <v>685</v>
      </c>
      <c r="H348" s="723" t="s">
        <v>657</v>
      </c>
      <c r="I348" s="724" t="s">
        <v>651</v>
      </c>
      <c r="J348" s="724" t="s">
        <v>652</v>
      </c>
      <c r="K348" s="725">
        <v>100</v>
      </c>
      <c r="L348" s="726" t="s">
        <v>653</v>
      </c>
      <c r="M348" s="715">
        <v>7</v>
      </c>
      <c r="N348" s="715">
        <v>7</v>
      </c>
      <c r="O348" s="727">
        <v>1</v>
      </c>
      <c r="P348" s="715">
        <v>100</v>
      </c>
      <c r="Q348" s="727">
        <v>1</v>
      </c>
      <c r="R348" s="728" t="s">
        <v>2083</v>
      </c>
    </row>
    <row r="349" spans="1:18" ht="51" x14ac:dyDescent="0.2">
      <c r="A349" s="690" t="s">
        <v>305</v>
      </c>
      <c r="B349" s="691" t="s">
        <v>306</v>
      </c>
      <c r="C349" s="691" t="s">
        <v>698</v>
      </c>
      <c r="D349" s="692" t="s">
        <v>688</v>
      </c>
      <c r="E349" s="693"/>
      <c r="F349" s="695" t="s">
        <v>648</v>
      </c>
      <c r="G349" s="696" t="s">
        <v>699</v>
      </c>
      <c r="H349" s="697" t="s">
        <v>657</v>
      </c>
      <c r="I349" s="694" t="s">
        <v>651</v>
      </c>
      <c r="J349" s="694" t="s">
        <v>652</v>
      </c>
      <c r="K349" s="698">
        <v>100</v>
      </c>
      <c r="L349" s="712" t="s">
        <v>653</v>
      </c>
      <c r="M349" s="700">
        <v>5</v>
      </c>
      <c r="N349" s="700">
        <v>5</v>
      </c>
      <c r="O349" s="713">
        <v>1</v>
      </c>
      <c r="P349" s="700">
        <v>100</v>
      </c>
      <c r="Q349" s="713">
        <v>1</v>
      </c>
      <c r="R349" s="717" t="s">
        <v>2077</v>
      </c>
    </row>
    <row r="350" spans="1:18" ht="51" x14ac:dyDescent="0.2">
      <c r="A350" s="690" t="s">
        <v>305</v>
      </c>
      <c r="B350" s="691" t="s">
        <v>306</v>
      </c>
      <c r="C350" s="691" t="s">
        <v>698</v>
      </c>
      <c r="D350" s="692" t="s">
        <v>688</v>
      </c>
      <c r="E350" s="693"/>
      <c r="F350" s="695" t="s">
        <v>648</v>
      </c>
      <c r="G350" s="696" t="s">
        <v>658</v>
      </c>
      <c r="H350" s="697" t="s">
        <v>657</v>
      </c>
      <c r="I350" s="694" t="s">
        <v>651</v>
      </c>
      <c r="J350" s="694" t="s">
        <v>652</v>
      </c>
      <c r="K350" s="698">
        <v>100</v>
      </c>
      <c r="L350" s="712" t="s">
        <v>653</v>
      </c>
      <c r="M350" s="700">
        <v>5</v>
      </c>
      <c r="N350" s="700">
        <v>5</v>
      </c>
      <c r="O350" s="713">
        <v>1</v>
      </c>
      <c r="P350" s="700">
        <v>100</v>
      </c>
      <c r="Q350" s="713">
        <v>1</v>
      </c>
      <c r="R350" s="717" t="s">
        <v>2078</v>
      </c>
    </row>
    <row r="351" spans="1:18" ht="51" x14ac:dyDescent="0.2">
      <c r="A351" s="690" t="s">
        <v>305</v>
      </c>
      <c r="B351" s="691" t="s">
        <v>306</v>
      </c>
      <c r="C351" s="691" t="s">
        <v>698</v>
      </c>
      <c r="D351" s="692" t="s">
        <v>688</v>
      </c>
      <c r="E351" s="693"/>
      <c r="F351" s="695" t="s">
        <v>648</v>
      </c>
      <c r="G351" s="696" t="s">
        <v>196</v>
      </c>
      <c r="H351" s="697" t="s">
        <v>657</v>
      </c>
      <c r="I351" s="694" t="s">
        <v>651</v>
      </c>
      <c r="J351" s="694" t="s">
        <v>652</v>
      </c>
      <c r="K351" s="698">
        <v>100</v>
      </c>
      <c r="L351" s="712" t="s">
        <v>653</v>
      </c>
      <c r="M351" s="700">
        <v>5</v>
      </c>
      <c r="N351" s="700">
        <v>5</v>
      </c>
      <c r="O351" s="713">
        <v>1</v>
      </c>
      <c r="P351" s="700">
        <v>100</v>
      </c>
      <c r="Q351" s="713">
        <v>1</v>
      </c>
      <c r="R351" s="728" t="s">
        <v>2079</v>
      </c>
    </row>
    <row r="352" spans="1:18" ht="51" x14ac:dyDescent="0.2">
      <c r="A352" s="690" t="s">
        <v>305</v>
      </c>
      <c r="B352" s="691" t="s">
        <v>306</v>
      </c>
      <c r="C352" s="691" t="s">
        <v>698</v>
      </c>
      <c r="D352" s="692" t="s">
        <v>688</v>
      </c>
      <c r="E352" s="693"/>
      <c r="F352" s="695" t="s">
        <v>648</v>
      </c>
      <c r="G352" s="696" t="s">
        <v>660</v>
      </c>
      <c r="H352" s="697" t="s">
        <v>657</v>
      </c>
      <c r="I352" s="694" t="s">
        <v>651</v>
      </c>
      <c r="J352" s="694" t="s">
        <v>652</v>
      </c>
      <c r="K352" s="698">
        <v>100</v>
      </c>
      <c r="L352" s="712" t="s">
        <v>653</v>
      </c>
      <c r="M352" s="700">
        <v>5</v>
      </c>
      <c r="N352" s="700">
        <v>5</v>
      </c>
      <c r="O352" s="713">
        <v>1</v>
      </c>
      <c r="P352" s="700">
        <v>100</v>
      </c>
      <c r="Q352" s="713">
        <v>1</v>
      </c>
      <c r="R352" s="717" t="s">
        <v>2080</v>
      </c>
    </row>
    <row r="353" spans="1:18" ht="51" x14ac:dyDescent="0.2">
      <c r="A353" s="690" t="s">
        <v>305</v>
      </c>
      <c r="B353" s="691" t="s">
        <v>306</v>
      </c>
      <c r="C353" s="691" t="s">
        <v>698</v>
      </c>
      <c r="D353" s="692" t="s">
        <v>688</v>
      </c>
      <c r="E353" s="693"/>
      <c r="F353" s="695" t="s">
        <v>648</v>
      </c>
      <c r="G353" s="696" t="s">
        <v>661</v>
      </c>
      <c r="H353" s="697" t="s">
        <v>657</v>
      </c>
      <c r="I353" s="694" t="s">
        <v>651</v>
      </c>
      <c r="J353" s="694" t="s">
        <v>652</v>
      </c>
      <c r="K353" s="698">
        <v>100</v>
      </c>
      <c r="L353" s="712" t="s">
        <v>653</v>
      </c>
      <c r="M353" s="700">
        <v>5</v>
      </c>
      <c r="N353" s="700">
        <v>5</v>
      </c>
      <c r="O353" s="713">
        <v>1</v>
      </c>
      <c r="P353" s="700">
        <v>100</v>
      </c>
      <c r="Q353" s="713">
        <v>1</v>
      </c>
      <c r="R353" s="728" t="s">
        <v>2081</v>
      </c>
    </row>
    <row r="354" spans="1:18" ht="51" x14ac:dyDescent="0.2">
      <c r="A354" s="718" t="s">
        <v>305</v>
      </c>
      <c r="B354" s="719" t="s">
        <v>306</v>
      </c>
      <c r="C354" s="719" t="s">
        <v>2082</v>
      </c>
      <c r="D354" s="720" t="s">
        <v>688</v>
      </c>
      <c r="E354" s="716"/>
      <c r="F354" s="721" t="s">
        <v>648</v>
      </c>
      <c r="G354" s="722" t="s">
        <v>663</v>
      </c>
      <c r="H354" s="723" t="s">
        <v>657</v>
      </c>
      <c r="I354" s="724" t="s">
        <v>651</v>
      </c>
      <c r="J354" s="724" t="s">
        <v>652</v>
      </c>
      <c r="K354" s="725">
        <v>100</v>
      </c>
      <c r="L354" s="726" t="s">
        <v>653</v>
      </c>
      <c r="M354" s="715">
        <v>5</v>
      </c>
      <c r="N354" s="715">
        <v>5</v>
      </c>
      <c r="O354" s="727">
        <v>1</v>
      </c>
      <c r="P354" s="715">
        <v>100</v>
      </c>
      <c r="Q354" s="727">
        <v>1</v>
      </c>
      <c r="R354" s="728" t="s">
        <v>2083</v>
      </c>
    </row>
    <row r="355" spans="1:18" ht="51" x14ac:dyDescent="0.2">
      <c r="A355" s="718" t="s">
        <v>305</v>
      </c>
      <c r="B355" s="719" t="s">
        <v>306</v>
      </c>
      <c r="C355" s="719" t="s">
        <v>2082</v>
      </c>
      <c r="D355" s="720" t="s">
        <v>688</v>
      </c>
      <c r="E355" s="716"/>
      <c r="F355" s="721" t="s">
        <v>648</v>
      </c>
      <c r="G355" s="722" t="s">
        <v>684</v>
      </c>
      <c r="H355" s="723" t="s">
        <v>657</v>
      </c>
      <c r="I355" s="724" t="s">
        <v>651</v>
      </c>
      <c r="J355" s="724" t="s">
        <v>652</v>
      </c>
      <c r="K355" s="725">
        <v>100</v>
      </c>
      <c r="L355" s="726" t="s">
        <v>653</v>
      </c>
      <c r="M355" s="715">
        <v>5</v>
      </c>
      <c r="N355" s="715">
        <v>5</v>
      </c>
      <c r="O355" s="727">
        <v>1</v>
      </c>
      <c r="P355" s="715">
        <v>100</v>
      </c>
      <c r="Q355" s="727">
        <v>1</v>
      </c>
      <c r="R355" s="728" t="s">
        <v>2083</v>
      </c>
    </row>
    <row r="356" spans="1:18" ht="51" x14ac:dyDescent="0.2">
      <c r="A356" s="718" t="s">
        <v>305</v>
      </c>
      <c r="B356" s="719" t="s">
        <v>306</v>
      </c>
      <c r="C356" s="719" t="s">
        <v>2082</v>
      </c>
      <c r="D356" s="720" t="s">
        <v>688</v>
      </c>
      <c r="E356" s="716"/>
      <c r="F356" s="721" t="s">
        <v>648</v>
      </c>
      <c r="G356" s="722" t="s">
        <v>685</v>
      </c>
      <c r="H356" s="723" t="s">
        <v>657</v>
      </c>
      <c r="I356" s="724" t="s">
        <v>651</v>
      </c>
      <c r="J356" s="724" t="s">
        <v>652</v>
      </c>
      <c r="K356" s="725">
        <v>100</v>
      </c>
      <c r="L356" s="726" t="s">
        <v>653</v>
      </c>
      <c r="M356" s="715">
        <v>5</v>
      </c>
      <c r="N356" s="715">
        <v>5</v>
      </c>
      <c r="O356" s="727">
        <v>1</v>
      </c>
      <c r="P356" s="715">
        <v>100</v>
      </c>
      <c r="Q356" s="727">
        <v>1</v>
      </c>
      <c r="R356" s="728" t="s">
        <v>2083</v>
      </c>
    </row>
    <row r="357" spans="1:18" ht="51" x14ac:dyDescent="0.2">
      <c r="A357" s="718" t="s">
        <v>305</v>
      </c>
      <c r="B357" s="719" t="s">
        <v>306</v>
      </c>
      <c r="C357" s="719" t="s">
        <v>2082</v>
      </c>
      <c r="D357" s="720" t="s">
        <v>691</v>
      </c>
      <c r="E357" s="716"/>
      <c r="F357" s="721" t="s">
        <v>648</v>
      </c>
      <c r="G357" s="722" t="s">
        <v>663</v>
      </c>
      <c r="H357" s="723" t="s">
        <v>657</v>
      </c>
      <c r="I357" s="724" t="s">
        <v>651</v>
      </c>
      <c r="J357" s="724" t="s">
        <v>652</v>
      </c>
      <c r="K357" s="725">
        <v>100</v>
      </c>
      <c r="L357" s="726" t="s">
        <v>653</v>
      </c>
      <c r="M357" s="715">
        <v>0</v>
      </c>
      <c r="N357" s="715">
        <v>0</v>
      </c>
      <c r="O357" s="727" t="e">
        <v>#DIV/0!</v>
      </c>
      <c r="P357" s="715">
        <v>100</v>
      </c>
      <c r="Q357" s="727" t="e">
        <v>#DIV/0!</v>
      </c>
      <c r="R357" s="728" t="s">
        <v>2084</v>
      </c>
    </row>
    <row r="358" spans="1:18" ht="51" x14ac:dyDescent="0.2">
      <c r="A358" s="718" t="s">
        <v>305</v>
      </c>
      <c r="B358" s="719" t="s">
        <v>306</v>
      </c>
      <c r="C358" s="719" t="s">
        <v>2082</v>
      </c>
      <c r="D358" s="720" t="s">
        <v>691</v>
      </c>
      <c r="E358" s="716"/>
      <c r="F358" s="721" t="s">
        <v>648</v>
      </c>
      <c r="G358" s="722" t="s">
        <v>684</v>
      </c>
      <c r="H358" s="723" t="s">
        <v>657</v>
      </c>
      <c r="I358" s="724" t="s">
        <v>651</v>
      </c>
      <c r="J358" s="724" t="s">
        <v>652</v>
      </c>
      <c r="K358" s="725">
        <v>100</v>
      </c>
      <c r="L358" s="726" t="s">
        <v>653</v>
      </c>
      <c r="M358" s="715">
        <v>0</v>
      </c>
      <c r="N358" s="715">
        <v>0</v>
      </c>
      <c r="O358" s="727" t="e">
        <v>#DIV/0!</v>
      </c>
      <c r="P358" s="715">
        <v>100</v>
      </c>
      <c r="Q358" s="727" t="e">
        <v>#DIV/0!</v>
      </c>
      <c r="R358" s="728" t="s">
        <v>2084</v>
      </c>
    </row>
    <row r="359" spans="1:18" ht="51" x14ac:dyDescent="0.2">
      <c r="A359" s="718" t="s">
        <v>305</v>
      </c>
      <c r="B359" s="719" t="s">
        <v>306</v>
      </c>
      <c r="C359" s="719" t="s">
        <v>2082</v>
      </c>
      <c r="D359" s="720" t="s">
        <v>691</v>
      </c>
      <c r="E359" s="716"/>
      <c r="F359" s="721" t="s">
        <v>648</v>
      </c>
      <c r="G359" s="729" t="s">
        <v>196</v>
      </c>
      <c r="H359" s="723" t="s">
        <v>657</v>
      </c>
      <c r="I359" s="724" t="s">
        <v>651</v>
      </c>
      <c r="J359" s="724" t="s">
        <v>652</v>
      </c>
      <c r="K359" s="725">
        <v>100</v>
      </c>
      <c r="L359" s="726" t="s">
        <v>653</v>
      </c>
      <c r="M359" s="715">
        <v>0</v>
      </c>
      <c r="N359" s="715">
        <v>0</v>
      </c>
      <c r="O359" s="727" t="e">
        <v>#DIV/0!</v>
      </c>
      <c r="P359" s="715">
        <v>100</v>
      </c>
      <c r="Q359" s="727" t="e">
        <v>#DIV/0!</v>
      </c>
      <c r="R359" s="728" t="s">
        <v>2084</v>
      </c>
    </row>
    <row r="360" spans="1:18" ht="51" x14ac:dyDescent="0.2">
      <c r="A360" s="718" t="s">
        <v>305</v>
      </c>
      <c r="B360" s="719" t="s">
        <v>306</v>
      </c>
      <c r="C360" s="719" t="s">
        <v>2082</v>
      </c>
      <c r="D360" s="720" t="s">
        <v>691</v>
      </c>
      <c r="E360" s="716"/>
      <c r="F360" s="721" t="s">
        <v>648</v>
      </c>
      <c r="G360" s="722" t="s">
        <v>685</v>
      </c>
      <c r="H360" s="723" t="s">
        <v>657</v>
      </c>
      <c r="I360" s="724" t="s">
        <v>651</v>
      </c>
      <c r="J360" s="724" t="s">
        <v>652</v>
      </c>
      <c r="K360" s="725">
        <v>100</v>
      </c>
      <c r="L360" s="726" t="s">
        <v>653</v>
      </c>
      <c r="M360" s="715">
        <v>0</v>
      </c>
      <c r="N360" s="715">
        <v>0</v>
      </c>
      <c r="O360" s="727" t="e">
        <v>#DIV/0!</v>
      </c>
      <c r="P360" s="715">
        <v>100</v>
      </c>
      <c r="Q360" s="727" t="e">
        <v>#DIV/0!</v>
      </c>
      <c r="R360" s="728" t="s">
        <v>2084</v>
      </c>
    </row>
    <row r="361" spans="1:18" ht="51" x14ac:dyDescent="0.2">
      <c r="A361" s="690" t="s">
        <v>305</v>
      </c>
      <c r="B361" s="691" t="s">
        <v>306</v>
      </c>
      <c r="C361" s="691" t="s">
        <v>698</v>
      </c>
      <c r="D361" s="692" t="s">
        <v>692</v>
      </c>
      <c r="E361" s="693"/>
      <c r="F361" s="695" t="s">
        <v>648</v>
      </c>
      <c r="G361" s="696" t="s">
        <v>699</v>
      </c>
      <c r="H361" s="697" t="s">
        <v>657</v>
      </c>
      <c r="I361" s="694" t="s">
        <v>651</v>
      </c>
      <c r="J361" s="694" t="s">
        <v>652</v>
      </c>
      <c r="K361" s="698">
        <v>100</v>
      </c>
      <c r="L361" s="712" t="s">
        <v>653</v>
      </c>
      <c r="M361" s="700">
        <v>1</v>
      </c>
      <c r="N361" s="700">
        <v>1</v>
      </c>
      <c r="O361" s="713">
        <v>1</v>
      </c>
      <c r="P361" s="700">
        <v>100</v>
      </c>
      <c r="Q361" s="713">
        <v>1</v>
      </c>
      <c r="R361" s="717" t="s">
        <v>2077</v>
      </c>
    </row>
    <row r="362" spans="1:18" ht="51" x14ac:dyDescent="0.2">
      <c r="A362" s="690" t="s">
        <v>305</v>
      </c>
      <c r="B362" s="691" t="s">
        <v>306</v>
      </c>
      <c r="C362" s="691" t="s">
        <v>698</v>
      </c>
      <c r="D362" s="692" t="s">
        <v>692</v>
      </c>
      <c r="E362" s="693"/>
      <c r="F362" s="695" t="s">
        <v>648</v>
      </c>
      <c r="G362" s="696" t="s">
        <v>658</v>
      </c>
      <c r="H362" s="697" t="s">
        <v>657</v>
      </c>
      <c r="I362" s="694" t="s">
        <v>651</v>
      </c>
      <c r="J362" s="694" t="s">
        <v>652</v>
      </c>
      <c r="K362" s="698">
        <v>100</v>
      </c>
      <c r="L362" s="712" t="s">
        <v>653</v>
      </c>
      <c r="M362" s="700">
        <v>1</v>
      </c>
      <c r="N362" s="700">
        <v>1</v>
      </c>
      <c r="O362" s="713">
        <v>1</v>
      </c>
      <c r="P362" s="700">
        <v>100</v>
      </c>
      <c r="Q362" s="713">
        <v>1</v>
      </c>
      <c r="R362" s="717" t="s">
        <v>2078</v>
      </c>
    </row>
    <row r="363" spans="1:18" ht="51" x14ac:dyDescent="0.2">
      <c r="A363" s="690" t="s">
        <v>305</v>
      </c>
      <c r="B363" s="691" t="s">
        <v>306</v>
      </c>
      <c r="C363" s="691" t="s">
        <v>698</v>
      </c>
      <c r="D363" s="692" t="s">
        <v>692</v>
      </c>
      <c r="E363" s="693"/>
      <c r="F363" s="695" t="s">
        <v>648</v>
      </c>
      <c r="G363" s="696" t="s">
        <v>196</v>
      </c>
      <c r="H363" s="697" t="s">
        <v>657</v>
      </c>
      <c r="I363" s="694" t="s">
        <v>651</v>
      </c>
      <c r="J363" s="694" t="s">
        <v>652</v>
      </c>
      <c r="K363" s="698">
        <v>100</v>
      </c>
      <c r="L363" s="712" t="s">
        <v>653</v>
      </c>
      <c r="M363" s="700">
        <v>1</v>
      </c>
      <c r="N363" s="700">
        <v>1</v>
      </c>
      <c r="O363" s="713">
        <v>1</v>
      </c>
      <c r="P363" s="700">
        <v>100</v>
      </c>
      <c r="Q363" s="713">
        <v>1</v>
      </c>
      <c r="R363" s="728" t="s">
        <v>2079</v>
      </c>
    </row>
    <row r="364" spans="1:18" ht="51" x14ac:dyDescent="0.2">
      <c r="A364" s="690" t="s">
        <v>305</v>
      </c>
      <c r="B364" s="691" t="s">
        <v>306</v>
      </c>
      <c r="C364" s="691" t="s">
        <v>698</v>
      </c>
      <c r="D364" s="692" t="s">
        <v>692</v>
      </c>
      <c r="E364" s="693"/>
      <c r="F364" s="695" t="s">
        <v>648</v>
      </c>
      <c r="G364" s="696" t="s">
        <v>660</v>
      </c>
      <c r="H364" s="697" t="s">
        <v>657</v>
      </c>
      <c r="I364" s="694" t="s">
        <v>651</v>
      </c>
      <c r="J364" s="694" t="s">
        <v>652</v>
      </c>
      <c r="K364" s="698">
        <v>100</v>
      </c>
      <c r="L364" s="712" t="s">
        <v>653</v>
      </c>
      <c r="M364" s="700">
        <v>1</v>
      </c>
      <c r="N364" s="700">
        <v>1</v>
      </c>
      <c r="O364" s="713">
        <v>1</v>
      </c>
      <c r="P364" s="700">
        <v>100</v>
      </c>
      <c r="Q364" s="713">
        <v>1</v>
      </c>
      <c r="R364" s="717" t="s">
        <v>2080</v>
      </c>
    </row>
    <row r="365" spans="1:18" ht="51" x14ac:dyDescent="0.2">
      <c r="A365" s="690" t="s">
        <v>305</v>
      </c>
      <c r="B365" s="691" t="s">
        <v>306</v>
      </c>
      <c r="C365" s="691" t="s">
        <v>698</v>
      </c>
      <c r="D365" s="692" t="s">
        <v>692</v>
      </c>
      <c r="E365" s="693"/>
      <c r="F365" s="695" t="s">
        <v>648</v>
      </c>
      <c r="G365" s="696" t="s">
        <v>661</v>
      </c>
      <c r="H365" s="697" t="s">
        <v>657</v>
      </c>
      <c r="I365" s="694" t="s">
        <v>651</v>
      </c>
      <c r="J365" s="694" t="s">
        <v>652</v>
      </c>
      <c r="K365" s="698">
        <v>100</v>
      </c>
      <c r="L365" s="712" t="s">
        <v>653</v>
      </c>
      <c r="M365" s="700">
        <v>1</v>
      </c>
      <c r="N365" s="700">
        <v>1</v>
      </c>
      <c r="O365" s="713">
        <v>1</v>
      </c>
      <c r="P365" s="700">
        <v>100</v>
      </c>
      <c r="Q365" s="713">
        <v>1</v>
      </c>
      <c r="R365" s="728" t="s">
        <v>2081</v>
      </c>
    </row>
    <row r="366" spans="1:18" ht="51" x14ac:dyDescent="0.2">
      <c r="A366" s="718" t="s">
        <v>305</v>
      </c>
      <c r="B366" s="719" t="s">
        <v>306</v>
      </c>
      <c r="C366" s="719" t="s">
        <v>2082</v>
      </c>
      <c r="D366" s="720" t="s">
        <v>692</v>
      </c>
      <c r="E366" s="716"/>
      <c r="F366" s="721" t="s">
        <v>648</v>
      </c>
      <c r="G366" s="722" t="s">
        <v>663</v>
      </c>
      <c r="H366" s="723" t="s">
        <v>657</v>
      </c>
      <c r="I366" s="724" t="s">
        <v>651</v>
      </c>
      <c r="J366" s="724" t="s">
        <v>652</v>
      </c>
      <c r="K366" s="725">
        <v>100</v>
      </c>
      <c r="L366" s="726" t="s">
        <v>653</v>
      </c>
      <c r="M366" s="715">
        <v>1</v>
      </c>
      <c r="N366" s="715">
        <v>1</v>
      </c>
      <c r="O366" s="727">
        <v>1</v>
      </c>
      <c r="P366" s="715">
        <v>100</v>
      </c>
      <c r="Q366" s="727">
        <v>1</v>
      </c>
      <c r="R366" s="728" t="s">
        <v>2083</v>
      </c>
    </row>
    <row r="367" spans="1:18" ht="51" x14ac:dyDescent="0.2">
      <c r="A367" s="718" t="s">
        <v>305</v>
      </c>
      <c r="B367" s="719" t="s">
        <v>306</v>
      </c>
      <c r="C367" s="719" t="s">
        <v>2082</v>
      </c>
      <c r="D367" s="720" t="s">
        <v>692</v>
      </c>
      <c r="E367" s="716"/>
      <c r="F367" s="721" t="s">
        <v>648</v>
      </c>
      <c r="G367" s="722" t="s">
        <v>684</v>
      </c>
      <c r="H367" s="723" t="s">
        <v>657</v>
      </c>
      <c r="I367" s="724" t="s">
        <v>651</v>
      </c>
      <c r="J367" s="724" t="s">
        <v>652</v>
      </c>
      <c r="K367" s="725">
        <v>100</v>
      </c>
      <c r="L367" s="726" t="s">
        <v>653</v>
      </c>
      <c r="M367" s="715">
        <v>1</v>
      </c>
      <c r="N367" s="715">
        <v>1</v>
      </c>
      <c r="O367" s="727">
        <v>1</v>
      </c>
      <c r="P367" s="715">
        <v>100</v>
      </c>
      <c r="Q367" s="727">
        <v>1</v>
      </c>
      <c r="R367" s="728" t="s">
        <v>2083</v>
      </c>
    </row>
    <row r="368" spans="1:18" ht="51" x14ac:dyDescent="0.2">
      <c r="A368" s="718" t="s">
        <v>305</v>
      </c>
      <c r="B368" s="719" t="s">
        <v>306</v>
      </c>
      <c r="C368" s="719" t="s">
        <v>2082</v>
      </c>
      <c r="D368" s="720" t="s">
        <v>692</v>
      </c>
      <c r="E368" s="716"/>
      <c r="F368" s="721" t="s">
        <v>648</v>
      </c>
      <c r="G368" s="722" t="s">
        <v>685</v>
      </c>
      <c r="H368" s="723" t="s">
        <v>657</v>
      </c>
      <c r="I368" s="724" t="s">
        <v>651</v>
      </c>
      <c r="J368" s="724" t="s">
        <v>652</v>
      </c>
      <c r="K368" s="725">
        <v>100</v>
      </c>
      <c r="L368" s="726" t="s">
        <v>653</v>
      </c>
      <c r="M368" s="715">
        <v>1</v>
      </c>
      <c r="N368" s="715">
        <v>1</v>
      </c>
      <c r="O368" s="727">
        <v>1</v>
      </c>
      <c r="P368" s="715">
        <v>100</v>
      </c>
      <c r="Q368" s="727">
        <v>1</v>
      </c>
      <c r="R368" s="728" t="s">
        <v>2083</v>
      </c>
    </row>
    <row r="369" spans="1:18" ht="51" x14ac:dyDescent="0.2">
      <c r="A369" s="718" t="s">
        <v>305</v>
      </c>
      <c r="B369" s="719" t="s">
        <v>306</v>
      </c>
      <c r="C369" s="719" t="s">
        <v>2082</v>
      </c>
      <c r="D369" s="720" t="s">
        <v>693</v>
      </c>
      <c r="E369" s="716"/>
      <c r="F369" s="721" t="s">
        <v>648</v>
      </c>
      <c r="G369" s="722" t="s">
        <v>663</v>
      </c>
      <c r="H369" s="723" t="s">
        <v>657</v>
      </c>
      <c r="I369" s="724" t="s">
        <v>651</v>
      </c>
      <c r="J369" s="724" t="s">
        <v>652</v>
      </c>
      <c r="K369" s="725">
        <v>100</v>
      </c>
      <c r="L369" s="726" t="s">
        <v>653</v>
      </c>
      <c r="M369" s="715">
        <v>0</v>
      </c>
      <c r="N369" s="715">
        <v>0</v>
      </c>
      <c r="O369" s="727" t="e">
        <v>#DIV/0!</v>
      </c>
      <c r="P369" s="715">
        <v>100</v>
      </c>
      <c r="Q369" s="727" t="e">
        <v>#DIV/0!</v>
      </c>
      <c r="R369" s="728" t="s">
        <v>2084</v>
      </c>
    </row>
    <row r="370" spans="1:18" ht="51" x14ac:dyDescent="0.2">
      <c r="A370" s="718" t="s">
        <v>305</v>
      </c>
      <c r="B370" s="719" t="s">
        <v>306</v>
      </c>
      <c r="C370" s="719" t="s">
        <v>2082</v>
      </c>
      <c r="D370" s="720" t="s">
        <v>693</v>
      </c>
      <c r="E370" s="716"/>
      <c r="F370" s="721" t="s">
        <v>648</v>
      </c>
      <c r="G370" s="722" t="s">
        <v>684</v>
      </c>
      <c r="H370" s="723" t="s">
        <v>657</v>
      </c>
      <c r="I370" s="724" t="s">
        <v>651</v>
      </c>
      <c r="J370" s="724" t="s">
        <v>652</v>
      </c>
      <c r="K370" s="725">
        <v>100</v>
      </c>
      <c r="L370" s="726" t="s">
        <v>653</v>
      </c>
      <c r="M370" s="715">
        <v>0</v>
      </c>
      <c r="N370" s="715">
        <v>0</v>
      </c>
      <c r="O370" s="727" t="e">
        <v>#DIV/0!</v>
      </c>
      <c r="P370" s="715">
        <v>100</v>
      </c>
      <c r="Q370" s="727" t="e">
        <v>#DIV/0!</v>
      </c>
      <c r="R370" s="728" t="s">
        <v>2084</v>
      </c>
    </row>
    <row r="371" spans="1:18" ht="51" x14ac:dyDescent="0.2">
      <c r="A371" s="718" t="s">
        <v>305</v>
      </c>
      <c r="B371" s="719" t="s">
        <v>306</v>
      </c>
      <c r="C371" s="719" t="s">
        <v>2082</v>
      </c>
      <c r="D371" s="720" t="s">
        <v>693</v>
      </c>
      <c r="E371" s="716"/>
      <c r="F371" s="721" t="s">
        <v>648</v>
      </c>
      <c r="G371" s="729" t="s">
        <v>196</v>
      </c>
      <c r="H371" s="723" t="s">
        <v>657</v>
      </c>
      <c r="I371" s="724" t="s">
        <v>651</v>
      </c>
      <c r="J371" s="724" t="s">
        <v>652</v>
      </c>
      <c r="K371" s="725">
        <v>100</v>
      </c>
      <c r="L371" s="726" t="s">
        <v>653</v>
      </c>
      <c r="M371" s="715">
        <v>0</v>
      </c>
      <c r="N371" s="715">
        <v>0</v>
      </c>
      <c r="O371" s="727" t="e">
        <v>#DIV/0!</v>
      </c>
      <c r="P371" s="715">
        <v>100</v>
      </c>
      <c r="Q371" s="727" t="e">
        <v>#DIV/0!</v>
      </c>
      <c r="R371" s="728" t="s">
        <v>2085</v>
      </c>
    </row>
    <row r="372" spans="1:18" ht="51" x14ac:dyDescent="0.2">
      <c r="A372" s="718" t="s">
        <v>305</v>
      </c>
      <c r="B372" s="719" t="s">
        <v>306</v>
      </c>
      <c r="C372" s="719" t="s">
        <v>2082</v>
      </c>
      <c r="D372" s="720" t="s">
        <v>693</v>
      </c>
      <c r="E372" s="716"/>
      <c r="F372" s="721" t="s">
        <v>648</v>
      </c>
      <c r="G372" s="722" t="s">
        <v>685</v>
      </c>
      <c r="H372" s="723" t="s">
        <v>657</v>
      </c>
      <c r="I372" s="724" t="s">
        <v>651</v>
      </c>
      <c r="J372" s="724" t="s">
        <v>652</v>
      </c>
      <c r="K372" s="725">
        <v>100</v>
      </c>
      <c r="L372" s="726" t="s">
        <v>653</v>
      </c>
      <c r="M372" s="715">
        <v>0</v>
      </c>
      <c r="N372" s="715">
        <v>0</v>
      </c>
      <c r="O372" s="727" t="e">
        <v>#DIV/0!</v>
      </c>
      <c r="P372" s="715">
        <v>100</v>
      </c>
      <c r="Q372" s="727" t="e">
        <v>#DIV/0!</v>
      </c>
      <c r="R372" s="728" t="s">
        <v>2085</v>
      </c>
    </row>
    <row r="373" spans="1:18" ht="51" x14ac:dyDescent="0.2">
      <c r="A373" s="690" t="s">
        <v>305</v>
      </c>
      <c r="B373" s="691" t="s">
        <v>306</v>
      </c>
      <c r="C373" s="691" t="s">
        <v>697</v>
      </c>
      <c r="D373" s="692" t="s">
        <v>688</v>
      </c>
      <c r="E373" s="693"/>
      <c r="F373" s="695" t="s">
        <v>648</v>
      </c>
      <c r="G373" s="696" t="s">
        <v>649</v>
      </c>
      <c r="H373" s="697" t="s">
        <v>650</v>
      </c>
      <c r="I373" s="694" t="s">
        <v>651</v>
      </c>
      <c r="J373" s="694" t="s">
        <v>652</v>
      </c>
      <c r="K373" s="710">
        <v>100</v>
      </c>
      <c r="L373" s="712" t="s">
        <v>653</v>
      </c>
      <c r="M373" s="700">
        <v>4</v>
      </c>
      <c r="N373" s="700">
        <v>4</v>
      </c>
      <c r="O373" s="713">
        <v>1</v>
      </c>
      <c r="P373" s="700">
        <v>100</v>
      </c>
      <c r="Q373" s="713">
        <v>1</v>
      </c>
      <c r="R373" s="701"/>
    </row>
    <row r="374" spans="1:18" ht="51" x14ac:dyDescent="0.2">
      <c r="A374" s="690" t="s">
        <v>305</v>
      </c>
      <c r="B374" s="691" t="s">
        <v>306</v>
      </c>
      <c r="C374" s="691" t="s">
        <v>697</v>
      </c>
      <c r="D374" s="692" t="s">
        <v>688</v>
      </c>
      <c r="E374" s="693"/>
      <c r="F374" s="695" t="s">
        <v>648</v>
      </c>
      <c r="G374" s="696" t="s">
        <v>663</v>
      </c>
      <c r="H374" s="697" t="s">
        <v>664</v>
      </c>
      <c r="I374" s="694" t="s">
        <v>665</v>
      </c>
      <c r="J374" s="694" t="s">
        <v>652</v>
      </c>
      <c r="K374" s="698">
        <v>40</v>
      </c>
      <c r="L374" s="712" t="s">
        <v>653</v>
      </c>
      <c r="M374" s="700">
        <v>4</v>
      </c>
      <c r="N374" s="700">
        <v>3</v>
      </c>
      <c r="O374" s="713">
        <v>0.75</v>
      </c>
      <c r="P374" s="700">
        <v>100</v>
      </c>
      <c r="Q374" s="713">
        <v>1.875</v>
      </c>
      <c r="R374" s="701"/>
    </row>
    <row r="375" spans="1:18" ht="51" x14ac:dyDescent="0.2">
      <c r="A375" s="690" t="s">
        <v>305</v>
      </c>
      <c r="B375" s="691" t="s">
        <v>306</v>
      </c>
      <c r="C375" s="691" t="s">
        <v>697</v>
      </c>
      <c r="D375" s="692" t="s">
        <v>688</v>
      </c>
      <c r="E375" s="693"/>
      <c r="F375" s="695" t="s">
        <v>648</v>
      </c>
      <c r="G375" s="696" t="s">
        <v>654</v>
      </c>
      <c r="H375" s="697" t="s">
        <v>655</v>
      </c>
      <c r="I375" s="694" t="s">
        <v>651</v>
      </c>
      <c r="J375" s="694" t="s">
        <v>652</v>
      </c>
      <c r="K375" s="710">
        <v>100</v>
      </c>
      <c r="L375" s="712" t="s">
        <v>653</v>
      </c>
      <c r="M375" s="700">
        <v>4</v>
      </c>
      <c r="N375" s="700">
        <v>4</v>
      </c>
      <c r="O375" s="713">
        <v>1</v>
      </c>
      <c r="P375" s="700">
        <v>100</v>
      </c>
      <c r="Q375" s="713">
        <v>1</v>
      </c>
      <c r="R375" s="701"/>
    </row>
    <row r="376" spans="1:18" ht="51" x14ac:dyDescent="0.2">
      <c r="A376" s="690" t="s">
        <v>305</v>
      </c>
      <c r="B376" s="691" t="s">
        <v>306</v>
      </c>
      <c r="C376" s="691" t="s">
        <v>697</v>
      </c>
      <c r="D376" s="692" t="s">
        <v>688</v>
      </c>
      <c r="E376" s="693"/>
      <c r="F376" s="695" t="s">
        <v>648</v>
      </c>
      <c r="G376" s="696" t="s">
        <v>666</v>
      </c>
      <c r="H376" s="697" t="s">
        <v>664</v>
      </c>
      <c r="I376" s="694" t="s">
        <v>665</v>
      </c>
      <c r="J376" s="694" t="s">
        <v>652</v>
      </c>
      <c r="K376" s="698">
        <v>40</v>
      </c>
      <c r="L376" s="712" t="s">
        <v>653</v>
      </c>
      <c r="M376" s="700">
        <v>4</v>
      </c>
      <c r="N376" s="700">
        <v>3</v>
      </c>
      <c r="O376" s="713">
        <v>0.75</v>
      </c>
      <c r="P376" s="700">
        <v>100</v>
      </c>
      <c r="Q376" s="713">
        <v>1.875</v>
      </c>
      <c r="R376" s="701"/>
    </row>
    <row r="377" spans="1:18" ht="51" x14ac:dyDescent="0.2">
      <c r="A377" s="690" t="s">
        <v>305</v>
      </c>
      <c r="B377" s="691" t="s">
        <v>306</v>
      </c>
      <c r="C377" s="691" t="s">
        <v>697</v>
      </c>
      <c r="D377" s="692" t="s">
        <v>688</v>
      </c>
      <c r="E377" s="693"/>
      <c r="F377" s="695" t="s">
        <v>648</v>
      </c>
      <c r="G377" s="696" t="s">
        <v>667</v>
      </c>
      <c r="H377" s="697" t="s">
        <v>664</v>
      </c>
      <c r="I377" s="694" t="s">
        <v>665</v>
      </c>
      <c r="J377" s="694" t="s">
        <v>652</v>
      </c>
      <c r="K377" s="698">
        <v>40</v>
      </c>
      <c r="L377" s="712" t="s">
        <v>653</v>
      </c>
      <c r="M377" s="700">
        <v>4</v>
      </c>
      <c r="N377" s="700">
        <v>3</v>
      </c>
      <c r="O377" s="713">
        <v>0.75</v>
      </c>
      <c r="P377" s="700">
        <v>100</v>
      </c>
      <c r="Q377" s="713">
        <v>1.875</v>
      </c>
      <c r="R377" s="701"/>
    </row>
    <row r="378" spans="1:18" ht="51" x14ac:dyDescent="0.2">
      <c r="A378" s="690" t="s">
        <v>305</v>
      </c>
      <c r="B378" s="691" t="s">
        <v>306</v>
      </c>
      <c r="C378" s="691" t="s">
        <v>697</v>
      </c>
      <c r="D378" s="692" t="s">
        <v>688</v>
      </c>
      <c r="E378" s="693"/>
      <c r="F378" s="695" t="s">
        <v>648</v>
      </c>
      <c r="G378" s="696" t="s">
        <v>668</v>
      </c>
      <c r="H378" s="697" t="s">
        <v>664</v>
      </c>
      <c r="I378" s="694" t="s">
        <v>665</v>
      </c>
      <c r="J378" s="694" t="s">
        <v>652</v>
      </c>
      <c r="K378" s="698">
        <v>40</v>
      </c>
      <c r="L378" s="712" t="s">
        <v>653</v>
      </c>
      <c r="M378" s="700">
        <v>4</v>
      </c>
      <c r="N378" s="700">
        <v>3</v>
      </c>
      <c r="O378" s="713">
        <v>0.75</v>
      </c>
      <c r="P378" s="700">
        <v>100</v>
      </c>
      <c r="Q378" s="713">
        <v>1.875</v>
      </c>
      <c r="R378" s="701"/>
    </row>
    <row r="379" spans="1:18" ht="51" x14ac:dyDescent="0.2">
      <c r="A379" s="690" t="s">
        <v>305</v>
      </c>
      <c r="B379" s="691" t="s">
        <v>306</v>
      </c>
      <c r="C379" s="691" t="s">
        <v>697</v>
      </c>
      <c r="D379" s="692" t="s">
        <v>688</v>
      </c>
      <c r="E379" s="693"/>
      <c r="F379" s="695" t="s">
        <v>648</v>
      </c>
      <c r="G379" s="696" t="s">
        <v>669</v>
      </c>
      <c r="H379" s="697" t="s">
        <v>664</v>
      </c>
      <c r="I379" s="694" t="s">
        <v>665</v>
      </c>
      <c r="J379" s="694" t="s">
        <v>652</v>
      </c>
      <c r="K379" s="698">
        <v>40</v>
      </c>
      <c r="L379" s="712" t="s">
        <v>653</v>
      </c>
      <c r="M379" s="700">
        <v>4</v>
      </c>
      <c r="N379" s="700">
        <v>3</v>
      </c>
      <c r="O379" s="713">
        <v>0.75</v>
      </c>
      <c r="P379" s="700">
        <v>100</v>
      </c>
      <c r="Q379" s="713">
        <v>1.875</v>
      </c>
      <c r="R379" s="701"/>
    </row>
    <row r="380" spans="1:18" ht="51" x14ac:dyDescent="0.2">
      <c r="A380" s="690" t="s">
        <v>305</v>
      </c>
      <c r="B380" s="691" t="s">
        <v>306</v>
      </c>
      <c r="C380" s="691" t="s">
        <v>697</v>
      </c>
      <c r="D380" s="692" t="s">
        <v>688</v>
      </c>
      <c r="E380" s="693"/>
      <c r="F380" s="695" t="s">
        <v>648</v>
      </c>
      <c r="G380" s="696" t="s">
        <v>670</v>
      </c>
      <c r="H380" s="697" t="s">
        <v>664</v>
      </c>
      <c r="I380" s="694" t="s">
        <v>665</v>
      </c>
      <c r="J380" s="694" t="s">
        <v>652</v>
      </c>
      <c r="K380" s="698">
        <v>40</v>
      </c>
      <c r="L380" s="712" t="s">
        <v>653</v>
      </c>
      <c r="M380" s="700">
        <v>4</v>
      </c>
      <c r="N380" s="700">
        <v>3</v>
      </c>
      <c r="O380" s="713">
        <v>0.75</v>
      </c>
      <c r="P380" s="700">
        <v>100</v>
      </c>
      <c r="Q380" s="713">
        <v>1.875</v>
      </c>
      <c r="R380" s="701"/>
    </row>
    <row r="381" spans="1:18" ht="51" x14ac:dyDescent="0.2">
      <c r="A381" s="690" t="s">
        <v>305</v>
      </c>
      <c r="B381" s="691" t="s">
        <v>306</v>
      </c>
      <c r="C381" s="691" t="s">
        <v>697</v>
      </c>
      <c r="D381" s="692" t="s">
        <v>688</v>
      </c>
      <c r="E381" s="693"/>
      <c r="F381" s="695" t="s">
        <v>648</v>
      </c>
      <c r="G381" s="696" t="s">
        <v>671</v>
      </c>
      <c r="H381" s="697" t="s">
        <v>664</v>
      </c>
      <c r="I381" s="694" t="s">
        <v>665</v>
      </c>
      <c r="J381" s="694" t="s">
        <v>652</v>
      </c>
      <c r="K381" s="698">
        <v>40</v>
      </c>
      <c r="L381" s="712" t="s">
        <v>653</v>
      </c>
      <c r="M381" s="700">
        <v>4</v>
      </c>
      <c r="N381" s="700">
        <v>3</v>
      </c>
      <c r="O381" s="713">
        <v>0.75</v>
      </c>
      <c r="P381" s="700">
        <v>100</v>
      </c>
      <c r="Q381" s="713">
        <v>1.875</v>
      </c>
      <c r="R381" s="701"/>
    </row>
    <row r="382" spans="1:18" ht="51" x14ac:dyDescent="0.2">
      <c r="A382" s="690" t="s">
        <v>305</v>
      </c>
      <c r="B382" s="691" t="s">
        <v>306</v>
      </c>
      <c r="C382" s="691" t="s">
        <v>697</v>
      </c>
      <c r="D382" s="692" t="s">
        <v>688</v>
      </c>
      <c r="E382" s="693"/>
      <c r="F382" s="695" t="s">
        <v>648</v>
      </c>
      <c r="G382" s="696" t="s">
        <v>672</v>
      </c>
      <c r="H382" s="697" t="s">
        <v>664</v>
      </c>
      <c r="I382" s="694" t="s">
        <v>665</v>
      </c>
      <c r="J382" s="694" t="s">
        <v>652</v>
      </c>
      <c r="K382" s="698">
        <v>40</v>
      </c>
      <c r="L382" s="712" t="s">
        <v>653</v>
      </c>
      <c r="M382" s="700">
        <v>4</v>
      </c>
      <c r="N382" s="700">
        <v>3</v>
      </c>
      <c r="O382" s="713">
        <v>0.75</v>
      </c>
      <c r="P382" s="700">
        <v>100</v>
      </c>
      <c r="Q382" s="713">
        <v>1.875</v>
      </c>
      <c r="R382" s="701"/>
    </row>
    <row r="383" spans="1:18" ht="51" x14ac:dyDescent="0.2">
      <c r="A383" s="690" t="s">
        <v>305</v>
      </c>
      <c r="B383" s="691" t="s">
        <v>306</v>
      </c>
      <c r="C383" s="691" t="s">
        <v>697</v>
      </c>
      <c r="D383" s="692" t="s">
        <v>688</v>
      </c>
      <c r="E383" s="693"/>
      <c r="F383" s="695" t="s">
        <v>648</v>
      </c>
      <c r="G383" s="696" t="s">
        <v>673</v>
      </c>
      <c r="H383" s="697" t="s">
        <v>664</v>
      </c>
      <c r="I383" s="694" t="s">
        <v>665</v>
      </c>
      <c r="J383" s="694" t="s">
        <v>652</v>
      </c>
      <c r="K383" s="698">
        <v>40</v>
      </c>
      <c r="L383" s="712" t="s">
        <v>653</v>
      </c>
      <c r="M383" s="700">
        <v>4</v>
      </c>
      <c r="N383" s="700">
        <v>3</v>
      </c>
      <c r="O383" s="713">
        <v>0.75</v>
      </c>
      <c r="P383" s="700">
        <v>100</v>
      </c>
      <c r="Q383" s="713">
        <v>1.875</v>
      </c>
      <c r="R383" s="701"/>
    </row>
    <row r="384" spans="1:18" ht="51" x14ac:dyDescent="0.2">
      <c r="A384" s="690" t="s">
        <v>305</v>
      </c>
      <c r="B384" s="691" t="s">
        <v>306</v>
      </c>
      <c r="C384" s="691" t="s">
        <v>697</v>
      </c>
      <c r="D384" s="692" t="s">
        <v>688</v>
      </c>
      <c r="E384" s="693"/>
      <c r="F384" s="695" t="s">
        <v>648</v>
      </c>
      <c r="G384" s="696" t="s">
        <v>674</v>
      </c>
      <c r="H384" s="697" t="s">
        <v>664</v>
      </c>
      <c r="I384" s="694" t="s">
        <v>665</v>
      </c>
      <c r="J384" s="694" t="s">
        <v>652</v>
      </c>
      <c r="K384" s="698">
        <v>40</v>
      </c>
      <c r="L384" s="712" t="s">
        <v>653</v>
      </c>
      <c r="M384" s="700">
        <v>4</v>
      </c>
      <c r="N384" s="700">
        <v>3</v>
      </c>
      <c r="O384" s="713">
        <v>0.75</v>
      </c>
      <c r="P384" s="700">
        <v>100</v>
      </c>
      <c r="Q384" s="713">
        <v>1.875</v>
      </c>
      <c r="R384" s="701"/>
    </row>
    <row r="385" spans="1:18" ht="51" x14ac:dyDescent="0.2">
      <c r="A385" s="690" t="s">
        <v>305</v>
      </c>
      <c r="B385" s="691" t="s">
        <v>306</v>
      </c>
      <c r="C385" s="691" t="s">
        <v>697</v>
      </c>
      <c r="D385" s="692" t="s">
        <v>688</v>
      </c>
      <c r="E385" s="693"/>
      <c r="F385" s="695" t="s">
        <v>648</v>
      </c>
      <c r="G385" s="696" t="s">
        <v>656</v>
      </c>
      <c r="H385" s="697" t="s">
        <v>657</v>
      </c>
      <c r="I385" s="694" t="s">
        <v>651</v>
      </c>
      <c r="J385" s="694" t="s">
        <v>652</v>
      </c>
      <c r="K385" s="710">
        <v>100</v>
      </c>
      <c r="L385" s="712" t="s">
        <v>653</v>
      </c>
      <c r="M385" s="700">
        <v>4</v>
      </c>
      <c r="N385" s="700">
        <v>4</v>
      </c>
      <c r="O385" s="713">
        <v>1</v>
      </c>
      <c r="P385" s="700">
        <v>100</v>
      </c>
      <c r="Q385" s="713">
        <v>1</v>
      </c>
      <c r="R385" s="701"/>
    </row>
    <row r="386" spans="1:18" ht="51" x14ac:dyDescent="0.2">
      <c r="A386" s="690" t="s">
        <v>305</v>
      </c>
      <c r="B386" s="691" t="s">
        <v>306</v>
      </c>
      <c r="C386" s="691" t="s">
        <v>697</v>
      </c>
      <c r="D386" s="692" t="s">
        <v>688</v>
      </c>
      <c r="E386" s="693"/>
      <c r="F386" s="695" t="s">
        <v>648</v>
      </c>
      <c r="G386" s="696" t="s">
        <v>658</v>
      </c>
      <c r="H386" s="697" t="s">
        <v>657</v>
      </c>
      <c r="I386" s="694" t="s">
        <v>651</v>
      </c>
      <c r="J386" s="694" t="s">
        <v>652</v>
      </c>
      <c r="K386" s="710">
        <v>100</v>
      </c>
      <c r="L386" s="712" t="s">
        <v>653</v>
      </c>
      <c r="M386" s="700">
        <v>4</v>
      </c>
      <c r="N386" s="700">
        <v>4</v>
      </c>
      <c r="O386" s="713">
        <v>1</v>
      </c>
      <c r="P386" s="700">
        <v>100</v>
      </c>
      <c r="Q386" s="713">
        <v>1</v>
      </c>
      <c r="R386" s="701"/>
    </row>
    <row r="387" spans="1:18" ht="51" x14ac:dyDescent="0.2">
      <c r="A387" s="690" t="s">
        <v>305</v>
      </c>
      <c r="B387" s="691" t="s">
        <v>306</v>
      </c>
      <c r="C387" s="691" t="s">
        <v>697</v>
      </c>
      <c r="D387" s="692" t="s">
        <v>688</v>
      </c>
      <c r="E387" s="693"/>
      <c r="F387" s="695" t="s">
        <v>648</v>
      </c>
      <c r="G387" s="696" t="s">
        <v>675</v>
      </c>
      <c r="H387" s="697" t="s">
        <v>664</v>
      </c>
      <c r="I387" s="694" t="s">
        <v>665</v>
      </c>
      <c r="J387" s="694" t="s">
        <v>652</v>
      </c>
      <c r="K387" s="698">
        <v>40</v>
      </c>
      <c r="L387" s="712" t="s">
        <v>653</v>
      </c>
      <c r="M387" s="700">
        <v>4</v>
      </c>
      <c r="N387" s="700">
        <v>3</v>
      </c>
      <c r="O387" s="713">
        <v>0.75</v>
      </c>
      <c r="P387" s="700">
        <v>100</v>
      </c>
      <c r="Q387" s="713">
        <v>1.875</v>
      </c>
      <c r="R387" s="701"/>
    </row>
    <row r="388" spans="1:18" ht="51" x14ac:dyDescent="0.2">
      <c r="A388" s="690" t="s">
        <v>305</v>
      </c>
      <c r="B388" s="691" t="s">
        <v>306</v>
      </c>
      <c r="C388" s="691" t="s">
        <v>697</v>
      </c>
      <c r="D388" s="692" t="s">
        <v>688</v>
      </c>
      <c r="E388" s="693"/>
      <c r="F388" s="695" t="s">
        <v>648</v>
      </c>
      <c r="G388" s="696" t="s">
        <v>659</v>
      </c>
      <c r="H388" s="697" t="s">
        <v>657</v>
      </c>
      <c r="I388" s="694" t="s">
        <v>651</v>
      </c>
      <c r="J388" s="694" t="s">
        <v>652</v>
      </c>
      <c r="K388" s="710">
        <v>100</v>
      </c>
      <c r="L388" s="712" t="s">
        <v>653</v>
      </c>
      <c r="M388" s="700">
        <v>4</v>
      </c>
      <c r="N388" s="700">
        <v>4</v>
      </c>
      <c r="O388" s="713">
        <v>1</v>
      </c>
      <c r="P388" s="700">
        <v>100</v>
      </c>
      <c r="Q388" s="713">
        <v>1</v>
      </c>
      <c r="R388" s="701"/>
    </row>
    <row r="389" spans="1:18" ht="51" x14ac:dyDescent="0.2">
      <c r="A389" s="690" t="s">
        <v>305</v>
      </c>
      <c r="B389" s="691" t="s">
        <v>306</v>
      </c>
      <c r="C389" s="691" t="s">
        <v>697</v>
      </c>
      <c r="D389" s="692" t="s">
        <v>688</v>
      </c>
      <c r="E389" s="693"/>
      <c r="F389" s="695" t="s">
        <v>648</v>
      </c>
      <c r="G389" s="696" t="s">
        <v>196</v>
      </c>
      <c r="H389" s="697" t="s">
        <v>657</v>
      </c>
      <c r="I389" s="694" t="s">
        <v>651</v>
      </c>
      <c r="J389" s="694" t="s">
        <v>652</v>
      </c>
      <c r="K389" s="710">
        <v>100</v>
      </c>
      <c r="L389" s="712" t="s">
        <v>653</v>
      </c>
      <c r="M389" s="700">
        <v>4</v>
      </c>
      <c r="N389" s="700">
        <v>4</v>
      </c>
      <c r="O389" s="713">
        <v>1</v>
      </c>
      <c r="P389" s="700">
        <v>100</v>
      </c>
      <c r="Q389" s="713">
        <v>1</v>
      </c>
      <c r="R389" s="701"/>
    </row>
    <row r="390" spans="1:18" ht="51" x14ac:dyDescent="0.2">
      <c r="A390" s="690" t="s">
        <v>305</v>
      </c>
      <c r="B390" s="691" t="s">
        <v>306</v>
      </c>
      <c r="C390" s="691" t="s">
        <v>697</v>
      </c>
      <c r="D390" s="692" t="s">
        <v>688</v>
      </c>
      <c r="E390" s="693"/>
      <c r="F390" s="695" t="s">
        <v>648</v>
      </c>
      <c r="G390" s="696" t="s">
        <v>676</v>
      </c>
      <c r="H390" s="697" t="s">
        <v>664</v>
      </c>
      <c r="I390" s="694" t="s">
        <v>665</v>
      </c>
      <c r="J390" s="694" t="s">
        <v>652</v>
      </c>
      <c r="K390" s="698">
        <v>40</v>
      </c>
      <c r="L390" s="712" t="s">
        <v>653</v>
      </c>
      <c r="M390" s="700">
        <v>4</v>
      </c>
      <c r="N390" s="700">
        <v>3</v>
      </c>
      <c r="O390" s="713">
        <v>0.75</v>
      </c>
      <c r="P390" s="700">
        <v>100</v>
      </c>
      <c r="Q390" s="713">
        <v>1.875</v>
      </c>
      <c r="R390" s="701"/>
    </row>
    <row r="391" spans="1:18" ht="51" x14ac:dyDescent="0.2">
      <c r="A391" s="690" t="s">
        <v>305</v>
      </c>
      <c r="B391" s="691" t="s">
        <v>306</v>
      </c>
      <c r="C391" s="691" t="s">
        <v>697</v>
      </c>
      <c r="D391" s="692" t="s">
        <v>688</v>
      </c>
      <c r="E391" s="693"/>
      <c r="F391" s="695" t="s">
        <v>648</v>
      </c>
      <c r="G391" s="696" t="s">
        <v>677</v>
      </c>
      <c r="H391" s="697" t="s">
        <v>664</v>
      </c>
      <c r="I391" s="694" t="s">
        <v>665</v>
      </c>
      <c r="J391" s="694" t="s">
        <v>652</v>
      </c>
      <c r="K391" s="698">
        <v>40</v>
      </c>
      <c r="L391" s="712" t="s">
        <v>653</v>
      </c>
      <c r="M391" s="700">
        <v>4</v>
      </c>
      <c r="N391" s="700">
        <v>3</v>
      </c>
      <c r="O391" s="713">
        <v>0.75</v>
      </c>
      <c r="P391" s="700">
        <v>100</v>
      </c>
      <c r="Q391" s="713">
        <v>1.875</v>
      </c>
      <c r="R391" s="701"/>
    </row>
    <row r="392" spans="1:18" ht="51" x14ac:dyDescent="0.2">
      <c r="A392" s="690" t="s">
        <v>305</v>
      </c>
      <c r="B392" s="691" t="s">
        <v>306</v>
      </c>
      <c r="C392" s="691" t="s">
        <v>697</v>
      </c>
      <c r="D392" s="692" t="s">
        <v>688</v>
      </c>
      <c r="E392" s="693"/>
      <c r="F392" s="695" t="s">
        <v>648</v>
      </c>
      <c r="G392" s="696" t="s">
        <v>678</v>
      </c>
      <c r="H392" s="697" t="s">
        <v>664</v>
      </c>
      <c r="I392" s="694" t="s">
        <v>665</v>
      </c>
      <c r="J392" s="694" t="s">
        <v>652</v>
      </c>
      <c r="K392" s="698">
        <v>40</v>
      </c>
      <c r="L392" s="712" t="s">
        <v>653</v>
      </c>
      <c r="M392" s="700">
        <v>4</v>
      </c>
      <c r="N392" s="700">
        <v>3</v>
      </c>
      <c r="O392" s="713">
        <v>0.75</v>
      </c>
      <c r="P392" s="700">
        <v>100</v>
      </c>
      <c r="Q392" s="713">
        <v>1.875</v>
      </c>
      <c r="R392" s="701"/>
    </row>
    <row r="393" spans="1:18" ht="51" x14ac:dyDescent="0.2">
      <c r="A393" s="690" t="s">
        <v>305</v>
      </c>
      <c r="B393" s="691" t="s">
        <v>306</v>
      </c>
      <c r="C393" s="691" t="s">
        <v>697</v>
      </c>
      <c r="D393" s="692" t="s">
        <v>688</v>
      </c>
      <c r="E393" s="693"/>
      <c r="F393" s="695" t="s">
        <v>648</v>
      </c>
      <c r="G393" s="696" t="s">
        <v>679</v>
      </c>
      <c r="H393" s="697" t="s">
        <v>664</v>
      </c>
      <c r="I393" s="694" t="s">
        <v>665</v>
      </c>
      <c r="J393" s="694" t="s">
        <v>652</v>
      </c>
      <c r="K393" s="698">
        <v>40</v>
      </c>
      <c r="L393" s="712" t="s">
        <v>653</v>
      </c>
      <c r="M393" s="700">
        <v>4</v>
      </c>
      <c r="N393" s="700">
        <v>3</v>
      </c>
      <c r="O393" s="713">
        <v>0.75</v>
      </c>
      <c r="P393" s="700">
        <v>100</v>
      </c>
      <c r="Q393" s="713">
        <v>1.875</v>
      </c>
      <c r="R393" s="701"/>
    </row>
    <row r="394" spans="1:18" ht="51" x14ac:dyDescent="0.2">
      <c r="A394" s="690" t="s">
        <v>305</v>
      </c>
      <c r="B394" s="691" t="s">
        <v>306</v>
      </c>
      <c r="C394" s="691" t="s">
        <v>697</v>
      </c>
      <c r="D394" s="692" t="s">
        <v>688</v>
      </c>
      <c r="E394" s="693"/>
      <c r="F394" s="695" t="s">
        <v>648</v>
      </c>
      <c r="G394" s="696" t="s">
        <v>680</v>
      </c>
      <c r="H394" s="697" t="s">
        <v>664</v>
      </c>
      <c r="I394" s="694" t="s">
        <v>665</v>
      </c>
      <c r="J394" s="694" t="s">
        <v>652</v>
      </c>
      <c r="K394" s="698">
        <v>40</v>
      </c>
      <c r="L394" s="712" t="s">
        <v>653</v>
      </c>
      <c r="M394" s="700">
        <v>4</v>
      </c>
      <c r="N394" s="700">
        <v>3</v>
      </c>
      <c r="O394" s="713">
        <v>0.75</v>
      </c>
      <c r="P394" s="700">
        <v>100</v>
      </c>
      <c r="Q394" s="713">
        <v>1.875</v>
      </c>
      <c r="R394" s="701"/>
    </row>
    <row r="395" spans="1:18" ht="51" x14ac:dyDescent="0.2">
      <c r="A395" s="690" t="s">
        <v>305</v>
      </c>
      <c r="B395" s="691" t="s">
        <v>306</v>
      </c>
      <c r="C395" s="691" t="s">
        <v>697</v>
      </c>
      <c r="D395" s="692" t="s">
        <v>688</v>
      </c>
      <c r="E395" s="693"/>
      <c r="F395" s="695" t="s">
        <v>648</v>
      </c>
      <c r="G395" s="696" t="s">
        <v>681</v>
      </c>
      <c r="H395" s="697" t="s">
        <v>664</v>
      </c>
      <c r="I395" s="694" t="s">
        <v>665</v>
      </c>
      <c r="J395" s="694" t="s">
        <v>652</v>
      </c>
      <c r="K395" s="698">
        <v>40</v>
      </c>
      <c r="L395" s="712" t="s">
        <v>653</v>
      </c>
      <c r="M395" s="700">
        <v>4</v>
      </c>
      <c r="N395" s="700">
        <v>3</v>
      </c>
      <c r="O395" s="713">
        <v>0.75</v>
      </c>
      <c r="P395" s="700">
        <v>100</v>
      </c>
      <c r="Q395" s="713">
        <v>1.875</v>
      </c>
      <c r="R395" s="701"/>
    </row>
    <row r="396" spans="1:18" ht="51" x14ac:dyDescent="0.2">
      <c r="A396" s="690" t="s">
        <v>305</v>
      </c>
      <c r="B396" s="691" t="s">
        <v>306</v>
      </c>
      <c r="C396" s="691" t="s">
        <v>697</v>
      </c>
      <c r="D396" s="692" t="s">
        <v>688</v>
      </c>
      <c r="E396" s="693"/>
      <c r="F396" s="695" t="s">
        <v>648</v>
      </c>
      <c r="G396" s="696" t="s">
        <v>682</v>
      </c>
      <c r="H396" s="697" t="s">
        <v>664</v>
      </c>
      <c r="I396" s="694" t="s">
        <v>665</v>
      </c>
      <c r="J396" s="694" t="s">
        <v>652</v>
      </c>
      <c r="K396" s="698">
        <v>40</v>
      </c>
      <c r="L396" s="712" t="s">
        <v>653</v>
      </c>
      <c r="M396" s="700">
        <v>4</v>
      </c>
      <c r="N396" s="700">
        <v>3</v>
      </c>
      <c r="O396" s="713">
        <v>0.75</v>
      </c>
      <c r="P396" s="700">
        <v>100</v>
      </c>
      <c r="Q396" s="713">
        <v>1.875</v>
      </c>
      <c r="R396" s="701"/>
    </row>
    <row r="397" spans="1:18" ht="51" x14ac:dyDescent="0.2">
      <c r="A397" s="690" t="s">
        <v>305</v>
      </c>
      <c r="B397" s="691" t="s">
        <v>306</v>
      </c>
      <c r="C397" s="691" t="s">
        <v>697</v>
      </c>
      <c r="D397" s="692" t="s">
        <v>688</v>
      </c>
      <c r="E397" s="693"/>
      <c r="F397" s="695" t="s">
        <v>648</v>
      </c>
      <c r="G397" s="696" t="s">
        <v>660</v>
      </c>
      <c r="H397" s="697" t="s">
        <v>657</v>
      </c>
      <c r="I397" s="694" t="s">
        <v>651</v>
      </c>
      <c r="J397" s="694" t="s">
        <v>652</v>
      </c>
      <c r="K397" s="710">
        <v>100</v>
      </c>
      <c r="L397" s="712" t="s">
        <v>653</v>
      </c>
      <c r="M397" s="700">
        <v>4</v>
      </c>
      <c r="N397" s="700">
        <v>4</v>
      </c>
      <c r="O397" s="713">
        <v>1</v>
      </c>
      <c r="P397" s="700">
        <v>100</v>
      </c>
      <c r="Q397" s="713">
        <v>1</v>
      </c>
      <c r="R397" s="701"/>
    </row>
    <row r="398" spans="1:18" ht="51" x14ac:dyDescent="0.2">
      <c r="A398" s="690" t="s">
        <v>305</v>
      </c>
      <c r="B398" s="691" t="s">
        <v>306</v>
      </c>
      <c r="C398" s="691" t="s">
        <v>697</v>
      </c>
      <c r="D398" s="692" t="s">
        <v>688</v>
      </c>
      <c r="E398" s="693"/>
      <c r="F398" s="695" t="s">
        <v>648</v>
      </c>
      <c r="G398" s="696" t="s">
        <v>661</v>
      </c>
      <c r="H398" s="697" t="s">
        <v>657</v>
      </c>
      <c r="I398" s="694" t="s">
        <v>651</v>
      </c>
      <c r="J398" s="694" t="s">
        <v>652</v>
      </c>
      <c r="K398" s="710">
        <v>100</v>
      </c>
      <c r="L398" s="712" t="s">
        <v>653</v>
      </c>
      <c r="M398" s="700">
        <v>4</v>
      </c>
      <c r="N398" s="700">
        <v>4</v>
      </c>
      <c r="O398" s="713">
        <v>1</v>
      </c>
      <c r="P398" s="700">
        <v>100</v>
      </c>
      <c r="Q398" s="713">
        <v>1</v>
      </c>
      <c r="R398" s="701"/>
    </row>
    <row r="399" spans="1:18" ht="51" x14ac:dyDescent="0.2">
      <c r="A399" s="690" t="s">
        <v>305</v>
      </c>
      <c r="B399" s="691" t="s">
        <v>306</v>
      </c>
      <c r="C399" s="691" t="s">
        <v>697</v>
      </c>
      <c r="D399" s="692" t="s">
        <v>688</v>
      </c>
      <c r="E399" s="693"/>
      <c r="F399" s="695" t="s">
        <v>648</v>
      </c>
      <c r="G399" s="696" t="s">
        <v>683</v>
      </c>
      <c r="H399" s="697" t="s">
        <v>664</v>
      </c>
      <c r="I399" s="694" t="s">
        <v>665</v>
      </c>
      <c r="J399" s="694" t="s">
        <v>652</v>
      </c>
      <c r="K399" s="698">
        <v>40</v>
      </c>
      <c r="L399" s="712" t="s">
        <v>653</v>
      </c>
      <c r="M399" s="700">
        <v>4</v>
      </c>
      <c r="N399" s="700">
        <v>3</v>
      </c>
      <c r="O399" s="713">
        <v>0.75</v>
      </c>
      <c r="P399" s="700">
        <v>100</v>
      </c>
      <c r="Q399" s="713">
        <v>1.875</v>
      </c>
      <c r="R399" s="701"/>
    </row>
    <row r="400" spans="1:18" ht="51" x14ac:dyDescent="0.2">
      <c r="A400" s="690" t="s">
        <v>305</v>
      </c>
      <c r="B400" s="691" t="s">
        <v>306</v>
      </c>
      <c r="C400" s="691" t="s">
        <v>697</v>
      </c>
      <c r="D400" s="692" t="s">
        <v>688</v>
      </c>
      <c r="E400" s="693"/>
      <c r="F400" s="695" t="s">
        <v>648</v>
      </c>
      <c r="G400" s="696" t="s">
        <v>662</v>
      </c>
      <c r="H400" s="697" t="s">
        <v>650</v>
      </c>
      <c r="I400" s="694" t="s">
        <v>651</v>
      </c>
      <c r="J400" s="694" t="s">
        <v>652</v>
      </c>
      <c r="K400" s="710">
        <v>100</v>
      </c>
      <c r="L400" s="712" t="s">
        <v>653</v>
      </c>
      <c r="M400" s="700">
        <v>4</v>
      </c>
      <c r="N400" s="700">
        <v>4</v>
      </c>
      <c r="O400" s="713">
        <v>1</v>
      </c>
      <c r="P400" s="700">
        <v>100</v>
      </c>
      <c r="Q400" s="713">
        <v>1</v>
      </c>
      <c r="R400" s="701"/>
    </row>
    <row r="401" spans="1:18" ht="51" x14ac:dyDescent="0.2">
      <c r="A401" s="690" t="s">
        <v>305</v>
      </c>
      <c r="B401" s="691" t="s">
        <v>306</v>
      </c>
      <c r="C401" s="691" t="s">
        <v>697</v>
      </c>
      <c r="D401" s="692" t="s">
        <v>688</v>
      </c>
      <c r="E401" s="693"/>
      <c r="F401" s="695" t="s">
        <v>648</v>
      </c>
      <c r="G401" s="696" t="s">
        <v>684</v>
      </c>
      <c r="H401" s="697" t="s">
        <v>664</v>
      </c>
      <c r="I401" s="694" t="s">
        <v>665</v>
      </c>
      <c r="J401" s="694" t="s">
        <v>652</v>
      </c>
      <c r="K401" s="698">
        <v>40</v>
      </c>
      <c r="L401" s="712" t="s">
        <v>653</v>
      </c>
      <c r="M401" s="700">
        <v>4</v>
      </c>
      <c r="N401" s="700">
        <v>3</v>
      </c>
      <c r="O401" s="713">
        <v>0.75</v>
      </c>
      <c r="P401" s="700">
        <v>100</v>
      </c>
      <c r="Q401" s="713">
        <v>1.875</v>
      </c>
      <c r="R401" s="701"/>
    </row>
    <row r="402" spans="1:18" ht="51" x14ac:dyDescent="0.2">
      <c r="A402" s="690" t="s">
        <v>305</v>
      </c>
      <c r="B402" s="691" t="s">
        <v>306</v>
      </c>
      <c r="C402" s="691" t="s">
        <v>697</v>
      </c>
      <c r="D402" s="692" t="s">
        <v>688</v>
      </c>
      <c r="E402" s="693"/>
      <c r="F402" s="695" t="s">
        <v>648</v>
      </c>
      <c r="G402" s="696" t="s">
        <v>685</v>
      </c>
      <c r="H402" s="697" t="s">
        <v>664</v>
      </c>
      <c r="I402" s="694" t="s">
        <v>665</v>
      </c>
      <c r="J402" s="694" t="s">
        <v>652</v>
      </c>
      <c r="K402" s="698">
        <v>40</v>
      </c>
      <c r="L402" s="712" t="s">
        <v>653</v>
      </c>
      <c r="M402" s="700">
        <v>4</v>
      </c>
      <c r="N402" s="700">
        <v>3</v>
      </c>
      <c r="O402" s="713">
        <v>0.75</v>
      </c>
      <c r="P402" s="700">
        <v>100</v>
      </c>
      <c r="Q402" s="713">
        <v>1.875</v>
      </c>
      <c r="R402" s="701"/>
    </row>
    <row r="403" spans="1:18" ht="51" x14ac:dyDescent="0.2">
      <c r="A403" s="690" t="s">
        <v>305</v>
      </c>
      <c r="B403" s="691" t="s">
        <v>306</v>
      </c>
      <c r="C403" s="691" t="s">
        <v>697</v>
      </c>
      <c r="D403" s="692" t="s">
        <v>688</v>
      </c>
      <c r="E403" s="693"/>
      <c r="F403" s="695" t="s">
        <v>648</v>
      </c>
      <c r="G403" s="696" t="s">
        <v>686</v>
      </c>
      <c r="H403" s="697" t="s">
        <v>664</v>
      </c>
      <c r="I403" s="694" t="s">
        <v>665</v>
      </c>
      <c r="J403" s="694" t="s">
        <v>652</v>
      </c>
      <c r="K403" s="698">
        <v>40</v>
      </c>
      <c r="L403" s="712" t="s">
        <v>653</v>
      </c>
      <c r="M403" s="700">
        <v>4</v>
      </c>
      <c r="N403" s="700">
        <v>3</v>
      </c>
      <c r="O403" s="713">
        <v>0.75</v>
      </c>
      <c r="P403" s="700">
        <v>100</v>
      </c>
      <c r="Q403" s="713">
        <v>1.875</v>
      </c>
      <c r="R403" s="701"/>
    </row>
    <row r="404" spans="1:18" ht="51" x14ac:dyDescent="0.2">
      <c r="A404" s="690" t="s">
        <v>305</v>
      </c>
      <c r="B404" s="691" t="s">
        <v>306</v>
      </c>
      <c r="C404" s="691" t="s">
        <v>697</v>
      </c>
      <c r="D404" s="692" t="s">
        <v>688</v>
      </c>
      <c r="E404" s="693"/>
      <c r="F404" s="695" t="s">
        <v>648</v>
      </c>
      <c r="G404" s="696" t="s">
        <v>687</v>
      </c>
      <c r="H404" s="697" t="s">
        <v>664</v>
      </c>
      <c r="I404" s="694" t="s">
        <v>665</v>
      </c>
      <c r="J404" s="694" t="s">
        <v>652</v>
      </c>
      <c r="K404" s="698">
        <v>40</v>
      </c>
      <c r="L404" s="712" t="s">
        <v>653</v>
      </c>
      <c r="M404" s="700">
        <v>4</v>
      </c>
      <c r="N404" s="700">
        <v>3</v>
      </c>
      <c r="O404" s="713">
        <v>0.75</v>
      </c>
      <c r="P404" s="700">
        <v>100</v>
      </c>
      <c r="Q404" s="713">
        <v>1.875</v>
      </c>
      <c r="R404" s="701"/>
    </row>
    <row r="405" spans="1:18" ht="51" x14ac:dyDescent="0.2">
      <c r="A405" s="690" t="s">
        <v>305</v>
      </c>
      <c r="B405" s="691" t="s">
        <v>306</v>
      </c>
      <c r="C405" s="691" t="s">
        <v>697</v>
      </c>
      <c r="D405" s="692" t="s">
        <v>693</v>
      </c>
      <c r="E405" s="693"/>
      <c r="F405" s="695" t="s">
        <v>648</v>
      </c>
      <c r="G405" s="696" t="s">
        <v>649</v>
      </c>
      <c r="H405" s="697" t="s">
        <v>650</v>
      </c>
      <c r="I405" s="694" t="s">
        <v>651</v>
      </c>
      <c r="J405" s="694" t="s">
        <v>652</v>
      </c>
      <c r="K405" s="710">
        <v>100</v>
      </c>
      <c r="L405" s="712" t="s">
        <v>653</v>
      </c>
      <c r="M405" s="700">
        <v>12</v>
      </c>
      <c r="N405" s="700">
        <v>12</v>
      </c>
      <c r="O405" s="713">
        <v>1</v>
      </c>
      <c r="P405" s="700">
        <v>100</v>
      </c>
      <c r="Q405" s="713">
        <v>1</v>
      </c>
      <c r="R405" s="701"/>
    </row>
    <row r="406" spans="1:18" ht="51" x14ac:dyDescent="0.2">
      <c r="A406" s="690" t="s">
        <v>305</v>
      </c>
      <c r="B406" s="691" t="s">
        <v>306</v>
      </c>
      <c r="C406" s="691" t="s">
        <v>697</v>
      </c>
      <c r="D406" s="692" t="s">
        <v>693</v>
      </c>
      <c r="E406" s="693"/>
      <c r="F406" s="695" t="s">
        <v>648</v>
      </c>
      <c r="G406" s="696" t="s">
        <v>663</v>
      </c>
      <c r="H406" s="697" t="s">
        <v>664</v>
      </c>
      <c r="I406" s="694" t="s">
        <v>665</v>
      </c>
      <c r="J406" s="694" t="s">
        <v>652</v>
      </c>
      <c r="K406" s="698">
        <v>100</v>
      </c>
      <c r="L406" s="712" t="s">
        <v>653</v>
      </c>
      <c r="M406" s="700">
        <v>12</v>
      </c>
      <c r="N406" s="700">
        <v>11</v>
      </c>
      <c r="O406" s="713">
        <v>0.91666666666666663</v>
      </c>
      <c r="P406" s="700">
        <v>100</v>
      </c>
      <c r="Q406" s="713">
        <v>0.91666666666666663</v>
      </c>
      <c r="R406" s="701"/>
    </row>
    <row r="407" spans="1:18" ht="51" x14ac:dyDescent="0.2">
      <c r="A407" s="690" t="s">
        <v>305</v>
      </c>
      <c r="B407" s="691" t="s">
        <v>306</v>
      </c>
      <c r="C407" s="691" t="s">
        <v>697</v>
      </c>
      <c r="D407" s="692" t="s">
        <v>693</v>
      </c>
      <c r="E407" s="693"/>
      <c r="F407" s="695" t="s">
        <v>648</v>
      </c>
      <c r="G407" s="696" t="s">
        <v>654</v>
      </c>
      <c r="H407" s="697" t="s">
        <v>655</v>
      </c>
      <c r="I407" s="694" t="s">
        <v>651</v>
      </c>
      <c r="J407" s="694" t="s">
        <v>652</v>
      </c>
      <c r="K407" s="710">
        <v>100</v>
      </c>
      <c r="L407" s="712" t="s">
        <v>653</v>
      </c>
      <c r="M407" s="700">
        <v>12</v>
      </c>
      <c r="N407" s="700">
        <v>12</v>
      </c>
      <c r="O407" s="713">
        <v>1</v>
      </c>
      <c r="P407" s="700">
        <v>100</v>
      </c>
      <c r="Q407" s="713">
        <v>1</v>
      </c>
      <c r="R407" s="701"/>
    </row>
    <row r="408" spans="1:18" ht="51" x14ac:dyDescent="0.2">
      <c r="A408" s="690" t="s">
        <v>305</v>
      </c>
      <c r="B408" s="691" t="s">
        <v>306</v>
      </c>
      <c r="C408" s="691" t="s">
        <v>697</v>
      </c>
      <c r="D408" s="692" t="s">
        <v>693</v>
      </c>
      <c r="E408" s="693"/>
      <c r="F408" s="695" t="s">
        <v>648</v>
      </c>
      <c r="G408" s="696" t="s">
        <v>666</v>
      </c>
      <c r="H408" s="697" t="s">
        <v>664</v>
      </c>
      <c r="I408" s="694" t="s">
        <v>665</v>
      </c>
      <c r="J408" s="694" t="s">
        <v>652</v>
      </c>
      <c r="K408" s="698">
        <v>100</v>
      </c>
      <c r="L408" s="712" t="s">
        <v>653</v>
      </c>
      <c r="M408" s="700">
        <v>12</v>
      </c>
      <c r="N408" s="700">
        <v>11</v>
      </c>
      <c r="O408" s="713">
        <v>0.91666666666666663</v>
      </c>
      <c r="P408" s="700">
        <v>100</v>
      </c>
      <c r="Q408" s="713">
        <v>0.91666666666666663</v>
      </c>
      <c r="R408" s="701"/>
    </row>
    <row r="409" spans="1:18" ht="51" x14ac:dyDescent="0.2">
      <c r="A409" s="690" t="s">
        <v>305</v>
      </c>
      <c r="B409" s="691" t="s">
        <v>306</v>
      </c>
      <c r="C409" s="691" t="s">
        <v>697</v>
      </c>
      <c r="D409" s="692" t="s">
        <v>693</v>
      </c>
      <c r="E409" s="693"/>
      <c r="F409" s="695" t="s">
        <v>648</v>
      </c>
      <c r="G409" s="696" t="s">
        <v>667</v>
      </c>
      <c r="H409" s="697" t="s">
        <v>664</v>
      </c>
      <c r="I409" s="694" t="s">
        <v>665</v>
      </c>
      <c r="J409" s="694" t="s">
        <v>652</v>
      </c>
      <c r="K409" s="698">
        <v>100</v>
      </c>
      <c r="L409" s="712" t="s">
        <v>653</v>
      </c>
      <c r="M409" s="700">
        <v>12</v>
      </c>
      <c r="N409" s="700">
        <v>11</v>
      </c>
      <c r="O409" s="713">
        <v>0.91666666666666663</v>
      </c>
      <c r="P409" s="700">
        <v>100</v>
      </c>
      <c r="Q409" s="713">
        <v>0.91666666666666663</v>
      </c>
      <c r="R409" s="701"/>
    </row>
    <row r="410" spans="1:18" ht="51" x14ac:dyDescent="0.2">
      <c r="A410" s="690" t="s">
        <v>305</v>
      </c>
      <c r="B410" s="691" t="s">
        <v>306</v>
      </c>
      <c r="C410" s="691" t="s">
        <v>697</v>
      </c>
      <c r="D410" s="692" t="s">
        <v>693</v>
      </c>
      <c r="E410" s="693"/>
      <c r="F410" s="695" t="s">
        <v>648</v>
      </c>
      <c r="G410" s="696" t="s">
        <v>668</v>
      </c>
      <c r="H410" s="697" t="s">
        <v>664</v>
      </c>
      <c r="I410" s="694" t="s">
        <v>665</v>
      </c>
      <c r="J410" s="694" t="s">
        <v>652</v>
      </c>
      <c r="K410" s="698">
        <v>100</v>
      </c>
      <c r="L410" s="712" t="s">
        <v>653</v>
      </c>
      <c r="M410" s="700">
        <v>12</v>
      </c>
      <c r="N410" s="700">
        <v>11</v>
      </c>
      <c r="O410" s="713">
        <v>0.91666666666666663</v>
      </c>
      <c r="P410" s="700">
        <v>100</v>
      </c>
      <c r="Q410" s="713">
        <v>0.91666666666666663</v>
      </c>
      <c r="R410" s="701"/>
    </row>
    <row r="411" spans="1:18" ht="51" x14ac:dyDescent="0.2">
      <c r="A411" s="690" t="s">
        <v>305</v>
      </c>
      <c r="B411" s="691" t="s">
        <v>306</v>
      </c>
      <c r="C411" s="691" t="s">
        <v>697</v>
      </c>
      <c r="D411" s="692" t="s">
        <v>693</v>
      </c>
      <c r="E411" s="693"/>
      <c r="F411" s="695" t="s">
        <v>648</v>
      </c>
      <c r="G411" s="696" t="s">
        <v>669</v>
      </c>
      <c r="H411" s="697" t="s">
        <v>664</v>
      </c>
      <c r="I411" s="694" t="s">
        <v>665</v>
      </c>
      <c r="J411" s="694" t="s">
        <v>652</v>
      </c>
      <c r="K411" s="698">
        <v>100</v>
      </c>
      <c r="L411" s="712" t="s">
        <v>653</v>
      </c>
      <c r="M411" s="700">
        <v>12</v>
      </c>
      <c r="N411" s="700">
        <v>11</v>
      </c>
      <c r="O411" s="713">
        <v>0.91666666666666663</v>
      </c>
      <c r="P411" s="700">
        <v>100</v>
      </c>
      <c r="Q411" s="713">
        <v>0.91666666666666663</v>
      </c>
      <c r="R411" s="701"/>
    </row>
    <row r="412" spans="1:18" ht="51" x14ac:dyDescent="0.2">
      <c r="A412" s="690" t="s">
        <v>305</v>
      </c>
      <c r="B412" s="691" t="s">
        <v>306</v>
      </c>
      <c r="C412" s="691" t="s">
        <v>697</v>
      </c>
      <c r="D412" s="692" t="s">
        <v>693</v>
      </c>
      <c r="E412" s="693"/>
      <c r="F412" s="695" t="s">
        <v>648</v>
      </c>
      <c r="G412" s="696" t="s">
        <v>670</v>
      </c>
      <c r="H412" s="697" t="s">
        <v>664</v>
      </c>
      <c r="I412" s="694" t="s">
        <v>665</v>
      </c>
      <c r="J412" s="694" t="s">
        <v>652</v>
      </c>
      <c r="K412" s="698">
        <v>100</v>
      </c>
      <c r="L412" s="712" t="s">
        <v>653</v>
      </c>
      <c r="M412" s="700">
        <v>12</v>
      </c>
      <c r="N412" s="700">
        <v>11</v>
      </c>
      <c r="O412" s="713">
        <v>0.91666666666666663</v>
      </c>
      <c r="P412" s="700">
        <v>100</v>
      </c>
      <c r="Q412" s="713">
        <v>0.91666666666666663</v>
      </c>
      <c r="R412" s="701"/>
    </row>
    <row r="413" spans="1:18" ht="51" x14ac:dyDescent="0.2">
      <c r="A413" s="690" t="s">
        <v>305</v>
      </c>
      <c r="B413" s="691" t="s">
        <v>306</v>
      </c>
      <c r="C413" s="691" t="s">
        <v>697</v>
      </c>
      <c r="D413" s="692" t="s">
        <v>693</v>
      </c>
      <c r="E413" s="693"/>
      <c r="F413" s="695" t="s">
        <v>648</v>
      </c>
      <c r="G413" s="696" t="s">
        <v>671</v>
      </c>
      <c r="H413" s="697" t="s">
        <v>664</v>
      </c>
      <c r="I413" s="694" t="s">
        <v>665</v>
      </c>
      <c r="J413" s="694" t="s">
        <v>652</v>
      </c>
      <c r="K413" s="698">
        <v>100</v>
      </c>
      <c r="L413" s="712" t="s">
        <v>653</v>
      </c>
      <c r="M413" s="700">
        <v>12</v>
      </c>
      <c r="N413" s="700">
        <v>11</v>
      </c>
      <c r="O413" s="713">
        <v>0.91666666666666663</v>
      </c>
      <c r="P413" s="700">
        <v>100</v>
      </c>
      <c r="Q413" s="713">
        <v>0.91666666666666663</v>
      </c>
      <c r="R413" s="701"/>
    </row>
    <row r="414" spans="1:18" ht="51" x14ac:dyDescent="0.2">
      <c r="A414" s="690" t="s">
        <v>305</v>
      </c>
      <c r="B414" s="691" t="s">
        <v>306</v>
      </c>
      <c r="C414" s="691" t="s">
        <v>697</v>
      </c>
      <c r="D414" s="692" t="s">
        <v>693</v>
      </c>
      <c r="E414" s="693"/>
      <c r="F414" s="695" t="s">
        <v>648</v>
      </c>
      <c r="G414" s="696" t="s">
        <v>672</v>
      </c>
      <c r="H414" s="697" t="s">
        <v>664</v>
      </c>
      <c r="I414" s="694" t="s">
        <v>665</v>
      </c>
      <c r="J414" s="694" t="s">
        <v>652</v>
      </c>
      <c r="K414" s="698">
        <v>100</v>
      </c>
      <c r="L414" s="712" t="s">
        <v>653</v>
      </c>
      <c r="M414" s="700">
        <v>12</v>
      </c>
      <c r="N414" s="700">
        <v>11</v>
      </c>
      <c r="O414" s="713">
        <v>0.91666666666666663</v>
      </c>
      <c r="P414" s="700">
        <v>100</v>
      </c>
      <c r="Q414" s="713">
        <v>0.91666666666666663</v>
      </c>
      <c r="R414" s="701"/>
    </row>
    <row r="415" spans="1:18" ht="51" x14ac:dyDescent="0.2">
      <c r="A415" s="690" t="s">
        <v>305</v>
      </c>
      <c r="B415" s="691" t="s">
        <v>306</v>
      </c>
      <c r="C415" s="691" t="s">
        <v>697</v>
      </c>
      <c r="D415" s="692" t="s">
        <v>693</v>
      </c>
      <c r="E415" s="693"/>
      <c r="F415" s="695" t="s">
        <v>648</v>
      </c>
      <c r="G415" s="696" t="s">
        <v>673</v>
      </c>
      <c r="H415" s="697" t="s">
        <v>664</v>
      </c>
      <c r="I415" s="694" t="s">
        <v>665</v>
      </c>
      <c r="J415" s="694" t="s">
        <v>652</v>
      </c>
      <c r="K415" s="698">
        <v>100</v>
      </c>
      <c r="L415" s="712" t="s">
        <v>653</v>
      </c>
      <c r="M415" s="700">
        <v>12</v>
      </c>
      <c r="N415" s="700">
        <v>11</v>
      </c>
      <c r="O415" s="713">
        <v>0.91666666666666663</v>
      </c>
      <c r="P415" s="700">
        <v>100</v>
      </c>
      <c r="Q415" s="713">
        <v>0.91666666666666663</v>
      </c>
      <c r="R415" s="701"/>
    </row>
    <row r="416" spans="1:18" ht="51" x14ac:dyDescent="0.2">
      <c r="A416" s="690" t="s">
        <v>305</v>
      </c>
      <c r="B416" s="691" t="s">
        <v>306</v>
      </c>
      <c r="C416" s="691" t="s">
        <v>697</v>
      </c>
      <c r="D416" s="692" t="s">
        <v>693</v>
      </c>
      <c r="E416" s="693"/>
      <c r="F416" s="695" t="s">
        <v>648</v>
      </c>
      <c r="G416" s="696" t="s">
        <v>674</v>
      </c>
      <c r="H416" s="697" t="s">
        <v>664</v>
      </c>
      <c r="I416" s="694" t="s">
        <v>665</v>
      </c>
      <c r="J416" s="694" t="s">
        <v>652</v>
      </c>
      <c r="K416" s="698">
        <v>100</v>
      </c>
      <c r="L416" s="712" t="s">
        <v>653</v>
      </c>
      <c r="M416" s="700">
        <v>12</v>
      </c>
      <c r="N416" s="700">
        <v>11</v>
      </c>
      <c r="O416" s="713">
        <v>0.91666666666666663</v>
      </c>
      <c r="P416" s="700">
        <v>100</v>
      </c>
      <c r="Q416" s="713">
        <v>0.91666666666666663</v>
      </c>
      <c r="R416" s="701"/>
    </row>
    <row r="417" spans="1:18" ht="51" x14ac:dyDescent="0.2">
      <c r="A417" s="690" t="s">
        <v>305</v>
      </c>
      <c r="B417" s="691" t="s">
        <v>306</v>
      </c>
      <c r="C417" s="691" t="s">
        <v>697</v>
      </c>
      <c r="D417" s="692" t="s">
        <v>693</v>
      </c>
      <c r="E417" s="693"/>
      <c r="F417" s="695" t="s">
        <v>648</v>
      </c>
      <c r="G417" s="696" t="s">
        <v>656</v>
      </c>
      <c r="H417" s="697" t="s">
        <v>657</v>
      </c>
      <c r="I417" s="694" t="s">
        <v>651</v>
      </c>
      <c r="J417" s="694" t="s">
        <v>652</v>
      </c>
      <c r="K417" s="710">
        <v>100</v>
      </c>
      <c r="L417" s="712" t="s">
        <v>653</v>
      </c>
      <c r="M417" s="700">
        <v>12</v>
      </c>
      <c r="N417" s="700">
        <v>12</v>
      </c>
      <c r="O417" s="713">
        <v>1</v>
      </c>
      <c r="P417" s="700">
        <v>100</v>
      </c>
      <c r="Q417" s="713">
        <v>1</v>
      </c>
      <c r="R417" s="701"/>
    </row>
    <row r="418" spans="1:18" ht="51" x14ac:dyDescent="0.2">
      <c r="A418" s="690" t="s">
        <v>305</v>
      </c>
      <c r="B418" s="691" t="s">
        <v>306</v>
      </c>
      <c r="C418" s="691" t="s">
        <v>697</v>
      </c>
      <c r="D418" s="692" t="s">
        <v>693</v>
      </c>
      <c r="E418" s="693"/>
      <c r="F418" s="695" t="s">
        <v>648</v>
      </c>
      <c r="G418" s="696" t="s">
        <v>658</v>
      </c>
      <c r="H418" s="697" t="s">
        <v>657</v>
      </c>
      <c r="I418" s="694" t="s">
        <v>651</v>
      </c>
      <c r="J418" s="694" t="s">
        <v>652</v>
      </c>
      <c r="K418" s="710">
        <v>100</v>
      </c>
      <c r="L418" s="712" t="s">
        <v>653</v>
      </c>
      <c r="M418" s="700">
        <v>12</v>
      </c>
      <c r="N418" s="700">
        <v>12</v>
      </c>
      <c r="O418" s="713">
        <v>1</v>
      </c>
      <c r="P418" s="700">
        <v>100</v>
      </c>
      <c r="Q418" s="713">
        <v>1</v>
      </c>
      <c r="R418" s="701"/>
    </row>
    <row r="419" spans="1:18" ht="51" x14ac:dyDescent="0.2">
      <c r="A419" s="690" t="s">
        <v>305</v>
      </c>
      <c r="B419" s="691" t="s">
        <v>306</v>
      </c>
      <c r="C419" s="691" t="s">
        <v>697</v>
      </c>
      <c r="D419" s="692" t="s">
        <v>693</v>
      </c>
      <c r="E419" s="693"/>
      <c r="F419" s="695" t="s">
        <v>648</v>
      </c>
      <c r="G419" s="696" t="s">
        <v>675</v>
      </c>
      <c r="H419" s="697" t="s">
        <v>664</v>
      </c>
      <c r="I419" s="694" t="s">
        <v>665</v>
      </c>
      <c r="J419" s="694" t="s">
        <v>652</v>
      </c>
      <c r="K419" s="698">
        <v>100</v>
      </c>
      <c r="L419" s="712" t="s">
        <v>653</v>
      </c>
      <c r="M419" s="700">
        <v>12</v>
      </c>
      <c r="N419" s="700">
        <v>11</v>
      </c>
      <c r="O419" s="713">
        <v>0.91666666666666663</v>
      </c>
      <c r="P419" s="700">
        <v>100</v>
      </c>
      <c r="Q419" s="713">
        <v>0.91666666666666663</v>
      </c>
      <c r="R419" s="701"/>
    </row>
    <row r="420" spans="1:18" ht="51" x14ac:dyDescent="0.2">
      <c r="A420" s="690" t="s">
        <v>305</v>
      </c>
      <c r="B420" s="691" t="s">
        <v>306</v>
      </c>
      <c r="C420" s="691" t="s">
        <v>697</v>
      </c>
      <c r="D420" s="692" t="s">
        <v>693</v>
      </c>
      <c r="E420" s="693"/>
      <c r="F420" s="695" t="s">
        <v>648</v>
      </c>
      <c r="G420" s="696" t="s">
        <v>659</v>
      </c>
      <c r="H420" s="697" t="s">
        <v>657</v>
      </c>
      <c r="I420" s="694" t="s">
        <v>651</v>
      </c>
      <c r="J420" s="694" t="s">
        <v>652</v>
      </c>
      <c r="K420" s="710">
        <v>100</v>
      </c>
      <c r="L420" s="712" t="s">
        <v>653</v>
      </c>
      <c r="M420" s="700">
        <v>12</v>
      </c>
      <c r="N420" s="700">
        <v>12</v>
      </c>
      <c r="O420" s="713">
        <v>1</v>
      </c>
      <c r="P420" s="700">
        <v>100</v>
      </c>
      <c r="Q420" s="713">
        <v>1</v>
      </c>
      <c r="R420" s="701"/>
    </row>
    <row r="421" spans="1:18" ht="51" x14ac:dyDescent="0.2">
      <c r="A421" s="690" t="s">
        <v>305</v>
      </c>
      <c r="B421" s="691" t="s">
        <v>306</v>
      </c>
      <c r="C421" s="691" t="s">
        <v>697</v>
      </c>
      <c r="D421" s="692" t="s">
        <v>693</v>
      </c>
      <c r="E421" s="693"/>
      <c r="F421" s="695" t="s">
        <v>648</v>
      </c>
      <c r="G421" s="696" t="s">
        <v>196</v>
      </c>
      <c r="H421" s="697" t="s">
        <v>657</v>
      </c>
      <c r="I421" s="694" t="s">
        <v>651</v>
      </c>
      <c r="J421" s="694" t="s">
        <v>652</v>
      </c>
      <c r="K421" s="710">
        <v>100</v>
      </c>
      <c r="L421" s="712" t="s">
        <v>653</v>
      </c>
      <c r="M421" s="700">
        <v>12</v>
      </c>
      <c r="N421" s="700">
        <v>12</v>
      </c>
      <c r="O421" s="713">
        <v>1</v>
      </c>
      <c r="P421" s="700">
        <v>100</v>
      </c>
      <c r="Q421" s="713">
        <v>1</v>
      </c>
      <c r="R421" s="701"/>
    </row>
    <row r="422" spans="1:18" ht="51" x14ac:dyDescent="0.2">
      <c r="A422" s="690" t="s">
        <v>305</v>
      </c>
      <c r="B422" s="691" t="s">
        <v>306</v>
      </c>
      <c r="C422" s="691" t="s">
        <v>697</v>
      </c>
      <c r="D422" s="692" t="s">
        <v>693</v>
      </c>
      <c r="E422" s="693"/>
      <c r="F422" s="695" t="s">
        <v>648</v>
      </c>
      <c r="G422" s="696" t="s">
        <v>676</v>
      </c>
      <c r="H422" s="697" t="s">
        <v>664</v>
      </c>
      <c r="I422" s="694" t="s">
        <v>665</v>
      </c>
      <c r="J422" s="694" t="s">
        <v>652</v>
      </c>
      <c r="K422" s="698">
        <v>100</v>
      </c>
      <c r="L422" s="712" t="s">
        <v>653</v>
      </c>
      <c r="M422" s="700">
        <v>12</v>
      </c>
      <c r="N422" s="700">
        <v>11</v>
      </c>
      <c r="O422" s="713">
        <v>0.91666666666666663</v>
      </c>
      <c r="P422" s="700">
        <v>100</v>
      </c>
      <c r="Q422" s="713">
        <v>0.91666666666666663</v>
      </c>
      <c r="R422" s="701"/>
    </row>
    <row r="423" spans="1:18" ht="51" x14ac:dyDescent="0.2">
      <c r="A423" s="690" t="s">
        <v>305</v>
      </c>
      <c r="B423" s="691" t="s">
        <v>306</v>
      </c>
      <c r="C423" s="691" t="s">
        <v>697</v>
      </c>
      <c r="D423" s="692" t="s">
        <v>693</v>
      </c>
      <c r="E423" s="693"/>
      <c r="F423" s="695" t="s">
        <v>648</v>
      </c>
      <c r="G423" s="696" t="s">
        <v>677</v>
      </c>
      <c r="H423" s="697" t="s">
        <v>664</v>
      </c>
      <c r="I423" s="694" t="s">
        <v>665</v>
      </c>
      <c r="J423" s="694" t="s">
        <v>652</v>
      </c>
      <c r="K423" s="698">
        <v>100</v>
      </c>
      <c r="L423" s="712" t="s">
        <v>653</v>
      </c>
      <c r="M423" s="700">
        <v>12</v>
      </c>
      <c r="N423" s="700">
        <v>11</v>
      </c>
      <c r="O423" s="713">
        <v>0.91666666666666663</v>
      </c>
      <c r="P423" s="700">
        <v>100</v>
      </c>
      <c r="Q423" s="713">
        <v>0.91666666666666663</v>
      </c>
      <c r="R423" s="701"/>
    </row>
    <row r="424" spans="1:18" ht="51" x14ac:dyDescent="0.2">
      <c r="A424" s="690" t="s">
        <v>305</v>
      </c>
      <c r="B424" s="691" t="s">
        <v>306</v>
      </c>
      <c r="C424" s="691" t="s">
        <v>697</v>
      </c>
      <c r="D424" s="692" t="s">
        <v>693</v>
      </c>
      <c r="E424" s="693"/>
      <c r="F424" s="695" t="s">
        <v>648</v>
      </c>
      <c r="G424" s="696" t="s">
        <v>678</v>
      </c>
      <c r="H424" s="697" t="s">
        <v>664</v>
      </c>
      <c r="I424" s="694" t="s">
        <v>665</v>
      </c>
      <c r="J424" s="694" t="s">
        <v>652</v>
      </c>
      <c r="K424" s="698">
        <v>100</v>
      </c>
      <c r="L424" s="712" t="s">
        <v>653</v>
      </c>
      <c r="M424" s="700">
        <v>12</v>
      </c>
      <c r="N424" s="700">
        <v>11</v>
      </c>
      <c r="O424" s="713">
        <v>0.91666666666666663</v>
      </c>
      <c r="P424" s="700">
        <v>100</v>
      </c>
      <c r="Q424" s="713">
        <v>0.91666666666666663</v>
      </c>
      <c r="R424" s="701"/>
    </row>
    <row r="425" spans="1:18" ht="51" x14ac:dyDescent="0.2">
      <c r="A425" s="690" t="s">
        <v>305</v>
      </c>
      <c r="B425" s="691" t="s">
        <v>306</v>
      </c>
      <c r="C425" s="691" t="s">
        <v>697</v>
      </c>
      <c r="D425" s="692" t="s">
        <v>693</v>
      </c>
      <c r="E425" s="693"/>
      <c r="F425" s="695" t="s">
        <v>648</v>
      </c>
      <c r="G425" s="696" t="s">
        <v>679</v>
      </c>
      <c r="H425" s="697" t="s">
        <v>664</v>
      </c>
      <c r="I425" s="694" t="s">
        <v>665</v>
      </c>
      <c r="J425" s="694" t="s">
        <v>652</v>
      </c>
      <c r="K425" s="698">
        <v>100</v>
      </c>
      <c r="L425" s="712" t="s">
        <v>653</v>
      </c>
      <c r="M425" s="700">
        <v>12</v>
      </c>
      <c r="N425" s="700">
        <v>11</v>
      </c>
      <c r="O425" s="713">
        <v>0.91666666666666663</v>
      </c>
      <c r="P425" s="700">
        <v>100</v>
      </c>
      <c r="Q425" s="713">
        <v>0.91666666666666663</v>
      </c>
      <c r="R425" s="701"/>
    </row>
    <row r="426" spans="1:18" ht="51" x14ac:dyDescent="0.2">
      <c r="A426" s="690" t="s">
        <v>305</v>
      </c>
      <c r="B426" s="691" t="s">
        <v>306</v>
      </c>
      <c r="C426" s="691" t="s">
        <v>697</v>
      </c>
      <c r="D426" s="692" t="s">
        <v>693</v>
      </c>
      <c r="E426" s="693"/>
      <c r="F426" s="695" t="s">
        <v>648</v>
      </c>
      <c r="G426" s="696" t="s">
        <v>680</v>
      </c>
      <c r="H426" s="697" t="s">
        <v>664</v>
      </c>
      <c r="I426" s="694" t="s">
        <v>665</v>
      </c>
      <c r="J426" s="694" t="s">
        <v>652</v>
      </c>
      <c r="K426" s="698">
        <v>100</v>
      </c>
      <c r="L426" s="712" t="s">
        <v>653</v>
      </c>
      <c r="M426" s="700">
        <v>12</v>
      </c>
      <c r="N426" s="700">
        <v>11</v>
      </c>
      <c r="O426" s="713">
        <v>0.91666666666666663</v>
      </c>
      <c r="P426" s="700">
        <v>100</v>
      </c>
      <c r="Q426" s="713">
        <v>0.91666666666666663</v>
      </c>
      <c r="R426" s="701"/>
    </row>
    <row r="427" spans="1:18" ht="51" x14ac:dyDescent="0.2">
      <c r="A427" s="690" t="s">
        <v>305</v>
      </c>
      <c r="B427" s="691" t="s">
        <v>306</v>
      </c>
      <c r="C427" s="691" t="s">
        <v>697</v>
      </c>
      <c r="D427" s="692" t="s">
        <v>693</v>
      </c>
      <c r="E427" s="693"/>
      <c r="F427" s="695" t="s">
        <v>648</v>
      </c>
      <c r="G427" s="696" t="s">
        <v>681</v>
      </c>
      <c r="H427" s="697" t="s">
        <v>664</v>
      </c>
      <c r="I427" s="694" t="s">
        <v>665</v>
      </c>
      <c r="J427" s="694" t="s">
        <v>652</v>
      </c>
      <c r="K427" s="698">
        <v>100</v>
      </c>
      <c r="L427" s="712" t="s">
        <v>653</v>
      </c>
      <c r="M427" s="700">
        <v>12</v>
      </c>
      <c r="N427" s="700">
        <v>11</v>
      </c>
      <c r="O427" s="713">
        <v>0.91666666666666663</v>
      </c>
      <c r="P427" s="700">
        <v>100</v>
      </c>
      <c r="Q427" s="713">
        <v>0.91666666666666663</v>
      </c>
      <c r="R427" s="701"/>
    </row>
    <row r="428" spans="1:18" ht="51" x14ac:dyDescent="0.2">
      <c r="A428" s="690" t="s">
        <v>305</v>
      </c>
      <c r="B428" s="691" t="s">
        <v>306</v>
      </c>
      <c r="C428" s="691" t="s">
        <v>697</v>
      </c>
      <c r="D428" s="692" t="s">
        <v>693</v>
      </c>
      <c r="E428" s="693"/>
      <c r="F428" s="695" t="s">
        <v>648</v>
      </c>
      <c r="G428" s="696" t="s">
        <v>682</v>
      </c>
      <c r="H428" s="697" t="s">
        <v>664</v>
      </c>
      <c r="I428" s="694" t="s">
        <v>665</v>
      </c>
      <c r="J428" s="694" t="s">
        <v>652</v>
      </c>
      <c r="K428" s="698">
        <v>100</v>
      </c>
      <c r="L428" s="712" t="s">
        <v>653</v>
      </c>
      <c r="M428" s="700">
        <v>12</v>
      </c>
      <c r="N428" s="700">
        <v>11</v>
      </c>
      <c r="O428" s="713">
        <v>0.91666666666666663</v>
      </c>
      <c r="P428" s="700">
        <v>100</v>
      </c>
      <c r="Q428" s="713">
        <v>0.91666666666666663</v>
      </c>
      <c r="R428" s="701"/>
    </row>
    <row r="429" spans="1:18" ht="51" x14ac:dyDescent="0.2">
      <c r="A429" s="690" t="s">
        <v>305</v>
      </c>
      <c r="B429" s="691" t="s">
        <v>306</v>
      </c>
      <c r="C429" s="691" t="s">
        <v>697</v>
      </c>
      <c r="D429" s="692" t="s">
        <v>693</v>
      </c>
      <c r="E429" s="693"/>
      <c r="F429" s="695" t="s">
        <v>648</v>
      </c>
      <c r="G429" s="696" t="s">
        <v>660</v>
      </c>
      <c r="H429" s="697" t="s">
        <v>657</v>
      </c>
      <c r="I429" s="694" t="s">
        <v>651</v>
      </c>
      <c r="J429" s="694" t="s">
        <v>652</v>
      </c>
      <c r="K429" s="710">
        <v>100</v>
      </c>
      <c r="L429" s="712" t="s">
        <v>653</v>
      </c>
      <c r="M429" s="700">
        <v>12</v>
      </c>
      <c r="N429" s="700">
        <v>12</v>
      </c>
      <c r="O429" s="713">
        <v>1</v>
      </c>
      <c r="P429" s="700">
        <v>100</v>
      </c>
      <c r="Q429" s="713">
        <v>1</v>
      </c>
      <c r="R429" s="701"/>
    </row>
    <row r="430" spans="1:18" ht="51" x14ac:dyDescent="0.2">
      <c r="A430" s="690" t="s">
        <v>305</v>
      </c>
      <c r="B430" s="691" t="s">
        <v>306</v>
      </c>
      <c r="C430" s="691" t="s">
        <v>697</v>
      </c>
      <c r="D430" s="692" t="s">
        <v>693</v>
      </c>
      <c r="E430" s="693"/>
      <c r="F430" s="695" t="s">
        <v>648</v>
      </c>
      <c r="G430" s="696" t="s">
        <v>661</v>
      </c>
      <c r="H430" s="697" t="s">
        <v>657</v>
      </c>
      <c r="I430" s="694" t="s">
        <v>651</v>
      </c>
      <c r="J430" s="694" t="s">
        <v>652</v>
      </c>
      <c r="K430" s="710">
        <v>100</v>
      </c>
      <c r="L430" s="712" t="s">
        <v>653</v>
      </c>
      <c r="M430" s="700">
        <v>12</v>
      </c>
      <c r="N430" s="700">
        <v>12</v>
      </c>
      <c r="O430" s="713">
        <v>1</v>
      </c>
      <c r="P430" s="700">
        <v>100</v>
      </c>
      <c r="Q430" s="713">
        <v>1</v>
      </c>
      <c r="R430" s="701"/>
    </row>
    <row r="431" spans="1:18" ht="51" x14ac:dyDescent="0.2">
      <c r="A431" s="690" t="s">
        <v>305</v>
      </c>
      <c r="B431" s="691" t="s">
        <v>306</v>
      </c>
      <c r="C431" s="691" t="s">
        <v>697</v>
      </c>
      <c r="D431" s="692" t="s">
        <v>693</v>
      </c>
      <c r="E431" s="693"/>
      <c r="F431" s="695" t="s">
        <v>648</v>
      </c>
      <c r="G431" s="696" t="s">
        <v>683</v>
      </c>
      <c r="H431" s="697" t="s">
        <v>664</v>
      </c>
      <c r="I431" s="694" t="s">
        <v>665</v>
      </c>
      <c r="J431" s="694" t="s">
        <v>652</v>
      </c>
      <c r="K431" s="698">
        <v>100</v>
      </c>
      <c r="L431" s="712" t="s">
        <v>653</v>
      </c>
      <c r="M431" s="700">
        <v>12</v>
      </c>
      <c r="N431" s="700">
        <v>11</v>
      </c>
      <c r="O431" s="713">
        <v>0.91666666666666663</v>
      </c>
      <c r="P431" s="700">
        <v>100</v>
      </c>
      <c r="Q431" s="713">
        <v>0.91666666666666663</v>
      </c>
      <c r="R431" s="701"/>
    </row>
    <row r="432" spans="1:18" ht="51" x14ac:dyDescent="0.2">
      <c r="A432" s="690" t="s">
        <v>305</v>
      </c>
      <c r="B432" s="691" t="s">
        <v>306</v>
      </c>
      <c r="C432" s="691" t="s">
        <v>697</v>
      </c>
      <c r="D432" s="692" t="s">
        <v>693</v>
      </c>
      <c r="E432" s="693"/>
      <c r="F432" s="695" t="s">
        <v>648</v>
      </c>
      <c r="G432" s="696" t="s">
        <v>662</v>
      </c>
      <c r="H432" s="697" t="s">
        <v>650</v>
      </c>
      <c r="I432" s="694" t="s">
        <v>651</v>
      </c>
      <c r="J432" s="694" t="s">
        <v>652</v>
      </c>
      <c r="K432" s="710">
        <v>100</v>
      </c>
      <c r="L432" s="712" t="s">
        <v>653</v>
      </c>
      <c r="M432" s="700">
        <v>12</v>
      </c>
      <c r="N432" s="700">
        <v>12</v>
      </c>
      <c r="O432" s="713">
        <v>1</v>
      </c>
      <c r="P432" s="700">
        <v>100</v>
      </c>
      <c r="Q432" s="713">
        <v>1</v>
      </c>
      <c r="R432" s="701"/>
    </row>
    <row r="433" spans="1:18" ht="51" x14ac:dyDescent="0.2">
      <c r="A433" s="690" t="s">
        <v>305</v>
      </c>
      <c r="B433" s="691" t="s">
        <v>306</v>
      </c>
      <c r="C433" s="691" t="s">
        <v>697</v>
      </c>
      <c r="D433" s="692" t="s">
        <v>693</v>
      </c>
      <c r="E433" s="693"/>
      <c r="F433" s="695" t="s">
        <v>648</v>
      </c>
      <c r="G433" s="696" t="s">
        <v>684</v>
      </c>
      <c r="H433" s="697" t="s">
        <v>664</v>
      </c>
      <c r="I433" s="694" t="s">
        <v>665</v>
      </c>
      <c r="J433" s="694" t="s">
        <v>652</v>
      </c>
      <c r="K433" s="698">
        <v>100</v>
      </c>
      <c r="L433" s="712" t="s">
        <v>653</v>
      </c>
      <c r="M433" s="700">
        <v>12</v>
      </c>
      <c r="N433" s="700">
        <v>11</v>
      </c>
      <c r="O433" s="713">
        <v>0.91666666666666663</v>
      </c>
      <c r="P433" s="700">
        <v>100</v>
      </c>
      <c r="Q433" s="713">
        <v>0.91666666666666663</v>
      </c>
      <c r="R433" s="701"/>
    </row>
    <row r="434" spans="1:18" ht="51" x14ac:dyDescent="0.2">
      <c r="A434" s="690" t="s">
        <v>305</v>
      </c>
      <c r="B434" s="691" t="s">
        <v>306</v>
      </c>
      <c r="C434" s="691" t="s">
        <v>697</v>
      </c>
      <c r="D434" s="692" t="s">
        <v>693</v>
      </c>
      <c r="E434" s="693"/>
      <c r="F434" s="695" t="s">
        <v>648</v>
      </c>
      <c r="G434" s="696" t="s">
        <v>685</v>
      </c>
      <c r="H434" s="697" t="s">
        <v>664</v>
      </c>
      <c r="I434" s="694" t="s">
        <v>665</v>
      </c>
      <c r="J434" s="694" t="s">
        <v>652</v>
      </c>
      <c r="K434" s="698">
        <v>100</v>
      </c>
      <c r="L434" s="712" t="s">
        <v>653</v>
      </c>
      <c r="M434" s="700">
        <v>12</v>
      </c>
      <c r="N434" s="700">
        <v>11</v>
      </c>
      <c r="O434" s="713">
        <v>0.91666666666666663</v>
      </c>
      <c r="P434" s="700">
        <v>100</v>
      </c>
      <c r="Q434" s="713">
        <v>0.91666666666666663</v>
      </c>
      <c r="R434" s="701"/>
    </row>
    <row r="435" spans="1:18" ht="51" x14ac:dyDescent="0.2">
      <c r="A435" s="690" t="s">
        <v>305</v>
      </c>
      <c r="B435" s="691" t="s">
        <v>306</v>
      </c>
      <c r="C435" s="691" t="s">
        <v>697</v>
      </c>
      <c r="D435" s="692" t="s">
        <v>693</v>
      </c>
      <c r="E435" s="693"/>
      <c r="F435" s="695" t="s">
        <v>648</v>
      </c>
      <c r="G435" s="696" t="s">
        <v>686</v>
      </c>
      <c r="H435" s="697" t="s">
        <v>664</v>
      </c>
      <c r="I435" s="694" t="s">
        <v>665</v>
      </c>
      <c r="J435" s="694" t="s">
        <v>652</v>
      </c>
      <c r="K435" s="698">
        <v>100</v>
      </c>
      <c r="L435" s="712" t="s">
        <v>653</v>
      </c>
      <c r="M435" s="700">
        <v>12</v>
      </c>
      <c r="N435" s="700">
        <v>11</v>
      </c>
      <c r="O435" s="713">
        <v>0.91666666666666663</v>
      </c>
      <c r="P435" s="700">
        <v>100</v>
      </c>
      <c r="Q435" s="713">
        <v>0.91666666666666663</v>
      </c>
      <c r="R435" s="701"/>
    </row>
    <row r="436" spans="1:18" ht="51" x14ac:dyDescent="0.2">
      <c r="A436" s="690" t="s">
        <v>305</v>
      </c>
      <c r="B436" s="691" t="s">
        <v>306</v>
      </c>
      <c r="C436" s="691" t="s">
        <v>697</v>
      </c>
      <c r="D436" s="692" t="s">
        <v>693</v>
      </c>
      <c r="E436" s="693"/>
      <c r="F436" s="695" t="s">
        <v>648</v>
      </c>
      <c r="G436" s="696" t="s">
        <v>687</v>
      </c>
      <c r="H436" s="697" t="s">
        <v>664</v>
      </c>
      <c r="I436" s="694" t="s">
        <v>665</v>
      </c>
      <c r="J436" s="694" t="s">
        <v>652</v>
      </c>
      <c r="K436" s="698">
        <v>100</v>
      </c>
      <c r="L436" s="712" t="s">
        <v>653</v>
      </c>
      <c r="M436" s="700">
        <v>12</v>
      </c>
      <c r="N436" s="700">
        <v>11</v>
      </c>
      <c r="O436" s="713">
        <v>0.91666666666666663</v>
      </c>
      <c r="P436" s="700">
        <v>100</v>
      </c>
      <c r="Q436" s="713">
        <v>0.91666666666666663</v>
      </c>
      <c r="R436" s="701"/>
    </row>
    <row r="437" spans="1:18" ht="51" x14ac:dyDescent="0.2">
      <c r="A437" s="690" t="s">
        <v>305</v>
      </c>
      <c r="B437" s="691" t="s">
        <v>306</v>
      </c>
      <c r="C437" s="691" t="s">
        <v>713</v>
      </c>
      <c r="D437" s="692" t="s">
        <v>701</v>
      </c>
      <c r="E437" s="693"/>
      <c r="F437" s="695" t="s">
        <v>702</v>
      </c>
      <c r="G437" s="696" t="s">
        <v>703</v>
      </c>
      <c r="H437" s="697" t="s">
        <v>704</v>
      </c>
      <c r="I437" s="694" t="s">
        <v>651</v>
      </c>
      <c r="J437" s="694" t="s">
        <v>705</v>
      </c>
      <c r="K437" s="698">
        <v>100</v>
      </c>
      <c r="L437" s="699" t="s">
        <v>653</v>
      </c>
      <c r="M437" s="700">
        <v>743</v>
      </c>
      <c r="N437" s="700">
        <v>743</v>
      </c>
      <c r="O437" s="713">
        <v>1</v>
      </c>
      <c r="P437" s="700">
        <v>100</v>
      </c>
      <c r="Q437" s="713">
        <v>1</v>
      </c>
      <c r="R437" s="717" t="s">
        <v>2086</v>
      </c>
    </row>
    <row r="438" spans="1:18" ht="51" x14ac:dyDescent="0.2">
      <c r="A438" s="690" t="s">
        <v>305</v>
      </c>
      <c r="B438" s="691" t="s">
        <v>306</v>
      </c>
      <c r="C438" s="691" t="s">
        <v>713</v>
      </c>
      <c r="D438" s="692" t="s">
        <v>701</v>
      </c>
      <c r="E438" s="693"/>
      <c r="F438" s="695" t="s">
        <v>702</v>
      </c>
      <c r="G438" s="696" t="s">
        <v>706</v>
      </c>
      <c r="H438" s="697" t="s">
        <v>704</v>
      </c>
      <c r="I438" s="694" t="s">
        <v>651</v>
      </c>
      <c r="J438" s="694" t="s">
        <v>705</v>
      </c>
      <c r="K438" s="698">
        <v>100</v>
      </c>
      <c r="L438" s="699" t="s">
        <v>653</v>
      </c>
      <c r="M438" s="700">
        <v>743</v>
      </c>
      <c r="N438" s="700">
        <v>743</v>
      </c>
      <c r="O438" s="713">
        <v>1</v>
      </c>
      <c r="P438" s="700">
        <v>100</v>
      </c>
      <c r="Q438" s="713">
        <v>1</v>
      </c>
      <c r="R438" s="717" t="s">
        <v>2086</v>
      </c>
    </row>
    <row r="439" spans="1:18" ht="51" x14ac:dyDescent="0.2">
      <c r="A439" s="690" t="s">
        <v>305</v>
      </c>
      <c r="B439" s="691" t="s">
        <v>306</v>
      </c>
      <c r="C439" s="691" t="s">
        <v>713</v>
      </c>
      <c r="D439" s="692" t="s">
        <v>701</v>
      </c>
      <c r="E439" s="693"/>
      <c r="F439" s="695" t="s">
        <v>702</v>
      </c>
      <c r="G439" s="696" t="s">
        <v>707</v>
      </c>
      <c r="H439" s="697" t="s">
        <v>704</v>
      </c>
      <c r="I439" s="694" t="s">
        <v>651</v>
      </c>
      <c r="J439" s="694" t="s">
        <v>705</v>
      </c>
      <c r="K439" s="698">
        <v>100</v>
      </c>
      <c r="L439" s="699" t="s">
        <v>653</v>
      </c>
      <c r="M439" s="700">
        <v>743</v>
      </c>
      <c r="N439" s="700">
        <v>743</v>
      </c>
      <c r="O439" s="713">
        <v>1</v>
      </c>
      <c r="P439" s="700">
        <v>100</v>
      </c>
      <c r="Q439" s="713">
        <v>1</v>
      </c>
      <c r="R439" s="717" t="s">
        <v>2086</v>
      </c>
    </row>
    <row r="440" spans="1:18" ht="51" x14ac:dyDescent="0.2">
      <c r="A440" s="690" t="s">
        <v>305</v>
      </c>
      <c r="B440" s="691" t="s">
        <v>306</v>
      </c>
      <c r="C440" s="691" t="s">
        <v>713</v>
      </c>
      <c r="D440" s="692" t="s">
        <v>701</v>
      </c>
      <c r="E440" s="693"/>
      <c r="F440" s="695" t="s">
        <v>702</v>
      </c>
      <c r="G440" s="696" t="s">
        <v>708</v>
      </c>
      <c r="H440" s="697" t="s">
        <v>704</v>
      </c>
      <c r="I440" s="694" t="s">
        <v>651</v>
      </c>
      <c r="J440" s="694" t="s">
        <v>705</v>
      </c>
      <c r="K440" s="698">
        <v>100</v>
      </c>
      <c r="L440" s="699" t="s">
        <v>653</v>
      </c>
      <c r="M440" s="700">
        <v>743</v>
      </c>
      <c r="N440" s="700">
        <v>743</v>
      </c>
      <c r="O440" s="713">
        <v>1</v>
      </c>
      <c r="P440" s="700">
        <v>100</v>
      </c>
      <c r="Q440" s="713">
        <v>1</v>
      </c>
      <c r="R440" s="717" t="s">
        <v>2086</v>
      </c>
    </row>
    <row r="441" spans="1:18" ht="51" x14ac:dyDescent="0.2">
      <c r="A441" s="690" t="s">
        <v>305</v>
      </c>
      <c r="B441" s="691" t="s">
        <v>306</v>
      </c>
      <c r="C441" s="691" t="s">
        <v>713</v>
      </c>
      <c r="D441" s="692" t="s">
        <v>701</v>
      </c>
      <c r="E441" s="693"/>
      <c r="F441" s="695" t="s">
        <v>702</v>
      </c>
      <c r="G441" s="696" t="s">
        <v>709</v>
      </c>
      <c r="H441" s="697" t="s">
        <v>704</v>
      </c>
      <c r="I441" s="694" t="s">
        <v>651</v>
      </c>
      <c r="J441" s="694" t="s">
        <v>705</v>
      </c>
      <c r="K441" s="698">
        <v>100</v>
      </c>
      <c r="L441" s="699" t="s">
        <v>653</v>
      </c>
      <c r="M441" s="700">
        <v>743</v>
      </c>
      <c r="N441" s="700">
        <v>743</v>
      </c>
      <c r="O441" s="713">
        <v>1</v>
      </c>
      <c r="P441" s="700">
        <v>100</v>
      </c>
      <c r="Q441" s="713">
        <v>1</v>
      </c>
      <c r="R441" s="717" t="s">
        <v>2086</v>
      </c>
    </row>
    <row r="442" spans="1:18" ht="51" x14ac:dyDescent="0.2">
      <c r="A442" s="690" t="s">
        <v>305</v>
      </c>
      <c r="B442" s="691" t="s">
        <v>306</v>
      </c>
      <c r="C442" s="691" t="s">
        <v>713</v>
      </c>
      <c r="D442" s="692" t="s">
        <v>701</v>
      </c>
      <c r="E442" s="693"/>
      <c r="F442" s="695" t="s">
        <v>702</v>
      </c>
      <c r="G442" s="696" t="s">
        <v>710</v>
      </c>
      <c r="H442" s="697" t="s">
        <v>704</v>
      </c>
      <c r="I442" s="694" t="s">
        <v>651</v>
      </c>
      <c r="J442" s="694" t="s">
        <v>705</v>
      </c>
      <c r="K442" s="698">
        <v>100</v>
      </c>
      <c r="L442" s="699" t="s">
        <v>653</v>
      </c>
      <c r="M442" s="700">
        <v>743</v>
      </c>
      <c r="N442" s="700">
        <v>743</v>
      </c>
      <c r="O442" s="713">
        <v>1</v>
      </c>
      <c r="P442" s="700">
        <v>100</v>
      </c>
      <c r="Q442" s="713">
        <v>1</v>
      </c>
      <c r="R442" s="717" t="s">
        <v>2086</v>
      </c>
    </row>
    <row r="443" spans="1:18" ht="51" x14ac:dyDescent="0.2">
      <c r="A443" s="690" t="s">
        <v>305</v>
      </c>
      <c r="B443" s="691" t="s">
        <v>306</v>
      </c>
      <c r="C443" s="691" t="s">
        <v>713</v>
      </c>
      <c r="D443" s="692" t="s">
        <v>701</v>
      </c>
      <c r="E443" s="693"/>
      <c r="F443" s="695" t="s">
        <v>702</v>
      </c>
      <c r="G443" s="696" t="s">
        <v>712</v>
      </c>
      <c r="H443" s="697" t="s">
        <v>704</v>
      </c>
      <c r="I443" s="694" t="s">
        <v>651</v>
      </c>
      <c r="J443" s="694" t="s">
        <v>705</v>
      </c>
      <c r="K443" s="698">
        <v>100</v>
      </c>
      <c r="L443" s="699" t="s">
        <v>653</v>
      </c>
      <c r="M443" s="700">
        <v>743</v>
      </c>
      <c r="N443" s="700">
        <v>743</v>
      </c>
      <c r="O443" s="713">
        <v>1</v>
      </c>
      <c r="P443" s="700">
        <v>100</v>
      </c>
      <c r="Q443" s="713">
        <v>1</v>
      </c>
      <c r="R443" s="717" t="s">
        <v>2086</v>
      </c>
    </row>
    <row r="444" spans="1:18" ht="51" x14ac:dyDescent="0.2">
      <c r="A444" s="690" t="s">
        <v>305</v>
      </c>
      <c r="B444" s="691" t="s">
        <v>306</v>
      </c>
      <c r="C444" s="691" t="s">
        <v>713</v>
      </c>
      <c r="D444" s="692" t="s">
        <v>701</v>
      </c>
      <c r="E444" s="693"/>
      <c r="F444" s="695" t="s">
        <v>702</v>
      </c>
      <c r="G444" s="696" t="s">
        <v>711</v>
      </c>
      <c r="H444" s="697" t="s">
        <v>704</v>
      </c>
      <c r="I444" s="694" t="s">
        <v>651</v>
      </c>
      <c r="J444" s="694" t="s">
        <v>705</v>
      </c>
      <c r="K444" s="698">
        <v>100</v>
      </c>
      <c r="L444" s="699" t="s">
        <v>653</v>
      </c>
      <c r="M444" s="700">
        <v>743</v>
      </c>
      <c r="N444" s="700">
        <v>743</v>
      </c>
      <c r="O444" s="713">
        <v>1</v>
      </c>
      <c r="P444" s="700">
        <v>100</v>
      </c>
      <c r="Q444" s="713">
        <v>1</v>
      </c>
      <c r="R444" s="717" t="s">
        <v>2086</v>
      </c>
    </row>
    <row r="445" spans="1:18" ht="51" x14ac:dyDescent="0.2">
      <c r="A445" s="690" t="s">
        <v>305</v>
      </c>
      <c r="B445" s="691" t="s">
        <v>306</v>
      </c>
      <c r="C445" s="691" t="s">
        <v>695</v>
      </c>
      <c r="D445" s="692" t="s">
        <v>690</v>
      </c>
      <c r="E445" s="693"/>
      <c r="F445" s="695" t="s">
        <v>648</v>
      </c>
      <c r="G445" s="696" t="s">
        <v>649</v>
      </c>
      <c r="H445" s="697" t="s">
        <v>650</v>
      </c>
      <c r="I445" s="694" t="s">
        <v>651</v>
      </c>
      <c r="J445" s="694" t="s">
        <v>652</v>
      </c>
      <c r="K445" s="710">
        <v>100</v>
      </c>
      <c r="L445" s="712" t="s">
        <v>653</v>
      </c>
      <c r="M445" s="700">
        <v>19</v>
      </c>
      <c r="N445" s="700">
        <v>19</v>
      </c>
      <c r="O445" s="713">
        <v>1</v>
      </c>
      <c r="P445" s="700">
        <v>100</v>
      </c>
      <c r="Q445" s="713">
        <v>1</v>
      </c>
      <c r="R445" s="701"/>
    </row>
    <row r="446" spans="1:18" ht="51" x14ac:dyDescent="0.2">
      <c r="A446" s="690" t="s">
        <v>305</v>
      </c>
      <c r="B446" s="691" t="s">
        <v>306</v>
      </c>
      <c r="C446" s="691" t="s">
        <v>695</v>
      </c>
      <c r="D446" s="692" t="s">
        <v>690</v>
      </c>
      <c r="E446" s="693"/>
      <c r="F446" s="695" t="s">
        <v>648</v>
      </c>
      <c r="G446" s="696" t="s">
        <v>663</v>
      </c>
      <c r="H446" s="697" t="s">
        <v>664</v>
      </c>
      <c r="I446" s="694" t="s">
        <v>665</v>
      </c>
      <c r="J446" s="694" t="s">
        <v>652</v>
      </c>
      <c r="K446" s="698">
        <v>33</v>
      </c>
      <c r="L446" s="712" t="s">
        <v>653</v>
      </c>
      <c r="M446" s="700">
        <v>19</v>
      </c>
      <c r="N446" s="700">
        <v>5</v>
      </c>
      <c r="O446" s="713">
        <v>0.26315789473684209</v>
      </c>
      <c r="P446" s="700">
        <v>100</v>
      </c>
      <c r="Q446" s="713">
        <v>0.79744816586921852</v>
      </c>
      <c r="R446" s="701"/>
    </row>
    <row r="447" spans="1:18" ht="51" x14ac:dyDescent="0.2">
      <c r="A447" s="690" t="s">
        <v>305</v>
      </c>
      <c r="B447" s="691" t="s">
        <v>306</v>
      </c>
      <c r="C447" s="691" t="s">
        <v>695</v>
      </c>
      <c r="D447" s="692" t="s">
        <v>690</v>
      </c>
      <c r="E447" s="693"/>
      <c r="F447" s="695" t="s">
        <v>648</v>
      </c>
      <c r="G447" s="696" t="s">
        <v>654</v>
      </c>
      <c r="H447" s="697" t="s">
        <v>655</v>
      </c>
      <c r="I447" s="694" t="s">
        <v>651</v>
      </c>
      <c r="J447" s="694" t="s">
        <v>652</v>
      </c>
      <c r="K447" s="710">
        <v>100</v>
      </c>
      <c r="L447" s="712" t="s">
        <v>653</v>
      </c>
      <c r="M447" s="700">
        <v>19</v>
      </c>
      <c r="N447" s="700">
        <v>19</v>
      </c>
      <c r="O447" s="713">
        <v>1</v>
      </c>
      <c r="P447" s="700">
        <v>100</v>
      </c>
      <c r="Q447" s="713">
        <v>1</v>
      </c>
      <c r="R447" s="701"/>
    </row>
    <row r="448" spans="1:18" ht="51" x14ac:dyDescent="0.2">
      <c r="A448" s="690" t="s">
        <v>305</v>
      </c>
      <c r="B448" s="691" t="s">
        <v>306</v>
      </c>
      <c r="C448" s="691" t="s">
        <v>695</v>
      </c>
      <c r="D448" s="692" t="s">
        <v>690</v>
      </c>
      <c r="E448" s="693"/>
      <c r="F448" s="695" t="s">
        <v>648</v>
      </c>
      <c r="G448" s="696" t="s">
        <v>666</v>
      </c>
      <c r="H448" s="697" t="s">
        <v>664</v>
      </c>
      <c r="I448" s="694" t="s">
        <v>665</v>
      </c>
      <c r="J448" s="694" t="s">
        <v>652</v>
      </c>
      <c r="K448" s="698">
        <v>33</v>
      </c>
      <c r="L448" s="712" t="s">
        <v>653</v>
      </c>
      <c r="M448" s="700">
        <v>19</v>
      </c>
      <c r="N448" s="700">
        <v>5</v>
      </c>
      <c r="O448" s="713">
        <v>0.26315789473684209</v>
      </c>
      <c r="P448" s="700">
        <v>100</v>
      </c>
      <c r="Q448" s="713">
        <v>0.79744816586921852</v>
      </c>
      <c r="R448" s="701"/>
    </row>
    <row r="449" spans="1:18" ht="51" x14ac:dyDescent="0.2">
      <c r="A449" s="690" t="s">
        <v>305</v>
      </c>
      <c r="B449" s="691" t="s">
        <v>306</v>
      </c>
      <c r="C449" s="691" t="s">
        <v>695</v>
      </c>
      <c r="D449" s="692" t="s">
        <v>690</v>
      </c>
      <c r="E449" s="693"/>
      <c r="F449" s="695" t="s">
        <v>648</v>
      </c>
      <c r="G449" s="696" t="s">
        <v>667</v>
      </c>
      <c r="H449" s="697" t="s">
        <v>664</v>
      </c>
      <c r="I449" s="694" t="s">
        <v>665</v>
      </c>
      <c r="J449" s="694" t="s">
        <v>652</v>
      </c>
      <c r="K449" s="698">
        <v>33</v>
      </c>
      <c r="L449" s="712" t="s">
        <v>653</v>
      </c>
      <c r="M449" s="700">
        <v>19</v>
      </c>
      <c r="N449" s="700">
        <v>5</v>
      </c>
      <c r="O449" s="713">
        <v>0.26315789473684209</v>
      </c>
      <c r="P449" s="700">
        <v>100</v>
      </c>
      <c r="Q449" s="713">
        <v>0.79744816586921852</v>
      </c>
      <c r="R449" s="701"/>
    </row>
    <row r="450" spans="1:18" ht="51" x14ac:dyDescent="0.2">
      <c r="A450" s="690" t="s">
        <v>305</v>
      </c>
      <c r="B450" s="691" t="s">
        <v>306</v>
      </c>
      <c r="C450" s="691" t="s">
        <v>695</v>
      </c>
      <c r="D450" s="692" t="s">
        <v>690</v>
      </c>
      <c r="E450" s="693"/>
      <c r="F450" s="695" t="s">
        <v>648</v>
      </c>
      <c r="G450" s="696" t="s">
        <v>668</v>
      </c>
      <c r="H450" s="697" t="s">
        <v>664</v>
      </c>
      <c r="I450" s="694" t="s">
        <v>665</v>
      </c>
      <c r="J450" s="694" t="s">
        <v>652</v>
      </c>
      <c r="K450" s="698">
        <v>33</v>
      </c>
      <c r="L450" s="712" t="s">
        <v>653</v>
      </c>
      <c r="M450" s="700">
        <v>19</v>
      </c>
      <c r="N450" s="700">
        <v>5</v>
      </c>
      <c r="O450" s="713">
        <v>0.26315789473684209</v>
      </c>
      <c r="P450" s="700">
        <v>100</v>
      </c>
      <c r="Q450" s="713">
        <v>0.79744816586921852</v>
      </c>
      <c r="R450" s="701"/>
    </row>
    <row r="451" spans="1:18" ht="51" x14ac:dyDescent="0.2">
      <c r="A451" s="690" t="s">
        <v>305</v>
      </c>
      <c r="B451" s="691" t="s">
        <v>306</v>
      </c>
      <c r="C451" s="691" t="s">
        <v>695</v>
      </c>
      <c r="D451" s="692" t="s">
        <v>690</v>
      </c>
      <c r="E451" s="693"/>
      <c r="F451" s="695" t="s">
        <v>648</v>
      </c>
      <c r="G451" s="696" t="s">
        <v>669</v>
      </c>
      <c r="H451" s="697" t="s">
        <v>664</v>
      </c>
      <c r="I451" s="694" t="s">
        <v>665</v>
      </c>
      <c r="J451" s="694" t="s">
        <v>652</v>
      </c>
      <c r="K451" s="698">
        <v>33</v>
      </c>
      <c r="L451" s="712" t="s">
        <v>653</v>
      </c>
      <c r="M451" s="700">
        <v>19</v>
      </c>
      <c r="N451" s="700">
        <v>5</v>
      </c>
      <c r="O451" s="713">
        <v>0.26315789473684209</v>
      </c>
      <c r="P451" s="700">
        <v>100</v>
      </c>
      <c r="Q451" s="713">
        <v>0.79744816586921852</v>
      </c>
      <c r="R451" s="701"/>
    </row>
    <row r="452" spans="1:18" ht="51" x14ac:dyDescent="0.2">
      <c r="A452" s="690" t="s">
        <v>305</v>
      </c>
      <c r="B452" s="691" t="s">
        <v>306</v>
      </c>
      <c r="C452" s="691" t="s">
        <v>695</v>
      </c>
      <c r="D452" s="692" t="s">
        <v>690</v>
      </c>
      <c r="E452" s="693"/>
      <c r="F452" s="695" t="s">
        <v>648</v>
      </c>
      <c r="G452" s="696" t="s">
        <v>670</v>
      </c>
      <c r="H452" s="697" t="s">
        <v>664</v>
      </c>
      <c r="I452" s="694" t="s">
        <v>665</v>
      </c>
      <c r="J452" s="694" t="s">
        <v>652</v>
      </c>
      <c r="K452" s="698">
        <v>33</v>
      </c>
      <c r="L452" s="712" t="s">
        <v>653</v>
      </c>
      <c r="M452" s="700">
        <v>19</v>
      </c>
      <c r="N452" s="700">
        <v>5</v>
      </c>
      <c r="O452" s="713">
        <v>0.26315789473684209</v>
      </c>
      <c r="P452" s="700">
        <v>100</v>
      </c>
      <c r="Q452" s="713">
        <v>0.79744816586921852</v>
      </c>
      <c r="R452" s="701"/>
    </row>
    <row r="453" spans="1:18" ht="51" x14ac:dyDescent="0.2">
      <c r="A453" s="690" t="s">
        <v>305</v>
      </c>
      <c r="B453" s="691" t="s">
        <v>306</v>
      </c>
      <c r="C453" s="691" t="s">
        <v>695</v>
      </c>
      <c r="D453" s="692" t="s">
        <v>690</v>
      </c>
      <c r="E453" s="693"/>
      <c r="F453" s="695" t="s">
        <v>648</v>
      </c>
      <c r="G453" s="696" t="s">
        <v>671</v>
      </c>
      <c r="H453" s="697" t="s">
        <v>664</v>
      </c>
      <c r="I453" s="694" t="s">
        <v>665</v>
      </c>
      <c r="J453" s="694" t="s">
        <v>652</v>
      </c>
      <c r="K453" s="698">
        <v>33</v>
      </c>
      <c r="L453" s="712" t="s">
        <v>653</v>
      </c>
      <c r="M453" s="700">
        <v>19</v>
      </c>
      <c r="N453" s="700">
        <v>5</v>
      </c>
      <c r="O453" s="713">
        <v>0.26315789473684209</v>
      </c>
      <c r="P453" s="700">
        <v>100</v>
      </c>
      <c r="Q453" s="713">
        <v>0.79744816586921852</v>
      </c>
      <c r="R453" s="701"/>
    </row>
    <row r="454" spans="1:18" ht="51" x14ac:dyDescent="0.2">
      <c r="A454" s="690" t="s">
        <v>305</v>
      </c>
      <c r="B454" s="691" t="s">
        <v>306</v>
      </c>
      <c r="C454" s="691" t="s">
        <v>695</v>
      </c>
      <c r="D454" s="692" t="s">
        <v>690</v>
      </c>
      <c r="E454" s="693"/>
      <c r="F454" s="695" t="s">
        <v>648</v>
      </c>
      <c r="G454" s="696" t="s">
        <v>672</v>
      </c>
      <c r="H454" s="697" t="s">
        <v>664</v>
      </c>
      <c r="I454" s="694" t="s">
        <v>665</v>
      </c>
      <c r="J454" s="694" t="s">
        <v>652</v>
      </c>
      <c r="K454" s="698">
        <v>33</v>
      </c>
      <c r="L454" s="712" t="s">
        <v>653</v>
      </c>
      <c r="M454" s="700">
        <v>19</v>
      </c>
      <c r="N454" s="700">
        <v>5</v>
      </c>
      <c r="O454" s="713">
        <v>0.26315789473684209</v>
      </c>
      <c r="P454" s="700">
        <v>100</v>
      </c>
      <c r="Q454" s="713">
        <v>0.79744816586921852</v>
      </c>
      <c r="R454" s="701"/>
    </row>
    <row r="455" spans="1:18" ht="51" x14ac:dyDescent="0.2">
      <c r="A455" s="690" t="s">
        <v>305</v>
      </c>
      <c r="B455" s="691" t="s">
        <v>306</v>
      </c>
      <c r="C455" s="691" t="s">
        <v>695</v>
      </c>
      <c r="D455" s="692" t="s">
        <v>690</v>
      </c>
      <c r="E455" s="693"/>
      <c r="F455" s="695" t="s">
        <v>648</v>
      </c>
      <c r="G455" s="696" t="s">
        <v>673</v>
      </c>
      <c r="H455" s="697" t="s">
        <v>664</v>
      </c>
      <c r="I455" s="694" t="s">
        <v>665</v>
      </c>
      <c r="J455" s="694" t="s">
        <v>652</v>
      </c>
      <c r="K455" s="698">
        <v>33</v>
      </c>
      <c r="L455" s="712" t="s">
        <v>653</v>
      </c>
      <c r="M455" s="700">
        <v>19</v>
      </c>
      <c r="N455" s="700">
        <v>5</v>
      </c>
      <c r="O455" s="713">
        <v>0.26315789473684209</v>
      </c>
      <c r="P455" s="700">
        <v>100</v>
      </c>
      <c r="Q455" s="713">
        <v>0.79744816586921852</v>
      </c>
      <c r="R455" s="701"/>
    </row>
    <row r="456" spans="1:18" ht="51" x14ac:dyDescent="0.2">
      <c r="A456" s="690" t="s">
        <v>305</v>
      </c>
      <c r="B456" s="691" t="s">
        <v>306</v>
      </c>
      <c r="C456" s="691" t="s">
        <v>695</v>
      </c>
      <c r="D456" s="692" t="s">
        <v>690</v>
      </c>
      <c r="E456" s="693"/>
      <c r="F456" s="695" t="s">
        <v>648</v>
      </c>
      <c r="G456" s="696" t="s">
        <v>674</v>
      </c>
      <c r="H456" s="697" t="s">
        <v>664</v>
      </c>
      <c r="I456" s="694" t="s">
        <v>665</v>
      </c>
      <c r="J456" s="694" t="s">
        <v>652</v>
      </c>
      <c r="K456" s="698">
        <v>33</v>
      </c>
      <c r="L456" s="712" t="s">
        <v>653</v>
      </c>
      <c r="M456" s="700">
        <v>19</v>
      </c>
      <c r="N456" s="700">
        <v>5</v>
      </c>
      <c r="O456" s="713">
        <v>0.26315789473684209</v>
      </c>
      <c r="P456" s="700">
        <v>100</v>
      </c>
      <c r="Q456" s="713">
        <v>0.79744816586921852</v>
      </c>
      <c r="R456" s="701"/>
    </row>
    <row r="457" spans="1:18" ht="51" x14ac:dyDescent="0.2">
      <c r="A457" s="690" t="s">
        <v>305</v>
      </c>
      <c r="B457" s="691" t="s">
        <v>306</v>
      </c>
      <c r="C457" s="691" t="s">
        <v>695</v>
      </c>
      <c r="D457" s="692" t="s">
        <v>690</v>
      </c>
      <c r="E457" s="693"/>
      <c r="F457" s="695" t="s">
        <v>648</v>
      </c>
      <c r="G457" s="696" t="s">
        <v>656</v>
      </c>
      <c r="H457" s="697" t="s">
        <v>657</v>
      </c>
      <c r="I457" s="694" t="s">
        <v>651</v>
      </c>
      <c r="J457" s="694" t="s">
        <v>652</v>
      </c>
      <c r="K457" s="710">
        <v>100</v>
      </c>
      <c r="L457" s="712" t="s">
        <v>653</v>
      </c>
      <c r="M457" s="700">
        <v>19</v>
      </c>
      <c r="N457" s="700">
        <v>19</v>
      </c>
      <c r="O457" s="713">
        <v>1</v>
      </c>
      <c r="P457" s="700">
        <v>100</v>
      </c>
      <c r="Q457" s="713">
        <v>1</v>
      </c>
      <c r="R457" s="701"/>
    </row>
    <row r="458" spans="1:18" ht="51" x14ac:dyDescent="0.2">
      <c r="A458" s="690" t="s">
        <v>305</v>
      </c>
      <c r="B458" s="691" t="s">
        <v>306</v>
      </c>
      <c r="C458" s="691" t="s">
        <v>695</v>
      </c>
      <c r="D458" s="692" t="s">
        <v>690</v>
      </c>
      <c r="E458" s="693"/>
      <c r="F458" s="695" t="s">
        <v>648</v>
      </c>
      <c r="G458" s="696" t="s">
        <v>658</v>
      </c>
      <c r="H458" s="697" t="s">
        <v>657</v>
      </c>
      <c r="I458" s="694" t="s">
        <v>651</v>
      </c>
      <c r="J458" s="694" t="s">
        <v>652</v>
      </c>
      <c r="K458" s="710">
        <v>100</v>
      </c>
      <c r="L458" s="712" t="s">
        <v>653</v>
      </c>
      <c r="M458" s="700">
        <v>19</v>
      </c>
      <c r="N458" s="700">
        <v>19</v>
      </c>
      <c r="O458" s="713">
        <v>1</v>
      </c>
      <c r="P458" s="700">
        <v>100</v>
      </c>
      <c r="Q458" s="713">
        <v>1</v>
      </c>
      <c r="R458" s="701"/>
    </row>
    <row r="459" spans="1:18" ht="51" x14ac:dyDescent="0.2">
      <c r="A459" s="690" t="s">
        <v>305</v>
      </c>
      <c r="B459" s="691" t="s">
        <v>306</v>
      </c>
      <c r="C459" s="691" t="s">
        <v>695</v>
      </c>
      <c r="D459" s="692" t="s">
        <v>690</v>
      </c>
      <c r="E459" s="693"/>
      <c r="F459" s="695" t="s">
        <v>648</v>
      </c>
      <c r="G459" s="696" t="s">
        <v>675</v>
      </c>
      <c r="H459" s="697" t="s">
        <v>664</v>
      </c>
      <c r="I459" s="694" t="s">
        <v>665</v>
      </c>
      <c r="J459" s="694" t="s">
        <v>652</v>
      </c>
      <c r="K459" s="698">
        <v>33</v>
      </c>
      <c r="L459" s="712" t="s">
        <v>653</v>
      </c>
      <c r="M459" s="700">
        <v>19</v>
      </c>
      <c r="N459" s="700">
        <v>5</v>
      </c>
      <c r="O459" s="713">
        <v>0.26315789473684209</v>
      </c>
      <c r="P459" s="700">
        <v>100</v>
      </c>
      <c r="Q459" s="713">
        <v>0.79744816586921852</v>
      </c>
      <c r="R459" s="701"/>
    </row>
    <row r="460" spans="1:18" ht="51" x14ac:dyDescent="0.2">
      <c r="A460" s="690" t="s">
        <v>305</v>
      </c>
      <c r="B460" s="691" t="s">
        <v>306</v>
      </c>
      <c r="C460" s="691" t="s">
        <v>695</v>
      </c>
      <c r="D460" s="692" t="s">
        <v>690</v>
      </c>
      <c r="E460" s="693"/>
      <c r="F460" s="695" t="s">
        <v>648</v>
      </c>
      <c r="G460" s="696" t="s">
        <v>659</v>
      </c>
      <c r="H460" s="697" t="s">
        <v>657</v>
      </c>
      <c r="I460" s="694" t="s">
        <v>651</v>
      </c>
      <c r="J460" s="694" t="s">
        <v>652</v>
      </c>
      <c r="K460" s="710">
        <v>100</v>
      </c>
      <c r="L460" s="712" t="s">
        <v>653</v>
      </c>
      <c r="M460" s="700">
        <v>19</v>
      </c>
      <c r="N460" s="700">
        <v>19</v>
      </c>
      <c r="O460" s="713">
        <v>1</v>
      </c>
      <c r="P460" s="700">
        <v>100</v>
      </c>
      <c r="Q460" s="713">
        <v>1</v>
      </c>
      <c r="R460" s="701"/>
    </row>
    <row r="461" spans="1:18" ht="51" x14ac:dyDescent="0.2">
      <c r="A461" s="690" t="s">
        <v>305</v>
      </c>
      <c r="B461" s="691" t="s">
        <v>306</v>
      </c>
      <c r="C461" s="691" t="s">
        <v>695</v>
      </c>
      <c r="D461" s="692" t="s">
        <v>690</v>
      </c>
      <c r="E461" s="693"/>
      <c r="F461" s="695" t="s">
        <v>648</v>
      </c>
      <c r="G461" s="696" t="s">
        <v>196</v>
      </c>
      <c r="H461" s="697" t="s">
        <v>657</v>
      </c>
      <c r="I461" s="694" t="s">
        <v>651</v>
      </c>
      <c r="J461" s="694" t="s">
        <v>652</v>
      </c>
      <c r="K461" s="710">
        <v>100</v>
      </c>
      <c r="L461" s="712" t="s">
        <v>653</v>
      </c>
      <c r="M461" s="700">
        <v>19</v>
      </c>
      <c r="N461" s="700">
        <v>19</v>
      </c>
      <c r="O461" s="713">
        <v>1</v>
      </c>
      <c r="P461" s="700">
        <v>100</v>
      </c>
      <c r="Q461" s="713">
        <v>1</v>
      </c>
      <c r="R461" s="701"/>
    </row>
    <row r="462" spans="1:18" ht="51" x14ac:dyDescent="0.2">
      <c r="A462" s="690" t="s">
        <v>305</v>
      </c>
      <c r="B462" s="691" t="s">
        <v>306</v>
      </c>
      <c r="C462" s="691" t="s">
        <v>695</v>
      </c>
      <c r="D462" s="692" t="s">
        <v>690</v>
      </c>
      <c r="E462" s="693"/>
      <c r="F462" s="695" t="s">
        <v>648</v>
      </c>
      <c r="G462" s="696" t="s">
        <v>676</v>
      </c>
      <c r="H462" s="697" t="s">
        <v>664</v>
      </c>
      <c r="I462" s="694" t="s">
        <v>665</v>
      </c>
      <c r="J462" s="694" t="s">
        <v>652</v>
      </c>
      <c r="K462" s="698">
        <v>33</v>
      </c>
      <c r="L462" s="712" t="s">
        <v>653</v>
      </c>
      <c r="M462" s="700">
        <v>19</v>
      </c>
      <c r="N462" s="700">
        <v>5</v>
      </c>
      <c r="O462" s="713">
        <v>0.26315789473684209</v>
      </c>
      <c r="P462" s="700">
        <v>100</v>
      </c>
      <c r="Q462" s="713">
        <v>0.79744816586921852</v>
      </c>
      <c r="R462" s="701"/>
    </row>
    <row r="463" spans="1:18" ht="51" x14ac:dyDescent="0.2">
      <c r="A463" s="690" t="s">
        <v>305</v>
      </c>
      <c r="B463" s="691" t="s">
        <v>306</v>
      </c>
      <c r="C463" s="691" t="s">
        <v>695</v>
      </c>
      <c r="D463" s="692" t="s">
        <v>690</v>
      </c>
      <c r="E463" s="693"/>
      <c r="F463" s="695" t="s">
        <v>648</v>
      </c>
      <c r="G463" s="696" t="s">
        <v>677</v>
      </c>
      <c r="H463" s="697" t="s">
        <v>664</v>
      </c>
      <c r="I463" s="694" t="s">
        <v>665</v>
      </c>
      <c r="J463" s="694" t="s">
        <v>652</v>
      </c>
      <c r="K463" s="698">
        <v>33</v>
      </c>
      <c r="L463" s="712" t="s">
        <v>653</v>
      </c>
      <c r="M463" s="700">
        <v>19</v>
      </c>
      <c r="N463" s="700">
        <v>5</v>
      </c>
      <c r="O463" s="713">
        <v>0.26315789473684209</v>
      </c>
      <c r="P463" s="700">
        <v>100</v>
      </c>
      <c r="Q463" s="713">
        <v>0.79744816586921852</v>
      </c>
      <c r="R463" s="701"/>
    </row>
    <row r="464" spans="1:18" ht="51" x14ac:dyDescent="0.2">
      <c r="A464" s="690" t="s">
        <v>305</v>
      </c>
      <c r="B464" s="691" t="s">
        <v>306</v>
      </c>
      <c r="C464" s="691" t="s">
        <v>695</v>
      </c>
      <c r="D464" s="692" t="s">
        <v>690</v>
      </c>
      <c r="E464" s="693"/>
      <c r="F464" s="695" t="s">
        <v>648</v>
      </c>
      <c r="G464" s="696" t="s">
        <v>678</v>
      </c>
      <c r="H464" s="697" t="s">
        <v>664</v>
      </c>
      <c r="I464" s="694" t="s">
        <v>665</v>
      </c>
      <c r="J464" s="694" t="s">
        <v>652</v>
      </c>
      <c r="K464" s="698">
        <v>33</v>
      </c>
      <c r="L464" s="712" t="s">
        <v>653</v>
      </c>
      <c r="M464" s="700">
        <v>19</v>
      </c>
      <c r="N464" s="700">
        <v>5</v>
      </c>
      <c r="O464" s="713">
        <v>0.26315789473684209</v>
      </c>
      <c r="P464" s="700">
        <v>100</v>
      </c>
      <c r="Q464" s="713">
        <v>0.79744816586921852</v>
      </c>
      <c r="R464" s="701"/>
    </row>
    <row r="465" spans="1:18" ht="51" x14ac:dyDescent="0.2">
      <c r="A465" s="690" t="s">
        <v>305</v>
      </c>
      <c r="B465" s="691" t="s">
        <v>306</v>
      </c>
      <c r="C465" s="691" t="s">
        <v>695</v>
      </c>
      <c r="D465" s="692" t="s">
        <v>690</v>
      </c>
      <c r="E465" s="693"/>
      <c r="F465" s="695" t="s">
        <v>648</v>
      </c>
      <c r="G465" s="696" t="s">
        <v>679</v>
      </c>
      <c r="H465" s="697" t="s">
        <v>664</v>
      </c>
      <c r="I465" s="694" t="s">
        <v>665</v>
      </c>
      <c r="J465" s="694" t="s">
        <v>652</v>
      </c>
      <c r="K465" s="698">
        <v>33</v>
      </c>
      <c r="L465" s="712" t="s">
        <v>653</v>
      </c>
      <c r="M465" s="700">
        <v>19</v>
      </c>
      <c r="N465" s="700">
        <v>5</v>
      </c>
      <c r="O465" s="713">
        <v>0.26315789473684209</v>
      </c>
      <c r="P465" s="700">
        <v>100</v>
      </c>
      <c r="Q465" s="713">
        <v>0.79744816586921852</v>
      </c>
      <c r="R465" s="701"/>
    </row>
    <row r="466" spans="1:18" ht="51" x14ac:dyDescent="0.2">
      <c r="A466" s="690" t="s">
        <v>305</v>
      </c>
      <c r="B466" s="691" t="s">
        <v>306</v>
      </c>
      <c r="C466" s="691" t="s">
        <v>695</v>
      </c>
      <c r="D466" s="692" t="s">
        <v>690</v>
      </c>
      <c r="E466" s="693"/>
      <c r="F466" s="695" t="s">
        <v>648</v>
      </c>
      <c r="G466" s="696" t="s">
        <v>680</v>
      </c>
      <c r="H466" s="697" t="s">
        <v>664</v>
      </c>
      <c r="I466" s="694" t="s">
        <v>665</v>
      </c>
      <c r="J466" s="694" t="s">
        <v>652</v>
      </c>
      <c r="K466" s="698">
        <v>33</v>
      </c>
      <c r="L466" s="712" t="s">
        <v>653</v>
      </c>
      <c r="M466" s="700">
        <v>19</v>
      </c>
      <c r="N466" s="700">
        <v>5</v>
      </c>
      <c r="O466" s="713">
        <v>0.26315789473684209</v>
      </c>
      <c r="P466" s="700">
        <v>100</v>
      </c>
      <c r="Q466" s="713">
        <v>0.79744816586921852</v>
      </c>
      <c r="R466" s="701"/>
    </row>
    <row r="467" spans="1:18" ht="51" x14ac:dyDescent="0.2">
      <c r="A467" s="690" t="s">
        <v>305</v>
      </c>
      <c r="B467" s="691" t="s">
        <v>306</v>
      </c>
      <c r="C467" s="691" t="s">
        <v>695</v>
      </c>
      <c r="D467" s="692" t="s">
        <v>690</v>
      </c>
      <c r="E467" s="693"/>
      <c r="F467" s="695" t="s">
        <v>648</v>
      </c>
      <c r="G467" s="696" t="s">
        <v>681</v>
      </c>
      <c r="H467" s="697" t="s">
        <v>664</v>
      </c>
      <c r="I467" s="694" t="s">
        <v>665</v>
      </c>
      <c r="J467" s="694" t="s">
        <v>652</v>
      </c>
      <c r="K467" s="698">
        <v>33</v>
      </c>
      <c r="L467" s="712" t="s">
        <v>653</v>
      </c>
      <c r="M467" s="700">
        <v>19</v>
      </c>
      <c r="N467" s="700">
        <v>5</v>
      </c>
      <c r="O467" s="713">
        <v>0.26315789473684209</v>
      </c>
      <c r="P467" s="700">
        <v>100</v>
      </c>
      <c r="Q467" s="713">
        <v>0.79744816586921852</v>
      </c>
      <c r="R467" s="701"/>
    </row>
    <row r="468" spans="1:18" ht="51" x14ac:dyDescent="0.2">
      <c r="A468" s="690" t="s">
        <v>305</v>
      </c>
      <c r="B468" s="691" t="s">
        <v>306</v>
      </c>
      <c r="C468" s="691" t="s">
        <v>695</v>
      </c>
      <c r="D468" s="692" t="s">
        <v>690</v>
      </c>
      <c r="E468" s="693"/>
      <c r="F468" s="695" t="s">
        <v>648</v>
      </c>
      <c r="G468" s="696" t="s">
        <v>682</v>
      </c>
      <c r="H468" s="697" t="s">
        <v>664</v>
      </c>
      <c r="I468" s="694" t="s">
        <v>665</v>
      </c>
      <c r="J468" s="694" t="s">
        <v>652</v>
      </c>
      <c r="K468" s="698">
        <v>33</v>
      </c>
      <c r="L468" s="712" t="s">
        <v>653</v>
      </c>
      <c r="M468" s="700">
        <v>19</v>
      </c>
      <c r="N468" s="700">
        <v>5</v>
      </c>
      <c r="O468" s="713">
        <v>0.26315789473684209</v>
      </c>
      <c r="P468" s="700">
        <v>100</v>
      </c>
      <c r="Q468" s="713">
        <v>0.79744816586921852</v>
      </c>
      <c r="R468" s="701"/>
    </row>
    <row r="469" spans="1:18" ht="51" x14ac:dyDescent="0.2">
      <c r="A469" s="690" t="s">
        <v>305</v>
      </c>
      <c r="B469" s="691" t="s">
        <v>306</v>
      </c>
      <c r="C469" s="691" t="s">
        <v>695</v>
      </c>
      <c r="D469" s="692" t="s">
        <v>690</v>
      </c>
      <c r="E469" s="693"/>
      <c r="F469" s="695" t="s">
        <v>648</v>
      </c>
      <c r="G469" s="696" t="s">
        <v>660</v>
      </c>
      <c r="H469" s="697" t="s">
        <v>657</v>
      </c>
      <c r="I469" s="694" t="s">
        <v>651</v>
      </c>
      <c r="J469" s="694" t="s">
        <v>652</v>
      </c>
      <c r="K469" s="710">
        <v>100</v>
      </c>
      <c r="L469" s="712" t="s">
        <v>653</v>
      </c>
      <c r="M469" s="700">
        <v>19</v>
      </c>
      <c r="N469" s="700">
        <v>19</v>
      </c>
      <c r="O469" s="713">
        <v>1</v>
      </c>
      <c r="P469" s="700">
        <v>100</v>
      </c>
      <c r="Q469" s="713">
        <v>1</v>
      </c>
      <c r="R469" s="701"/>
    </row>
    <row r="470" spans="1:18" ht="51" x14ac:dyDescent="0.2">
      <c r="A470" s="690" t="s">
        <v>305</v>
      </c>
      <c r="B470" s="691" t="s">
        <v>306</v>
      </c>
      <c r="C470" s="691" t="s">
        <v>695</v>
      </c>
      <c r="D470" s="692" t="s">
        <v>690</v>
      </c>
      <c r="E470" s="693"/>
      <c r="F470" s="695" t="s">
        <v>648</v>
      </c>
      <c r="G470" s="696" t="s">
        <v>661</v>
      </c>
      <c r="H470" s="697" t="s">
        <v>657</v>
      </c>
      <c r="I470" s="694" t="s">
        <v>651</v>
      </c>
      <c r="J470" s="694" t="s">
        <v>652</v>
      </c>
      <c r="K470" s="710">
        <v>100</v>
      </c>
      <c r="L470" s="712" t="s">
        <v>653</v>
      </c>
      <c r="M470" s="700">
        <v>19</v>
      </c>
      <c r="N470" s="700">
        <v>19</v>
      </c>
      <c r="O470" s="713">
        <v>1</v>
      </c>
      <c r="P470" s="700">
        <v>100</v>
      </c>
      <c r="Q470" s="713">
        <v>1</v>
      </c>
      <c r="R470" s="701"/>
    </row>
    <row r="471" spans="1:18" ht="51" x14ac:dyDescent="0.2">
      <c r="A471" s="690" t="s">
        <v>305</v>
      </c>
      <c r="B471" s="691" t="s">
        <v>306</v>
      </c>
      <c r="C471" s="691" t="s">
        <v>695</v>
      </c>
      <c r="D471" s="692" t="s">
        <v>690</v>
      </c>
      <c r="E471" s="693"/>
      <c r="F471" s="695" t="s">
        <v>648</v>
      </c>
      <c r="G471" s="696" t="s">
        <v>683</v>
      </c>
      <c r="H471" s="697" t="s">
        <v>664</v>
      </c>
      <c r="I471" s="694" t="s">
        <v>665</v>
      </c>
      <c r="J471" s="694" t="s">
        <v>652</v>
      </c>
      <c r="K471" s="698">
        <v>33</v>
      </c>
      <c r="L471" s="712" t="s">
        <v>653</v>
      </c>
      <c r="M471" s="700">
        <v>19</v>
      </c>
      <c r="N471" s="700">
        <v>5</v>
      </c>
      <c r="O471" s="713">
        <v>0.26315789473684209</v>
      </c>
      <c r="P471" s="700">
        <v>100</v>
      </c>
      <c r="Q471" s="713">
        <v>0.79744816586921852</v>
      </c>
      <c r="R471" s="701"/>
    </row>
    <row r="472" spans="1:18" ht="51" x14ac:dyDescent="0.2">
      <c r="A472" s="690" t="s">
        <v>305</v>
      </c>
      <c r="B472" s="691" t="s">
        <v>306</v>
      </c>
      <c r="C472" s="691" t="s">
        <v>695</v>
      </c>
      <c r="D472" s="692" t="s">
        <v>690</v>
      </c>
      <c r="E472" s="693"/>
      <c r="F472" s="695" t="s">
        <v>648</v>
      </c>
      <c r="G472" s="696" t="s">
        <v>662</v>
      </c>
      <c r="H472" s="697" t="s">
        <v>650</v>
      </c>
      <c r="I472" s="694" t="s">
        <v>651</v>
      </c>
      <c r="J472" s="694" t="s">
        <v>652</v>
      </c>
      <c r="K472" s="710">
        <v>100</v>
      </c>
      <c r="L472" s="712" t="s">
        <v>653</v>
      </c>
      <c r="M472" s="700">
        <v>19</v>
      </c>
      <c r="N472" s="700">
        <v>19</v>
      </c>
      <c r="O472" s="713">
        <v>1</v>
      </c>
      <c r="P472" s="700">
        <v>100</v>
      </c>
      <c r="Q472" s="713">
        <v>1</v>
      </c>
      <c r="R472" s="701"/>
    </row>
    <row r="473" spans="1:18" ht="51" x14ac:dyDescent="0.2">
      <c r="A473" s="690" t="s">
        <v>305</v>
      </c>
      <c r="B473" s="691" t="s">
        <v>306</v>
      </c>
      <c r="C473" s="691" t="s">
        <v>695</v>
      </c>
      <c r="D473" s="692" t="s">
        <v>690</v>
      </c>
      <c r="E473" s="693"/>
      <c r="F473" s="695" t="s">
        <v>648</v>
      </c>
      <c r="G473" s="696" t="s">
        <v>684</v>
      </c>
      <c r="H473" s="697" t="s">
        <v>664</v>
      </c>
      <c r="I473" s="694" t="s">
        <v>665</v>
      </c>
      <c r="J473" s="694" t="s">
        <v>652</v>
      </c>
      <c r="K473" s="698">
        <v>33</v>
      </c>
      <c r="L473" s="712" t="s">
        <v>653</v>
      </c>
      <c r="M473" s="700">
        <v>19</v>
      </c>
      <c r="N473" s="700">
        <v>5</v>
      </c>
      <c r="O473" s="713">
        <v>0.26315789473684209</v>
      </c>
      <c r="P473" s="700">
        <v>100</v>
      </c>
      <c r="Q473" s="713">
        <v>0.79744816586921852</v>
      </c>
      <c r="R473" s="701"/>
    </row>
    <row r="474" spans="1:18" ht="51" x14ac:dyDescent="0.2">
      <c r="A474" s="690" t="s">
        <v>305</v>
      </c>
      <c r="B474" s="691" t="s">
        <v>306</v>
      </c>
      <c r="C474" s="691" t="s">
        <v>695</v>
      </c>
      <c r="D474" s="692" t="s">
        <v>690</v>
      </c>
      <c r="E474" s="693"/>
      <c r="F474" s="695" t="s">
        <v>648</v>
      </c>
      <c r="G474" s="696" t="s">
        <v>685</v>
      </c>
      <c r="H474" s="697" t="s">
        <v>664</v>
      </c>
      <c r="I474" s="694" t="s">
        <v>665</v>
      </c>
      <c r="J474" s="694" t="s">
        <v>652</v>
      </c>
      <c r="K474" s="698">
        <v>33</v>
      </c>
      <c r="L474" s="712" t="s">
        <v>653</v>
      </c>
      <c r="M474" s="700">
        <v>19</v>
      </c>
      <c r="N474" s="700">
        <v>5</v>
      </c>
      <c r="O474" s="713">
        <v>0.26315789473684209</v>
      </c>
      <c r="P474" s="700">
        <v>100</v>
      </c>
      <c r="Q474" s="713">
        <v>0.79744816586921852</v>
      </c>
      <c r="R474" s="701"/>
    </row>
    <row r="475" spans="1:18" ht="51" x14ac:dyDescent="0.2">
      <c r="A475" s="690" t="s">
        <v>305</v>
      </c>
      <c r="B475" s="691" t="s">
        <v>306</v>
      </c>
      <c r="C475" s="691" t="s">
        <v>695</v>
      </c>
      <c r="D475" s="692" t="s">
        <v>690</v>
      </c>
      <c r="E475" s="693"/>
      <c r="F475" s="695" t="s">
        <v>648</v>
      </c>
      <c r="G475" s="696" t="s">
        <v>686</v>
      </c>
      <c r="H475" s="697" t="s">
        <v>664</v>
      </c>
      <c r="I475" s="694" t="s">
        <v>665</v>
      </c>
      <c r="J475" s="694" t="s">
        <v>652</v>
      </c>
      <c r="K475" s="698">
        <v>33</v>
      </c>
      <c r="L475" s="712" t="s">
        <v>653</v>
      </c>
      <c r="M475" s="700">
        <v>19</v>
      </c>
      <c r="N475" s="700">
        <v>5</v>
      </c>
      <c r="O475" s="713">
        <v>0.26315789473684209</v>
      </c>
      <c r="P475" s="700">
        <v>100</v>
      </c>
      <c r="Q475" s="713">
        <v>0.79744816586921852</v>
      </c>
      <c r="R475" s="701"/>
    </row>
    <row r="476" spans="1:18" ht="51" x14ac:dyDescent="0.2">
      <c r="A476" s="690" t="s">
        <v>305</v>
      </c>
      <c r="B476" s="691" t="s">
        <v>306</v>
      </c>
      <c r="C476" s="691" t="s">
        <v>695</v>
      </c>
      <c r="D476" s="692" t="s">
        <v>690</v>
      </c>
      <c r="E476" s="693"/>
      <c r="F476" s="695" t="s">
        <v>648</v>
      </c>
      <c r="G476" s="696" t="s">
        <v>687</v>
      </c>
      <c r="H476" s="697" t="s">
        <v>664</v>
      </c>
      <c r="I476" s="694" t="s">
        <v>665</v>
      </c>
      <c r="J476" s="694" t="s">
        <v>652</v>
      </c>
      <c r="K476" s="698">
        <v>33</v>
      </c>
      <c r="L476" s="712" t="s">
        <v>653</v>
      </c>
      <c r="M476" s="700">
        <v>19</v>
      </c>
      <c r="N476" s="700">
        <v>5</v>
      </c>
      <c r="O476" s="713">
        <v>0.26315789473684209</v>
      </c>
      <c r="P476" s="700">
        <v>100</v>
      </c>
      <c r="Q476" s="713">
        <v>0.79744816586921852</v>
      </c>
      <c r="R476" s="701"/>
    </row>
    <row r="477" spans="1:18" ht="51" x14ac:dyDescent="0.2">
      <c r="A477" s="690" t="s">
        <v>305</v>
      </c>
      <c r="B477" s="691" t="s">
        <v>306</v>
      </c>
      <c r="C477" s="691" t="s">
        <v>695</v>
      </c>
      <c r="D477" s="692" t="s">
        <v>647</v>
      </c>
      <c r="E477" s="693"/>
      <c r="F477" s="695" t="s">
        <v>648</v>
      </c>
      <c r="G477" s="696" t="s">
        <v>649</v>
      </c>
      <c r="H477" s="697" t="s">
        <v>650</v>
      </c>
      <c r="I477" s="694" t="s">
        <v>651</v>
      </c>
      <c r="J477" s="694" t="s">
        <v>652</v>
      </c>
      <c r="K477" s="710">
        <v>100</v>
      </c>
      <c r="L477" s="712" t="s">
        <v>653</v>
      </c>
      <c r="M477" s="700">
        <v>17</v>
      </c>
      <c r="N477" s="700">
        <v>17</v>
      </c>
      <c r="O477" s="713">
        <v>1</v>
      </c>
      <c r="P477" s="700">
        <v>100</v>
      </c>
      <c r="Q477" s="713">
        <v>1</v>
      </c>
      <c r="R477" s="701"/>
    </row>
    <row r="478" spans="1:18" ht="51" x14ac:dyDescent="0.2">
      <c r="A478" s="690" t="s">
        <v>305</v>
      </c>
      <c r="B478" s="691" t="s">
        <v>306</v>
      </c>
      <c r="C478" s="691" t="s">
        <v>695</v>
      </c>
      <c r="D478" s="692" t="s">
        <v>647</v>
      </c>
      <c r="E478" s="693"/>
      <c r="F478" s="695" t="s">
        <v>648</v>
      </c>
      <c r="G478" s="696" t="s">
        <v>663</v>
      </c>
      <c r="H478" s="697" t="s">
        <v>664</v>
      </c>
      <c r="I478" s="694" t="s">
        <v>665</v>
      </c>
      <c r="J478" s="694" t="s">
        <v>652</v>
      </c>
      <c r="K478" s="698">
        <v>33</v>
      </c>
      <c r="L478" s="712" t="s">
        <v>653</v>
      </c>
      <c r="M478" s="700">
        <v>17</v>
      </c>
      <c r="N478" s="700">
        <v>8</v>
      </c>
      <c r="O478" s="713">
        <v>0.47058823529411764</v>
      </c>
      <c r="P478" s="700">
        <v>100</v>
      </c>
      <c r="Q478" s="713">
        <v>1.4260249554367201</v>
      </c>
      <c r="R478" s="701"/>
    </row>
    <row r="479" spans="1:18" ht="51" x14ac:dyDescent="0.2">
      <c r="A479" s="690" t="s">
        <v>305</v>
      </c>
      <c r="B479" s="691" t="s">
        <v>306</v>
      </c>
      <c r="C479" s="691" t="s">
        <v>695</v>
      </c>
      <c r="D479" s="692" t="s">
        <v>647</v>
      </c>
      <c r="E479" s="693"/>
      <c r="F479" s="695" t="s">
        <v>648</v>
      </c>
      <c r="G479" s="696" t="s">
        <v>654</v>
      </c>
      <c r="H479" s="697" t="s">
        <v>655</v>
      </c>
      <c r="I479" s="694" t="s">
        <v>651</v>
      </c>
      <c r="J479" s="694" t="s">
        <v>652</v>
      </c>
      <c r="K479" s="710">
        <v>100</v>
      </c>
      <c r="L479" s="712" t="s">
        <v>653</v>
      </c>
      <c r="M479" s="700">
        <v>17</v>
      </c>
      <c r="N479" s="700">
        <v>17</v>
      </c>
      <c r="O479" s="713">
        <v>1</v>
      </c>
      <c r="P479" s="700">
        <v>100</v>
      </c>
      <c r="Q479" s="713">
        <v>1</v>
      </c>
      <c r="R479" s="701"/>
    </row>
    <row r="480" spans="1:18" ht="51" x14ac:dyDescent="0.2">
      <c r="A480" s="690" t="s">
        <v>305</v>
      </c>
      <c r="B480" s="691" t="s">
        <v>306</v>
      </c>
      <c r="C480" s="691" t="s">
        <v>695</v>
      </c>
      <c r="D480" s="692" t="s">
        <v>647</v>
      </c>
      <c r="E480" s="693"/>
      <c r="F480" s="695" t="s">
        <v>648</v>
      </c>
      <c r="G480" s="696" t="s">
        <v>666</v>
      </c>
      <c r="H480" s="697" t="s">
        <v>664</v>
      </c>
      <c r="I480" s="694" t="s">
        <v>665</v>
      </c>
      <c r="J480" s="694" t="s">
        <v>652</v>
      </c>
      <c r="K480" s="698">
        <v>33</v>
      </c>
      <c r="L480" s="712" t="s">
        <v>653</v>
      </c>
      <c r="M480" s="700">
        <v>17</v>
      </c>
      <c r="N480" s="700">
        <v>8</v>
      </c>
      <c r="O480" s="713">
        <v>0.47058823529411764</v>
      </c>
      <c r="P480" s="700">
        <v>100</v>
      </c>
      <c r="Q480" s="713">
        <v>1.4260249554367201</v>
      </c>
      <c r="R480" s="701"/>
    </row>
    <row r="481" spans="1:18" ht="51" x14ac:dyDescent="0.2">
      <c r="A481" s="690" t="s">
        <v>305</v>
      </c>
      <c r="B481" s="691" t="s">
        <v>306</v>
      </c>
      <c r="C481" s="691" t="s">
        <v>695</v>
      </c>
      <c r="D481" s="692" t="s">
        <v>647</v>
      </c>
      <c r="E481" s="693"/>
      <c r="F481" s="695" t="s">
        <v>648</v>
      </c>
      <c r="G481" s="696" t="s">
        <v>667</v>
      </c>
      <c r="H481" s="697" t="s">
        <v>664</v>
      </c>
      <c r="I481" s="694" t="s">
        <v>665</v>
      </c>
      <c r="J481" s="694" t="s">
        <v>652</v>
      </c>
      <c r="K481" s="698">
        <v>33</v>
      </c>
      <c r="L481" s="712" t="s">
        <v>653</v>
      </c>
      <c r="M481" s="700">
        <v>17</v>
      </c>
      <c r="N481" s="700">
        <v>8</v>
      </c>
      <c r="O481" s="713">
        <v>0.47058823529411764</v>
      </c>
      <c r="P481" s="700">
        <v>100</v>
      </c>
      <c r="Q481" s="713">
        <v>1.4260249554367201</v>
      </c>
      <c r="R481" s="701"/>
    </row>
    <row r="482" spans="1:18" ht="51" x14ac:dyDescent="0.2">
      <c r="A482" s="690" t="s">
        <v>305</v>
      </c>
      <c r="B482" s="691" t="s">
        <v>306</v>
      </c>
      <c r="C482" s="691" t="s">
        <v>695</v>
      </c>
      <c r="D482" s="692" t="s">
        <v>647</v>
      </c>
      <c r="E482" s="693"/>
      <c r="F482" s="695" t="s">
        <v>648</v>
      </c>
      <c r="G482" s="696" t="s">
        <v>668</v>
      </c>
      <c r="H482" s="697" t="s">
        <v>664</v>
      </c>
      <c r="I482" s="694" t="s">
        <v>665</v>
      </c>
      <c r="J482" s="694" t="s">
        <v>652</v>
      </c>
      <c r="K482" s="698">
        <v>33</v>
      </c>
      <c r="L482" s="712" t="s">
        <v>653</v>
      </c>
      <c r="M482" s="700">
        <v>17</v>
      </c>
      <c r="N482" s="700">
        <v>8</v>
      </c>
      <c r="O482" s="713">
        <v>0.47058823529411764</v>
      </c>
      <c r="P482" s="700">
        <v>100</v>
      </c>
      <c r="Q482" s="713">
        <v>1.4260249554367201</v>
      </c>
      <c r="R482" s="701"/>
    </row>
    <row r="483" spans="1:18" ht="51" x14ac:dyDescent="0.2">
      <c r="A483" s="690" t="s">
        <v>305</v>
      </c>
      <c r="B483" s="691" t="s">
        <v>306</v>
      </c>
      <c r="C483" s="691" t="s">
        <v>695</v>
      </c>
      <c r="D483" s="692" t="s">
        <v>647</v>
      </c>
      <c r="E483" s="693"/>
      <c r="F483" s="695" t="s">
        <v>648</v>
      </c>
      <c r="G483" s="696" t="s">
        <v>669</v>
      </c>
      <c r="H483" s="697" t="s">
        <v>664</v>
      </c>
      <c r="I483" s="694" t="s">
        <v>665</v>
      </c>
      <c r="J483" s="694" t="s">
        <v>652</v>
      </c>
      <c r="K483" s="698">
        <v>33</v>
      </c>
      <c r="L483" s="712" t="s">
        <v>653</v>
      </c>
      <c r="M483" s="700">
        <v>17</v>
      </c>
      <c r="N483" s="700">
        <v>8</v>
      </c>
      <c r="O483" s="713">
        <v>0.47058823529411764</v>
      </c>
      <c r="P483" s="700">
        <v>100</v>
      </c>
      <c r="Q483" s="713">
        <v>1.4260249554367201</v>
      </c>
      <c r="R483" s="701"/>
    </row>
    <row r="484" spans="1:18" ht="51" x14ac:dyDescent="0.2">
      <c r="A484" s="690" t="s">
        <v>305</v>
      </c>
      <c r="B484" s="691" t="s">
        <v>306</v>
      </c>
      <c r="C484" s="691" t="s">
        <v>695</v>
      </c>
      <c r="D484" s="692" t="s">
        <v>647</v>
      </c>
      <c r="E484" s="693"/>
      <c r="F484" s="695" t="s">
        <v>648</v>
      </c>
      <c r="G484" s="696" t="s">
        <v>670</v>
      </c>
      <c r="H484" s="697" t="s">
        <v>664</v>
      </c>
      <c r="I484" s="694" t="s">
        <v>665</v>
      </c>
      <c r="J484" s="694" t="s">
        <v>652</v>
      </c>
      <c r="K484" s="698">
        <v>33</v>
      </c>
      <c r="L484" s="712" t="s">
        <v>653</v>
      </c>
      <c r="M484" s="700">
        <v>17</v>
      </c>
      <c r="N484" s="700">
        <v>8</v>
      </c>
      <c r="O484" s="713">
        <v>0.47058823529411764</v>
      </c>
      <c r="P484" s="700">
        <v>100</v>
      </c>
      <c r="Q484" s="713">
        <v>1.4260249554367201</v>
      </c>
      <c r="R484" s="701"/>
    </row>
    <row r="485" spans="1:18" ht="51" x14ac:dyDescent="0.2">
      <c r="A485" s="690" t="s">
        <v>305</v>
      </c>
      <c r="B485" s="691" t="s">
        <v>306</v>
      </c>
      <c r="C485" s="691" t="s">
        <v>695</v>
      </c>
      <c r="D485" s="692" t="s">
        <v>647</v>
      </c>
      <c r="E485" s="693"/>
      <c r="F485" s="695" t="s">
        <v>648</v>
      </c>
      <c r="G485" s="696" t="s">
        <v>671</v>
      </c>
      <c r="H485" s="697" t="s">
        <v>664</v>
      </c>
      <c r="I485" s="694" t="s">
        <v>665</v>
      </c>
      <c r="J485" s="694" t="s">
        <v>652</v>
      </c>
      <c r="K485" s="698">
        <v>33</v>
      </c>
      <c r="L485" s="712" t="s">
        <v>653</v>
      </c>
      <c r="M485" s="700">
        <v>17</v>
      </c>
      <c r="N485" s="700">
        <v>8</v>
      </c>
      <c r="O485" s="713">
        <v>0.47058823529411764</v>
      </c>
      <c r="P485" s="700">
        <v>100</v>
      </c>
      <c r="Q485" s="713">
        <v>1.4260249554367201</v>
      </c>
      <c r="R485" s="701"/>
    </row>
    <row r="486" spans="1:18" ht="51" x14ac:dyDescent="0.2">
      <c r="A486" s="690" t="s">
        <v>305</v>
      </c>
      <c r="B486" s="691" t="s">
        <v>306</v>
      </c>
      <c r="C486" s="691" t="s">
        <v>695</v>
      </c>
      <c r="D486" s="692" t="s">
        <v>647</v>
      </c>
      <c r="E486" s="693"/>
      <c r="F486" s="695" t="s">
        <v>648</v>
      </c>
      <c r="G486" s="696" t="s">
        <v>672</v>
      </c>
      <c r="H486" s="697" t="s">
        <v>664</v>
      </c>
      <c r="I486" s="694" t="s">
        <v>665</v>
      </c>
      <c r="J486" s="694" t="s">
        <v>652</v>
      </c>
      <c r="K486" s="698">
        <v>33</v>
      </c>
      <c r="L486" s="712" t="s">
        <v>653</v>
      </c>
      <c r="M486" s="700">
        <v>17</v>
      </c>
      <c r="N486" s="700">
        <v>8</v>
      </c>
      <c r="O486" s="713">
        <v>0.47058823529411764</v>
      </c>
      <c r="P486" s="700">
        <v>100</v>
      </c>
      <c r="Q486" s="713">
        <v>1.4260249554367201</v>
      </c>
      <c r="R486" s="701"/>
    </row>
    <row r="487" spans="1:18" ht="51" x14ac:dyDescent="0.2">
      <c r="A487" s="690" t="s">
        <v>305</v>
      </c>
      <c r="B487" s="691" t="s">
        <v>306</v>
      </c>
      <c r="C487" s="691" t="s">
        <v>695</v>
      </c>
      <c r="D487" s="692" t="s">
        <v>647</v>
      </c>
      <c r="E487" s="693"/>
      <c r="F487" s="695" t="s">
        <v>648</v>
      </c>
      <c r="G487" s="696" t="s">
        <v>673</v>
      </c>
      <c r="H487" s="697" t="s">
        <v>664</v>
      </c>
      <c r="I487" s="694" t="s">
        <v>665</v>
      </c>
      <c r="J487" s="694" t="s">
        <v>652</v>
      </c>
      <c r="K487" s="698">
        <v>33</v>
      </c>
      <c r="L487" s="712" t="s">
        <v>653</v>
      </c>
      <c r="M487" s="700">
        <v>17</v>
      </c>
      <c r="N487" s="700">
        <v>8</v>
      </c>
      <c r="O487" s="713">
        <v>0.47058823529411764</v>
      </c>
      <c r="P487" s="700">
        <v>100</v>
      </c>
      <c r="Q487" s="713">
        <v>1.4260249554367201</v>
      </c>
      <c r="R487" s="701"/>
    </row>
    <row r="488" spans="1:18" ht="51" x14ac:dyDescent="0.2">
      <c r="A488" s="690" t="s">
        <v>305</v>
      </c>
      <c r="B488" s="691" t="s">
        <v>306</v>
      </c>
      <c r="C488" s="691" t="s">
        <v>695</v>
      </c>
      <c r="D488" s="692" t="s">
        <v>647</v>
      </c>
      <c r="E488" s="693"/>
      <c r="F488" s="695" t="s">
        <v>648</v>
      </c>
      <c r="G488" s="696" t="s">
        <v>674</v>
      </c>
      <c r="H488" s="697" t="s">
        <v>664</v>
      </c>
      <c r="I488" s="694" t="s">
        <v>665</v>
      </c>
      <c r="J488" s="694" t="s">
        <v>652</v>
      </c>
      <c r="K488" s="698">
        <v>33</v>
      </c>
      <c r="L488" s="712" t="s">
        <v>653</v>
      </c>
      <c r="M488" s="700">
        <v>17</v>
      </c>
      <c r="N488" s="700">
        <v>8</v>
      </c>
      <c r="O488" s="713">
        <v>0.47058823529411764</v>
      </c>
      <c r="P488" s="700">
        <v>100</v>
      </c>
      <c r="Q488" s="713">
        <v>1.4260249554367201</v>
      </c>
      <c r="R488" s="701"/>
    </row>
    <row r="489" spans="1:18" ht="51" x14ac:dyDescent="0.2">
      <c r="A489" s="690" t="s">
        <v>305</v>
      </c>
      <c r="B489" s="691" t="s">
        <v>306</v>
      </c>
      <c r="C489" s="691" t="s">
        <v>695</v>
      </c>
      <c r="D489" s="692" t="s">
        <v>647</v>
      </c>
      <c r="E489" s="693"/>
      <c r="F489" s="695" t="s">
        <v>648</v>
      </c>
      <c r="G489" s="696" t="s">
        <v>656</v>
      </c>
      <c r="H489" s="697" t="s">
        <v>657</v>
      </c>
      <c r="I489" s="694" t="s">
        <v>651</v>
      </c>
      <c r="J489" s="694" t="s">
        <v>652</v>
      </c>
      <c r="K489" s="710">
        <v>100</v>
      </c>
      <c r="L489" s="712" t="s">
        <v>653</v>
      </c>
      <c r="M489" s="700">
        <v>17</v>
      </c>
      <c r="N489" s="700">
        <v>17</v>
      </c>
      <c r="O489" s="713">
        <v>1</v>
      </c>
      <c r="P489" s="700">
        <v>100</v>
      </c>
      <c r="Q489" s="713">
        <v>1</v>
      </c>
      <c r="R489" s="701"/>
    </row>
    <row r="490" spans="1:18" ht="51" x14ac:dyDescent="0.2">
      <c r="A490" s="690" t="s">
        <v>305</v>
      </c>
      <c r="B490" s="691" t="s">
        <v>306</v>
      </c>
      <c r="C490" s="691" t="s">
        <v>695</v>
      </c>
      <c r="D490" s="692" t="s">
        <v>647</v>
      </c>
      <c r="E490" s="693"/>
      <c r="F490" s="695" t="s">
        <v>648</v>
      </c>
      <c r="G490" s="696" t="s">
        <v>658</v>
      </c>
      <c r="H490" s="697" t="s">
        <v>657</v>
      </c>
      <c r="I490" s="694" t="s">
        <v>651</v>
      </c>
      <c r="J490" s="694" t="s">
        <v>652</v>
      </c>
      <c r="K490" s="710">
        <v>100</v>
      </c>
      <c r="L490" s="712" t="s">
        <v>653</v>
      </c>
      <c r="M490" s="700">
        <v>17</v>
      </c>
      <c r="N490" s="700">
        <v>17</v>
      </c>
      <c r="O490" s="713">
        <v>1</v>
      </c>
      <c r="P490" s="700">
        <v>100</v>
      </c>
      <c r="Q490" s="713">
        <v>1</v>
      </c>
      <c r="R490" s="701"/>
    </row>
    <row r="491" spans="1:18" ht="51" x14ac:dyDescent="0.2">
      <c r="A491" s="690" t="s">
        <v>305</v>
      </c>
      <c r="B491" s="691" t="s">
        <v>306</v>
      </c>
      <c r="C491" s="691" t="s">
        <v>695</v>
      </c>
      <c r="D491" s="692" t="s">
        <v>647</v>
      </c>
      <c r="E491" s="693"/>
      <c r="F491" s="695" t="s">
        <v>648</v>
      </c>
      <c r="G491" s="696" t="s">
        <v>675</v>
      </c>
      <c r="H491" s="697" t="s">
        <v>664</v>
      </c>
      <c r="I491" s="694" t="s">
        <v>665</v>
      </c>
      <c r="J491" s="694" t="s">
        <v>652</v>
      </c>
      <c r="K491" s="698">
        <v>33</v>
      </c>
      <c r="L491" s="712" t="s">
        <v>653</v>
      </c>
      <c r="M491" s="700">
        <v>17</v>
      </c>
      <c r="N491" s="700">
        <v>8</v>
      </c>
      <c r="O491" s="713">
        <v>0.47058823529411764</v>
      </c>
      <c r="P491" s="700">
        <v>100</v>
      </c>
      <c r="Q491" s="713">
        <v>1.4260249554367201</v>
      </c>
      <c r="R491" s="701"/>
    </row>
    <row r="492" spans="1:18" ht="51" x14ac:dyDescent="0.2">
      <c r="A492" s="690" t="s">
        <v>305</v>
      </c>
      <c r="B492" s="691" t="s">
        <v>306</v>
      </c>
      <c r="C492" s="691" t="s">
        <v>695</v>
      </c>
      <c r="D492" s="692" t="s">
        <v>647</v>
      </c>
      <c r="E492" s="693"/>
      <c r="F492" s="695" t="s">
        <v>648</v>
      </c>
      <c r="G492" s="696" t="s">
        <v>659</v>
      </c>
      <c r="H492" s="697" t="s">
        <v>657</v>
      </c>
      <c r="I492" s="694" t="s">
        <v>651</v>
      </c>
      <c r="J492" s="694" t="s">
        <v>652</v>
      </c>
      <c r="K492" s="710">
        <v>100</v>
      </c>
      <c r="L492" s="712" t="s">
        <v>653</v>
      </c>
      <c r="M492" s="700">
        <v>17</v>
      </c>
      <c r="N492" s="700">
        <v>17</v>
      </c>
      <c r="O492" s="713">
        <v>1</v>
      </c>
      <c r="P492" s="700">
        <v>100</v>
      </c>
      <c r="Q492" s="713">
        <v>1</v>
      </c>
      <c r="R492" s="701"/>
    </row>
    <row r="493" spans="1:18" ht="51" x14ac:dyDescent="0.2">
      <c r="A493" s="690" t="s">
        <v>305</v>
      </c>
      <c r="B493" s="691" t="s">
        <v>306</v>
      </c>
      <c r="C493" s="691" t="s">
        <v>695</v>
      </c>
      <c r="D493" s="692" t="s">
        <v>647</v>
      </c>
      <c r="E493" s="693"/>
      <c r="F493" s="695" t="s">
        <v>648</v>
      </c>
      <c r="G493" s="696" t="s">
        <v>196</v>
      </c>
      <c r="H493" s="697" t="s">
        <v>657</v>
      </c>
      <c r="I493" s="694" t="s">
        <v>651</v>
      </c>
      <c r="J493" s="694" t="s">
        <v>652</v>
      </c>
      <c r="K493" s="710">
        <v>100</v>
      </c>
      <c r="L493" s="712" t="s">
        <v>653</v>
      </c>
      <c r="M493" s="700">
        <v>17</v>
      </c>
      <c r="N493" s="700">
        <v>17</v>
      </c>
      <c r="O493" s="713">
        <v>1</v>
      </c>
      <c r="P493" s="700">
        <v>100</v>
      </c>
      <c r="Q493" s="713">
        <v>1</v>
      </c>
      <c r="R493" s="701"/>
    </row>
    <row r="494" spans="1:18" ht="51" x14ac:dyDescent="0.2">
      <c r="A494" s="690" t="s">
        <v>305</v>
      </c>
      <c r="B494" s="691" t="s">
        <v>306</v>
      </c>
      <c r="C494" s="691" t="s">
        <v>695</v>
      </c>
      <c r="D494" s="692" t="s">
        <v>647</v>
      </c>
      <c r="E494" s="693"/>
      <c r="F494" s="695" t="s">
        <v>648</v>
      </c>
      <c r="G494" s="696" t="s">
        <v>676</v>
      </c>
      <c r="H494" s="697" t="s">
        <v>664</v>
      </c>
      <c r="I494" s="694" t="s">
        <v>665</v>
      </c>
      <c r="J494" s="694" t="s">
        <v>652</v>
      </c>
      <c r="K494" s="698">
        <v>33</v>
      </c>
      <c r="L494" s="712" t="s">
        <v>653</v>
      </c>
      <c r="M494" s="700">
        <v>17</v>
      </c>
      <c r="N494" s="700">
        <v>8</v>
      </c>
      <c r="O494" s="713">
        <v>0.47058823529411764</v>
      </c>
      <c r="P494" s="700">
        <v>100</v>
      </c>
      <c r="Q494" s="713">
        <v>1.4260249554367201</v>
      </c>
      <c r="R494" s="701"/>
    </row>
    <row r="495" spans="1:18" ht="51" x14ac:dyDescent="0.2">
      <c r="A495" s="690" t="s">
        <v>305</v>
      </c>
      <c r="B495" s="691" t="s">
        <v>306</v>
      </c>
      <c r="C495" s="691" t="s">
        <v>695</v>
      </c>
      <c r="D495" s="692" t="s">
        <v>647</v>
      </c>
      <c r="E495" s="693"/>
      <c r="F495" s="695" t="s">
        <v>648</v>
      </c>
      <c r="G495" s="696" t="s">
        <v>677</v>
      </c>
      <c r="H495" s="697" t="s">
        <v>664</v>
      </c>
      <c r="I495" s="694" t="s">
        <v>665</v>
      </c>
      <c r="J495" s="694" t="s">
        <v>652</v>
      </c>
      <c r="K495" s="698">
        <v>33</v>
      </c>
      <c r="L495" s="712" t="s">
        <v>653</v>
      </c>
      <c r="M495" s="700">
        <v>17</v>
      </c>
      <c r="N495" s="700">
        <v>8</v>
      </c>
      <c r="O495" s="713">
        <v>0.47058823529411764</v>
      </c>
      <c r="P495" s="700">
        <v>100</v>
      </c>
      <c r="Q495" s="713">
        <v>1.4260249554367201</v>
      </c>
      <c r="R495" s="701"/>
    </row>
    <row r="496" spans="1:18" ht="51" x14ac:dyDescent="0.2">
      <c r="A496" s="690" t="s">
        <v>305</v>
      </c>
      <c r="B496" s="691" t="s">
        <v>306</v>
      </c>
      <c r="C496" s="691" t="s">
        <v>695</v>
      </c>
      <c r="D496" s="692" t="s">
        <v>647</v>
      </c>
      <c r="E496" s="693"/>
      <c r="F496" s="695" t="s">
        <v>648</v>
      </c>
      <c r="G496" s="696" t="s">
        <v>678</v>
      </c>
      <c r="H496" s="697" t="s">
        <v>664</v>
      </c>
      <c r="I496" s="694" t="s">
        <v>665</v>
      </c>
      <c r="J496" s="694" t="s">
        <v>652</v>
      </c>
      <c r="K496" s="698">
        <v>33</v>
      </c>
      <c r="L496" s="712" t="s">
        <v>653</v>
      </c>
      <c r="M496" s="700">
        <v>17</v>
      </c>
      <c r="N496" s="700">
        <v>8</v>
      </c>
      <c r="O496" s="713">
        <v>0.47058823529411764</v>
      </c>
      <c r="P496" s="700">
        <v>100</v>
      </c>
      <c r="Q496" s="713">
        <v>1.4260249554367201</v>
      </c>
      <c r="R496" s="701"/>
    </row>
    <row r="497" spans="1:18" ht="51" x14ac:dyDescent="0.2">
      <c r="A497" s="690" t="s">
        <v>305</v>
      </c>
      <c r="B497" s="691" t="s">
        <v>306</v>
      </c>
      <c r="C497" s="691" t="s">
        <v>695</v>
      </c>
      <c r="D497" s="692" t="s">
        <v>647</v>
      </c>
      <c r="E497" s="693"/>
      <c r="F497" s="695" t="s">
        <v>648</v>
      </c>
      <c r="G497" s="696" t="s">
        <v>679</v>
      </c>
      <c r="H497" s="697" t="s">
        <v>664</v>
      </c>
      <c r="I497" s="694" t="s">
        <v>665</v>
      </c>
      <c r="J497" s="694" t="s">
        <v>652</v>
      </c>
      <c r="K497" s="698">
        <v>33</v>
      </c>
      <c r="L497" s="712" t="s">
        <v>653</v>
      </c>
      <c r="M497" s="700">
        <v>17</v>
      </c>
      <c r="N497" s="700">
        <v>8</v>
      </c>
      <c r="O497" s="713">
        <v>0.47058823529411764</v>
      </c>
      <c r="P497" s="700">
        <v>100</v>
      </c>
      <c r="Q497" s="713">
        <v>1.4260249554367201</v>
      </c>
      <c r="R497" s="701"/>
    </row>
    <row r="498" spans="1:18" ht="51" x14ac:dyDescent="0.2">
      <c r="A498" s="690" t="s">
        <v>305</v>
      </c>
      <c r="B498" s="691" t="s">
        <v>306</v>
      </c>
      <c r="C498" s="691" t="s">
        <v>695</v>
      </c>
      <c r="D498" s="692" t="s">
        <v>647</v>
      </c>
      <c r="E498" s="693"/>
      <c r="F498" s="695" t="s">
        <v>648</v>
      </c>
      <c r="G498" s="696" t="s">
        <v>680</v>
      </c>
      <c r="H498" s="697" t="s">
        <v>664</v>
      </c>
      <c r="I498" s="694" t="s">
        <v>665</v>
      </c>
      <c r="J498" s="694" t="s">
        <v>652</v>
      </c>
      <c r="K498" s="698">
        <v>33</v>
      </c>
      <c r="L498" s="712" t="s">
        <v>653</v>
      </c>
      <c r="M498" s="700">
        <v>17</v>
      </c>
      <c r="N498" s="700">
        <v>8</v>
      </c>
      <c r="O498" s="713">
        <v>0.47058823529411764</v>
      </c>
      <c r="P498" s="700">
        <v>100</v>
      </c>
      <c r="Q498" s="713">
        <v>1.4260249554367201</v>
      </c>
      <c r="R498" s="701"/>
    </row>
    <row r="499" spans="1:18" ht="51" x14ac:dyDescent="0.2">
      <c r="A499" s="690" t="s">
        <v>305</v>
      </c>
      <c r="B499" s="691" t="s">
        <v>306</v>
      </c>
      <c r="C499" s="691" t="s">
        <v>695</v>
      </c>
      <c r="D499" s="692" t="s">
        <v>647</v>
      </c>
      <c r="E499" s="693"/>
      <c r="F499" s="695" t="s">
        <v>648</v>
      </c>
      <c r="G499" s="696" t="s">
        <v>681</v>
      </c>
      <c r="H499" s="697" t="s">
        <v>664</v>
      </c>
      <c r="I499" s="694" t="s">
        <v>665</v>
      </c>
      <c r="J499" s="694" t="s">
        <v>652</v>
      </c>
      <c r="K499" s="698">
        <v>33</v>
      </c>
      <c r="L499" s="712" t="s">
        <v>653</v>
      </c>
      <c r="M499" s="700">
        <v>17</v>
      </c>
      <c r="N499" s="700">
        <v>8</v>
      </c>
      <c r="O499" s="713">
        <v>0.47058823529411764</v>
      </c>
      <c r="P499" s="700">
        <v>100</v>
      </c>
      <c r="Q499" s="713">
        <v>1.4260249554367201</v>
      </c>
      <c r="R499" s="701"/>
    </row>
    <row r="500" spans="1:18" ht="51" x14ac:dyDescent="0.2">
      <c r="A500" s="690" t="s">
        <v>305</v>
      </c>
      <c r="B500" s="691" t="s">
        <v>306</v>
      </c>
      <c r="C500" s="691" t="s">
        <v>695</v>
      </c>
      <c r="D500" s="692" t="s">
        <v>647</v>
      </c>
      <c r="E500" s="693"/>
      <c r="F500" s="695" t="s">
        <v>648</v>
      </c>
      <c r="G500" s="696" t="s">
        <v>682</v>
      </c>
      <c r="H500" s="697" t="s">
        <v>664</v>
      </c>
      <c r="I500" s="694" t="s">
        <v>665</v>
      </c>
      <c r="J500" s="694" t="s">
        <v>652</v>
      </c>
      <c r="K500" s="698">
        <v>33</v>
      </c>
      <c r="L500" s="712" t="s">
        <v>653</v>
      </c>
      <c r="M500" s="700">
        <v>17</v>
      </c>
      <c r="N500" s="700">
        <v>8</v>
      </c>
      <c r="O500" s="713">
        <v>0.47058823529411764</v>
      </c>
      <c r="P500" s="700">
        <v>100</v>
      </c>
      <c r="Q500" s="713">
        <v>1.4260249554367201</v>
      </c>
      <c r="R500" s="701"/>
    </row>
    <row r="501" spans="1:18" ht="51" x14ac:dyDescent="0.2">
      <c r="A501" s="690" t="s">
        <v>305</v>
      </c>
      <c r="B501" s="691" t="s">
        <v>306</v>
      </c>
      <c r="C501" s="691" t="s">
        <v>695</v>
      </c>
      <c r="D501" s="692" t="s">
        <v>647</v>
      </c>
      <c r="E501" s="693"/>
      <c r="F501" s="695" t="s">
        <v>648</v>
      </c>
      <c r="G501" s="696" t="s">
        <v>660</v>
      </c>
      <c r="H501" s="697" t="s">
        <v>657</v>
      </c>
      <c r="I501" s="694" t="s">
        <v>651</v>
      </c>
      <c r="J501" s="694" t="s">
        <v>652</v>
      </c>
      <c r="K501" s="710">
        <v>100</v>
      </c>
      <c r="L501" s="712" t="s">
        <v>653</v>
      </c>
      <c r="M501" s="700">
        <v>17</v>
      </c>
      <c r="N501" s="700">
        <v>17</v>
      </c>
      <c r="O501" s="713">
        <v>1</v>
      </c>
      <c r="P501" s="700">
        <v>100</v>
      </c>
      <c r="Q501" s="713">
        <v>1</v>
      </c>
      <c r="R501" s="701"/>
    </row>
    <row r="502" spans="1:18" ht="51" x14ac:dyDescent="0.2">
      <c r="A502" s="690" t="s">
        <v>305</v>
      </c>
      <c r="B502" s="691" t="s">
        <v>306</v>
      </c>
      <c r="C502" s="691" t="s">
        <v>695</v>
      </c>
      <c r="D502" s="692" t="s">
        <v>647</v>
      </c>
      <c r="E502" s="693"/>
      <c r="F502" s="695" t="s">
        <v>648</v>
      </c>
      <c r="G502" s="696" t="s">
        <v>661</v>
      </c>
      <c r="H502" s="697" t="s">
        <v>657</v>
      </c>
      <c r="I502" s="694" t="s">
        <v>651</v>
      </c>
      <c r="J502" s="694" t="s">
        <v>652</v>
      </c>
      <c r="K502" s="710">
        <v>100</v>
      </c>
      <c r="L502" s="712" t="s">
        <v>653</v>
      </c>
      <c r="M502" s="700">
        <v>17</v>
      </c>
      <c r="N502" s="700">
        <v>17</v>
      </c>
      <c r="O502" s="713">
        <v>1</v>
      </c>
      <c r="P502" s="700">
        <v>100</v>
      </c>
      <c r="Q502" s="713">
        <v>1</v>
      </c>
      <c r="R502" s="701"/>
    </row>
    <row r="503" spans="1:18" ht="51" x14ac:dyDescent="0.2">
      <c r="A503" s="690" t="s">
        <v>305</v>
      </c>
      <c r="B503" s="691" t="s">
        <v>306</v>
      </c>
      <c r="C503" s="691" t="s">
        <v>695</v>
      </c>
      <c r="D503" s="692" t="s">
        <v>647</v>
      </c>
      <c r="E503" s="693"/>
      <c r="F503" s="695" t="s">
        <v>648</v>
      </c>
      <c r="G503" s="696" t="s">
        <v>683</v>
      </c>
      <c r="H503" s="697" t="s">
        <v>664</v>
      </c>
      <c r="I503" s="694" t="s">
        <v>665</v>
      </c>
      <c r="J503" s="694" t="s">
        <v>652</v>
      </c>
      <c r="K503" s="698">
        <v>33</v>
      </c>
      <c r="L503" s="712" t="s">
        <v>653</v>
      </c>
      <c r="M503" s="700">
        <v>17</v>
      </c>
      <c r="N503" s="700">
        <v>8</v>
      </c>
      <c r="O503" s="713">
        <v>0.47058823529411764</v>
      </c>
      <c r="P503" s="700">
        <v>100</v>
      </c>
      <c r="Q503" s="713">
        <v>1.4260249554367201</v>
      </c>
      <c r="R503" s="701"/>
    </row>
    <row r="504" spans="1:18" ht="51" x14ac:dyDescent="0.2">
      <c r="A504" s="690" t="s">
        <v>305</v>
      </c>
      <c r="B504" s="691" t="s">
        <v>306</v>
      </c>
      <c r="C504" s="691" t="s">
        <v>695</v>
      </c>
      <c r="D504" s="692" t="s">
        <v>647</v>
      </c>
      <c r="E504" s="693"/>
      <c r="F504" s="695" t="s">
        <v>648</v>
      </c>
      <c r="G504" s="696" t="s">
        <v>662</v>
      </c>
      <c r="H504" s="697" t="s">
        <v>650</v>
      </c>
      <c r="I504" s="694" t="s">
        <v>651</v>
      </c>
      <c r="J504" s="694" t="s">
        <v>652</v>
      </c>
      <c r="K504" s="710">
        <v>100</v>
      </c>
      <c r="L504" s="712" t="s">
        <v>653</v>
      </c>
      <c r="M504" s="700">
        <v>17</v>
      </c>
      <c r="N504" s="700">
        <v>17</v>
      </c>
      <c r="O504" s="713">
        <v>1</v>
      </c>
      <c r="P504" s="700">
        <v>100</v>
      </c>
      <c r="Q504" s="713">
        <v>1</v>
      </c>
      <c r="R504" s="701"/>
    </row>
    <row r="505" spans="1:18" ht="51" x14ac:dyDescent="0.2">
      <c r="A505" s="690" t="s">
        <v>305</v>
      </c>
      <c r="B505" s="691" t="s">
        <v>306</v>
      </c>
      <c r="C505" s="691" t="s">
        <v>695</v>
      </c>
      <c r="D505" s="692" t="s">
        <v>647</v>
      </c>
      <c r="E505" s="693"/>
      <c r="F505" s="695" t="s">
        <v>648</v>
      </c>
      <c r="G505" s="696" t="s">
        <v>684</v>
      </c>
      <c r="H505" s="697" t="s">
        <v>664</v>
      </c>
      <c r="I505" s="694" t="s">
        <v>665</v>
      </c>
      <c r="J505" s="694" t="s">
        <v>652</v>
      </c>
      <c r="K505" s="698">
        <v>33</v>
      </c>
      <c r="L505" s="712" t="s">
        <v>653</v>
      </c>
      <c r="M505" s="700">
        <v>17</v>
      </c>
      <c r="N505" s="700">
        <v>8</v>
      </c>
      <c r="O505" s="713">
        <v>0.47058823529411764</v>
      </c>
      <c r="P505" s="700">
        <v>100</v>
      </c>
      <c r="Q505" s="713">
        <v>1.4260249554367201</v>
      </c>
      <c r="R505" s="701"/>
    </row>
    <row r="506" spans="1:18" ht="51" x14ac:dyDescent="0.2">
      <c r="A506" s="690" t="s">
        <v>305</v>
      </c>
      <c r="B506" s="691" t="s">
        <v>306</v>
      </c>
      <c r="C506" s="691" t="s">
        <v>695</v>
      </c>
      <c r="D506" s="692" t="s">
        <v>647</v>
      </c>
      <c r="E506" s="693"/>
      <c r="F506" s="695" t="s">
        <v>648</v>
      </c>
      <c r="G506" s="696" t="s">
        <v>685</v>
      </c>
      <c r="H506" s="697" t="s">
        <v>664</v>
      </c>
      <c r="I506" s="694" t="s">
        <v>665</v>
      </c>
      <c r="J506" s="694" t="s">
        <v>652</v>
      </c>
      <c r="K506" s="698">
        <v>33</v>
      </c>
      <c r="L506" s="712" t="s">
        <v>653</v>
      </c>
      <c r="M506" s="700">
        <v>17</v>
      </c>
      <c r="N506" s="700">
        <v>8</v>
      </c>
      <c r="O506" s="713">
        <v>0.47058823529411764</v>
      </c>
      <c r="P506" s="700">
        <v>100</v>
      </c>
      <c r="Q506" s="713">
        <v>1.4260249554367201</v>
      </c>
      <c r="R506" s="701"/>
    </row>
    <row r="507" spans="1:18" ht="51" x14ac:dyDescent="0.2">
      <c r="A507" s="690" t="s">
        <v>305</v>
      </c>
      <c r="B507" s="691" t="s">
        <v>306</v>
      </c>
      <c r="C507" s="691" t="s">
        <v>695</v>
      </c>
      <c r="D507" s="692" t="s">
        <v>647</v>
      </c>
      <c r="E507" s="693"/>
      <c r="F507" s="695" t="s">
        <v>648</v>
      </c>
      <c r="G507" s="696" t="s">
        <v>686</v>
      </c>
      <c r="H507" s="697" t="s">
        <v>664</v>
      </c>
      <c r="I507" s="694" t="s">
        <v>665</v>
      </c>
      <c r="J507" s="694" t="s">
        <v>652</v>
      </c>
      <c r="K507" s="698">
        <v>33</v>
      </c>
      <c r="L507" s="712" t="s">
        <v>653</v>
      </c>
      <c r="M507" s="700">
        <v>17</v>
      </c>
      <c r="N507" s="700">
        <v>8</v>
      </c>
      <c r="O507" s="713">
        <v>0.47058823529411764</v>
      </c>
      <c r="P507" s="700">
        <v>100</v>
      </c>
      <c r="Q507" s="713">
        <v>1.4260249554367201</v>
      </c>
      <c r="R507" s="701"/>
    </row>
    <row r="508" spans="1:18" ht="51" x14ac:dyDescent="0.2">
      <c r="A508" s="690" t="s">
        <v>305</v>
      </c>
      <c r="B508" s="691" t="s">
        <v>306</v>
      </c>
      <c r="C508" s="691" t="s">
        <v>695</v>
      </c>
      <c r="D508" s="692" t="s">
        <v>647</v>
      </c>
      <c r="E508" s="693"/>
      <c r="F508" s="695" t="s">
        <v>648</v>
      </c>
      <c r="G508" s="696" t="s">
        <v>687</v>
      </c>
      <c r="H508" s="697" t="s">
        <v>664</v>
      </c>
      <c r="I508" s="694" t="s">
        <v>665</v>
      </c>
      <c r="J508" s="694" t="s">
        <v>652</v>
      </c>
      <c r="K508" s="698">
        <v>33</v>
      </c>
      <c r="L508" s="712" t="s">
        <v>653</v>
      </c>
      <c r="M508" s="700">
        <v>17</v>
      </c>
      <c r="N508" s="700">
        <v>8</v>
      </c>
      <c r="O508" s="713">
        <v>0.47058823529411764</v>
      </c>
      <c r="P508" s="700">
        <v>100</v>
      </c>
      <c r="Q508" s="713">
        <v>1.4260249554367201</v>
      </c>
      <c r="R508" s="701"/>
    </row>
    <row r="509" spans="1:18" ht="51" x14ac:dyDescent="0.2">
      <c r="A509" s="690" t="s">
        <v>305</v>
      </c>
      <c r="B509" s="691" t="s">
        <v>306</v>
      </c>
      <c r="C509" s="691" t="s">
        <v>695</v>
      </c>
      <c r="D509" s="692" t="s">
        <v>688</v>
      </c>
      <c r="E509" s="693"/>
      <c r="F509" s="695" t="s">
        <v>648</v>
      </c>
      <c r="G509" s="696" t="s">
        <v>649</v>
      </c>
      <c r="H509" s="697" t="s">
        <v>650</v>
      </c>
      <c r="I509" s="694" t="s">
        <v>651</v>
      </c>
      <c r="J509" s="694" t="s">
        <v>652</v>
      </c>
      <c r="K509" s="710">
        <v>100</v>
      </c>
      <c r="L509" s="712" t="s">
        <v>653</v>
      </c>
      <c r="M509" s="700">
        <v>25</v>
      </c>
      <c r="N509" s="700">
        <v>25</v>
      </c>
      <c r="O509" s="713">
        <v>1</v>
      </c>
      <c r="P509" s="700">
        <v>100</v>
      </c>
      <c r="Q509" s="713">
        <v>1</v>
      </c>
      <c r="R509" s="701"/>
    </row>
    <row r="510" spans="1:18" ht="51" x14ac:dyDescent="0.2">
      <c r="A510" s="690" t="s">
        <v>305</v>
      </c>
      <c r="B510" s="691" t="s">
        <v>306</v>
      </c>
      <c r="C510" s="691" t="s">
        <v>695</v>
      </c>
      <c r="D510" s="692" t="s">
        <v>688</v>
      </c>
      <c r="E510" s="693"/>
      <c r="F510" s="695" t="s">
        <v>648</v>
      </c>
      <c r="G510" s="696" t="s">
        <v>663</v>
      </c>
      <c r="H510" s="697" t="s">
        <v>664</v>
      </c>
      <c r="I510" s="694" t="s">
        <v>665</v>
      </c>
      <c r="J510" s="694" t="s">
        <v>652</v>
      </c>
      <c r="K510" s="698">
        <v>50</v>
      </c>
      <c r="L510" s="712" t="s">
        <v>653</v>
      </c>
      <c r="M510" s="700">
        <v>25</v>
      </c>
      <c r="N510" s="700">
        <v>9</v>
      </c>
      <c r="O510" s="713">
        <v>0.36</v>
      </c>
      <c r="P510" s="700">
        <v>100</v>
      </c>
      <c r="Q510" s="713">
        <v>0.72</v>
      </c>
      <c r="R510" s="701"/>
    </row>
    <row r="511" spans="1:18" ht="51" x14ac:dyDescent="0.2">
      <c r="A511" s="690" t="s">
        <v>305</v>
      </c>
      <c r="B511" s="691" t="s">
        <v>306</v>
      </c>
      <c r="C511" s="691" t="s">
        <v>695</v>
      </c>
      <c r="D511" s="692" t="s">
        <v>688</v>
      </c>
      <c r="E511" s="693"/>
      <c r="F511" s="695" t="s">
        <v>648</v>
      </c>
      <c r="G511" s="696" t="s">
        <v>654</v>
      </c>
      <c r="H511" s="697" t="s">
        <v>655</v>
      </c>
      <c r="I511" s="694" t="s">
        <v>651</v>
      </c>
      <c r="J511" s="694" t="s">
        <v>652</v>
      </c>
      <c r="K511" s="710">
        <v>100</v>
      </c>
      <c r="L511" s="712" t="s">
        <v>653</v>
      </c>
      <c r="M511" s="700">
        <v>25</v>
      </c>
      <c r="N511" s="700">
        <v>25</v>
      </c>
      <c r="O511" s="713">
        <v>1</v>
      </c>
      <c r="P511" s="700">
        <v>100</v>
      </c>
      <c r="Q511" s="713">
        <v>1</v>
      </c>
      <c r="R511" s="701"/>
    </row>
    <row r="512" spans="1:18" ht="51" x14ac:dyDescent="0.2">
      <c r="A512" s="690" t="s">
        <v>305</v>
      </c>
      <c r="B512" s="691" t="s">
        <v>306</v>
      </c>
      <c r="C512" s="691" t="s">
        <v>695</v>
      </c>
      <c r="D512" s="692" t="s">
        <v>688</v>
      </c>
      <c r="E512" s="693"/>
      <c r="F512" s="695" t="s">
        <v>648</v>
      </c>
      <c r="G512" s="696" t="s">
        <v>666</v>
      </c>
      <c r="H512" s="697" t="s">
        <v>664</v>
      </c>
      <c r="I512" s="694" t="s">
        <v>665</v>
      </c>
      <c r="J512" s="694" t="s">
        <v>652</v>
      </c>
      <c r="K512" s="698">
        <v>50</v>
      </c>
      <c r="L512" s="712" t="s">
        <v>653</v>
      </c>
      <c r="M512" s="700">
        <v>25</v>
      </c>
      <c r="N512" s="700">
        <v>9</v>
      </c>
      <c r="O512" s="713">
        <v>0.36</v>
      </c>
      <c r="P512" s="700">
        <v>100</v>
      </c>
      <c r="Q512" s="713">
        <v>0.72</v>
      </c>
      <c r="R512" s="701"/>
    </row>
    <row r="513" spans="1:18" ht="51" x14ac:dyDescent="0.2">
      <c r="A513" s="690" t="s">
        <v>305</v>
      </c>
      <c r="B513" s="691" t="s">
        <v>306</v>
      </c>
      <c r="C513" s="691" t="s">
        <v>695</v>
      </c>
      <c r="D513" s="692" t="s">
        <v>688</v>
      </c>
      <c r="E513" s="693"/>
      <c r="F513" s="695" t="s">
        <v>648</v>
      </c>
      <c r="G513" s="696" t="s">
        <v>667</v>
      </c>
      <c r="H513" s="697" t="s">
        <v>664</v>
      </c>
      <c r="I513" s="694" t="s">
        <v>665</v>
      </c>
      <c r="J513" s="694" t="s">
        <v>652</v>
      </c>
      <c r="K513" s="698">
        <v>50</v>
      </c>
      <c r="L513" s="712" t="s">
        <v>653</v>
      </c>
      <c r="M513" s="700">
        <v>25</v>
      </c>
      <c r="N513" s="700">
        <v>9</v>
      </c>
      <c r="O513" s="713">
        <v>0.36</v>
      </c>
      <c r="P513" s="700">
        <v>100</v>
      </c>
      <c r="Q513" s="713">
        <v>0.72</v>
      </c>
      <c r="R513" s="701"/>
    </row>
    <row r="514" spans="1:18" ht="51" x14ac:dyDescent="0.2">
      <c r="A514" s="690" t="s">
        <v>305</v>
      </c>
      <c r="B514" s="691" t="s">
        <v>306</v>
      </c>
      <c r="C514" s="691" t="s">
        <v>695</v>
      </c>
      <c r="D514" s="692" t="s">
        <v>688</v>
      </c>
      <c r="E514" s="693"/>
      <c r="F514" s="695" t="s">
        <v>648</v>
      </c>
      <c r="G514" s="696" t="s">
        <v>668</v>
      </c>
      <c r="H514" s="697" t="s">
        <v>664</v>
      </c>
      <c r="I514" s="694" t="s">
        <v>665</v>
      </c>
      <c r="J514" s="694" t="s">
        <v>652</v>
      </c>
      <c r="K514" s="698">
        <v>50</v>
      </c>
      <c r="L514" s="712" t="s">
        <v>653</v>
      </c>
      <c r="M514" s="700">
        <v>25</v>
      </c>
      <c r="N514" s="700">
        <v>9</v>
      </c>
      <c r="O514" s="713">
        <v>0.36</v>
      </c>
      <c r="P514" s="700">
        <v>100</v>
      </c>
      <c r="Q514" s="713">
        <v>0.72</v>
      </c>
      <c r="R514" s="701"/>
    </row>
    <row r="515" spans="1:18" ht="51" x14ac:dyDescent="0.2">
      <c r="A515" s="690" t="s">
        <v>305</v>
      </c>
      <c r="B515" s="691" t="s">
        <v>306</v>
      </c>
      <c r="C515" s="691" t="s">
        <v>695</v>
      </c>
      <c r="D515" s="692" t="s">
        <v>688</v>
      </c>
      <c r="E515" s="693"/>
      <c r="F515" s="695" t="s">
        <v>648</v>
      </c>
      <c r="G515" s="696" t="s">
        <v>669</v>
      </c>
      <c r="H515" s="697" t="s">
        <v>664</v>
      </c>
      <c r="I515" s="694" t="s">
        <v>665</v>
      </c>
      <c r="J515" s="694" t="s">
        <v>652</v>
      </c>
      <c r="K515" s="698">
        <v>50</v>
      </c>
      <c r="L515" s="712" t="s">
        <v>653</v>
      </c>
      <c r="M515" s="700">
        <v>25</v>
      </c>
      <c r="N515" s="700">
        <v>9</v>
      </c>
      <c r="O515" s="713">
        <v>0.36</v>
      </c>
      <c r="P515" s="700">
        <v>100</v>
      </c>
      <c r="Q515" s="713">
        <v>0.72</v>
      </c>
      <c r="R515" s="701"/>
    </row>
    <row r="516" spans="1:18" ht="51" x14ac:dyDescent="0.2">
      <c r="A516" s="690" t="s">
        <v>305</v>
      </c>
      <c r="B516" s="691" t="s">
        <v>306</v>
      </c>
      <c r="C516" s="691" t="s">
        <v>695</v>
      </c>
      <c r="D516" s="692" t="s">
        <v>688</v>
      </c>
      <c r="E516" s="693"/>
      <c r="F516" s="695" t="s">
        <v>648</v>
      </c>
      <c r="G516" s="696" t="s">
        <v>670</v>
      </c>
      <c r="H516" s="697" t="s">
        <v>664</v>
      </c>
      <c r="I516" s="694" t="s">
        <v>665</v>
      </c>
      <c r="J516" s="694" t="s">
        <v>652</v>
      </c>
      <c r="K516" s="698">
        <v>50</v>
      </c>
      <c r="L516" s="712" t="s">
        <v>653</v>
      </c>
      <c r="M516" s="700">
        <v>25</v>
      </c>
      <c r="N516" s="700">
        <v>9</v>
      </c>
      <c r="O516" s="713">
        <v>0.36</v>
      </c>
      <c r="P516" s="700">
        <v>100</v>
      </c>
      <c r="Q516" s="713">
        <v>0.72</v>
      </c>
      <c r="R516" s="701"/>
    </row>
    <row r="517" spans="1:18" ht="51" x14ac:dyDescent="0.2">
      <c r="A517" s="690" t="s">
        <v>305</v>
      </c>
      <c r="B517" s="691" t="s">
        <v>306</v>
      </c>
      <c r="C517" s="691" t="s">
        <v>695</v>
      </c>
      <c r="D517" s="692" t="s">
        <v>688</v>
      </c>
      <c r="E517" s="693"/>
      <c r="F517" s="695" t="s">
        <v>648</v>
      </c>
      <c r="G517" s="696" t="s">
        <v>671</v>
      </c>
      <c r="H517" s="697" t="s">
        <v>664</v>
      </c>
      <c r="I517" s="694" t="s">
        <v>665</v>
      </c>
      <c r="J517" s="694" t="s">
        <v>652</v>
      </c>
      <c r="K517" s="698">
        <v>50</v>
      </c>
      <c r="L517" s="712" t="s">
        <v>653</v>
      </c>
      <c r="M517" s="700">
        <v>25</v>
      </c>
      <c r="N517" s="700">
        <v>9</v>
      </c>
      <c r="O517" s="713">
        <v>0.36</v>
      </c>
      <c r="P517" s="700">
        <v>100</v>
      </c>
      <c r="Q517" s="713">
        <v>0.72</v>
      </c>
      <c r="R517" s="701"/>
    </row>
    <row r="518" spans="1:18" ht="51" x14ac:dyDescent="0.2">
      <c r="A518" s="690" t="s">
        <v>305</v>
      </c>
      <c r="B518" s="691" t="s">
        <v>306</v>
      </c>
      <c r="C518" s="691" t="s">
        <v>695</v>
      </c>
      <c r="D518" s="692" t="s">
        <v>688</v>
      </c>
      <c r="E518" s="693"/>
      <c r="F518" s="695" t="s">
        <v>648</v>
      </c>
      <c r="G518" s="696" t="s">
        <v>672</v>
      </c>
      <c r="H518" s="697" t="s">
        <v>664</v>
      </c>
      <c r="I518" s="694" t="s">
        <v>665</v>
      </c>
      <c r="J518" s="694" t="s">
        <v>652</v>
      </c>
      <c r="K518" s="698">
        <v>50</v>
      </c>
      <c r="L518" s="712" t="s">
        <v>653</v>
      </c>
      <c r="M518" s="700">
        <v>25</v>
      </c>
      <c r="N518" s="700">
        <v>9</v>
      </c>
      <c r="O518" s="713">
        <v>0.36</v>
      </c>
      <c r="P518" s="700">
        <v>100</v>
      </c>
      <c r="Q518" s="713">
        <v>0.72</v>
      </c>
      <c r="R518" s="701"/>
    </row>
    <row r="519" spans="1:18" ht="51" x14ac:dyDescent="0.2">
      <c r="A519" s="690" t="s">
        <v>305</v>
      </c>
      <c r="B519" s="691" t="s">
        <v>306</v>
      </c>
      <c r="C519" s="691" t="s">
        <v>695</v>
      </c>
      <c r="D519" s="692" t="s">
        <v>688</v>
      </c>
      <c r="E519" s="693"/>
      <c r="F519" s="695" t="s">
        <v>648</v>
      </c>
      <c r="G519" s="696" t="s">
        <v>673</v>
      </c>
      <c r="H519" s="697" t="s">
        <v>664</v>
      </c>
      <c r="I519" s="694" t="s">
        <v>665</v>
      </c>
      <c r="J519" s="694" t="s">
        <v>652</v>
      </c>
      <c r="K519" s="698">
        <v>50</v>
      </c>
      <c r="L519" s="712" t="s">
        <v>653</v>
      </c>
      <c r="M519" s="700">
        <v>25</v>
      </c>
      <c r="N519" s="700">
        <v>9</v>
      </c>
      <c r="O519" s="713">
        <v>0.36</v>
      </c>
      <c r="P519" s="700">
        <v>100</v>
      </c>
      <c r="Q519" s="713">
        <v>0.72</v>
      </c>
      <c r="R519" s="701"/>
    </row>
    <row r="520" spans="1:18" ht="51" x14ac:dyDescent="0.2">
      <c r="A520" s="690" t="s">
        <v>305</v>
      </c>
      <c r="B520" s="691" t="s">
        <v>306</v>
      </c>
      <c r="C520" s="691" t="s">
        <v>695</v>
      </c>
      <c r="D520" s="692" t="s">
        <v>688</v>
      </c>
      <c r="E520" s="693"/>
      <c r="F520" s="695" t="s">
        <v>648</v>
      </c>
      <c r="G520" s="696" t="s">
        <v>674</v>
      </c>
      <c r="H520" s="697" t="s">
        <v>664</v>
      </c>
      <c r="I520" s="694" t="s">
        <v>665</v>
      </c>
      <c r="J520" s="694" t="s">
        <v>652</v>
      </c>
      <c r="K520" s="698">
        <v>50</v>
      </c>
      <c r="L520" s="712" t="s">
        <v>653</v>
      </c>
      <c r="M520" s="700">
        <v>25</v>
      </c>
      <c r="N520" s="700">
        <v>9</v>
      </c>
      <c r="O520" s="713">
        <v>0.36</v>
      </c>
      <c r="P520" s="700">
        <v>100</v>
      </c>
      <c r="Q520" s="713">
        <v>0.72</v>
      </c>
      <c r="R520" s="701"/>
    </row>
    <row r="521" spans="1:18" ht="51" x14ac:dyDescent="0.2">
      <c r="A521" s="690" t="s">
        <v>305</v>
      </c>
      <c r="B521" s="691" t="s">
        <v>306</v>
      </c>
      <c r="C521" s="691" t="s">
        <v>695</v>
      </c>
      <c r="D521" s="692" t="s">
        <v>688</v>
      </c>
      <c r="E521" s="693"/>
      <c r="F521" s="695" t="s">
        <v>648</v>
      </c>
      <c r="G521" s="696" t="s">
        <v>656</v>
      </c>
      <c r="H521" s="697" t="s">
        <v>657</v>
      </c>
      <c r="I521" s="694" t="s">
        <v>651</v>
      </c>
      <c r="J521" s="694" t="s">
        <v>652</v>
      </c>
      <c r="K521" s="710">
        <v>100</v>
      </c>
      <c r="L521" s="712" t="s">
        <v>653</v>
      </c>
      <c r="M521" s="700">
        <v>25</v>
      </c>
      <c r="N521" s="700">
        <v>25</v>
      </c>
      <c r="O521" s="713">
        <v>1</v>
      </c>
      <c r="P521" s="700">
        <v>100</v>
      </c>
      <c r="Q521" s="713">
        <v>1</v>
      </c>
      <c r="R521" s="701"/>
    </row>
    <row r="522" spans="1:18" ht="51" x14ac:dyDescent="0.2">
      <c r="A522" s="690" t="s">
        <v>305</v>
      </c>
      <c r="B522" s="691" t="s">
        <v>306</v>
      </c>
      <c r="C522" s="691" t="s">
        <v>695</v>
      </c>
      <c r="D522" s="692" t="s">
        <v>688</v>
      </c>
      <c r="E522" s="693"/>
      <c r="F522" s="695" t="s">
        <v>648</v>
      </c>
      <c r="G522" s="696" t="s">
        <v>658</v>
      </c>
      <c r="H522" s="697" t="s">
        <v>657</v>
      </c>
      <c r="I522" s="694" t="s">
        <v>651</v>
      </c>
      <c r="J522" s="694" t="s">
        <v>652</v>
      </c>
      <c r="K522" s="710">
        <v>100</v>
      </c>
      <c r="L522" s="712" t="s">
        <v>653</v>
      </c>
      <c r="M522" s="700">
        <v>25</v>
      </c>
      <c r="N522" s="700">
        <v>25</v>
      </c>
      <c r="O522" s="713">
        <v>1</v>
      </c>
      <c r="P522" s="700">
        <v>100</v>
      </c>
      <c r="Q522" s="713">
        <v>1</v>
      </c>
      <c r="R522" s="701"/>
    </row>
    <row r="523" spans="1:18" ht="51" x14ac:dyDescent="0.2">
      <c r="A523" s="690" t="s">
        <v>305</v>
      </c>
      <c r="B523" s="691" t="s">
        <v>306</v>
      </c>
      <c r="C523" s="691" t="s">
        <v>695</v>
      </c>
      <c r="D523" s="692" t="s">
        <v>688</v>
      </c>
      <c r="E523" s="693"/>
      <c r="F523" s="695" t="s">
        <v>648</v>
      </c>
      <c r="G523" s="696" t="s">
        <v>675</v>
      </c>
      <c r="H523" s="697" t="s">
        <v>664</v>
      </c>
      <c r="I523" s="694" t="s">
        <v>665</v>
      </c>
      <c r="J523" s="694" t="s">
        <v>652</v>
      </c>
      <c r="K523" s="698">
        <v>50</v>
      </c>
      <c r="L523" s="712" t="s">
        <v>653</v>
      </c>
      <c r="M523" s="700">
        <v>25</v>
      </c>
      <c r="N523" s="700">
        <v>9</v>
      </c>
      <c r="O523" s="713">
        <v>0.36</v>
      </c>
      <c r="P523" s="700">
        <v>100</v>
      </c>
      <c r="Q523" s="713">
        <v>0.72</v>
      </c>
      <c r="R523" s="701"/>
    </row>
    <row r="524" spans="1:18" ht="51" x14ac:dyDescent="0.2">
      <c r="A524" s="690" t="s">
        <v>305</v>
      </c>
      <c r="B524" s="691" t="s">
        <v>306</v>
      </c>
      <c r="C524" s="691" t="s">
        <v>695</v>
      </c>
      <c r="D524" s="692" t="s">
        <v>688</v>
      </c>
      <c r="E524" s="693"/>
      <c r="F524" s="695" t="s">
        <v>648</v>
      </c>
      <c r="G524" s="696" t="s">
        <v>659</v>
      </c>
      <c r="H524" s="697" t="s">
        <v>657</v>
      </c>
      <c r="I524" s="694" t="s">
        <v>651</v>
      </c>
      <c r="J524" s="694" t="s">
        <v>652</v>
      </c>
      <c r="K524" s="710">
        <v>100</v>
      </c>
      <c r="L524" s="712" t="s">
        <v>653</v>
      </c>
      <c r="M524" s="700">
        <v>25</v>
      </c>
      <c r="N524" s="700">
        <v>25</v>
      </c>
      <c r="O524" s="713">
        <v>1</v>
      </c>
      <c r="P524" s="700">
        <v>100</v>
      </c>
      <c r="Q524" s="713">
        <v>1</v>
      </c>
      <c r="R524" s="701"/>
    </row>
    <row r="525" spans="1:18" ht="51" x14ac:dyDescent="0.2">
      <c r="A525" s="690" t="s">
        <v>305</v>
      </c>
      <c r="B525" s="691" t="s">
        <v>306</v>
      </c>
      <c r="C525" s="691" t="s">
        <v>695</v>
      </c>
      <c r="D525" s="692" t="s">
        <v>688</v>
      </c>
      <c r="E525" s="693"/>
      <c r="F525" s="695" t="s">
        <v>648</v>
      </c>
      <c r="G525" s="696" t="s">
        <v>196</v>
      </c>
      <c r="H525" s="697" t="s">
        <v>657</v>
      </c>
      <c r="I525" s="694" t="s">
        <v>651</v>
      </c>
      <c r="J525" s="694" t="s">
        <v>652</v>
      </c>
      <c r="K525" s="710">
        <v>100</v>
      </c>
      <c r="L525" s="712" t="s">
        <v>653</v>
      </c>
      <c r="M525" s="700">
        <v>25</v>
      </c>
      <c r="N525" s="700">
        <v>25</v>
      </c>
      <c r="O525" s="713">
        <v>1</v>
      </c>
      <c r="P525" s="700">
        <v>100</v>
      </c>
      <c r="Q525" s="713">
        <v>1</v>
      </c>
      <c r="R525" s="701"/>
    </row>
    <row r="526" spans="1:18" ht="51" x14ac:dyDescent="0.2">
      <c r="A526" s="690" t="s">
        <v>305</v>
      </c>
      <c r="B526" s="691" t="s">
        <v>306</v>
      </c>
      <c r="C526" s="691" t="s">
        <v>695</v>
      </c>
      <c r="D526" s="692" t="s">
        <v>688</v>
      </c>
      <c r="E526" s="693"/>
      <c r="F526" s="695" t="s">
        <v>648</v>
      </c>
      <c r="G526" s="696" t="s">
        <v>676</v>
      </c>
      <c r="H526" s="697" t="s">
        <v>664</v>
      </c>
      <c r="I526" s="694" t="s">
        <v>665</v>
      </c>
      <c r="J526" s="694" t="s">
        <v>652</v>
      </c>
      <c r="K526" s="698">
        <v>50</v>
      </c>
      <c r="L526" s="712" t="s">
        <v>653</v>
      </c>
      <c r="M526" s="700">
        <v>25</v>
      </c>
      <c r="N526" s="700">
        <v>9</v>
      </c>
      <c r="O526" s="713">
        <v>0.36</v>
      </c>
      <c r="P526" s="700">
        <v>100</v>
      </c>
      <c r="Q526" s="713">
        <v>0.72</v>
      </c>
      <c r="R526" s="701"/>
    </row>
    <row r="527" spans="1:18" ht="51" x14ac:dyDescent="0.2">
      <c r="A527" s="690" t="s">
        <v>305</v>
      </c>
      <c r="B527" s="691" t="s">
        <v>306</v>
      </c>
      <c r="C527" s="691" t="s">
        <v>695</v>
      </c>
      <c r="D527" s="692" t="s">
        <v>688</v>
      </c>
      <c r="E527" s="693"/>
      <c r="F527" s="695" t="s">
        <v>648</v>
      </c>
      <c r="G527" s="696" t="s">
        <v>677</v>
      </c>
      <c r="H527" s="697" t="s">
        <v>664</v>
      </c>
      <c r="I527" s="694" t="s">
        <v>665</v>
      </c>
      <c r="J527" s="694" t="s">
        <v>652</v>
      </c>
      <c r="K527" s="698">
        <v>50</v>
      </c>
      <c r="L527" s="712" t="s">
        <v>653</v>
      </c>
      <c r="M527" s="700">
        <v>25</v>
      </c>
      <c r="N527" s="700">
        <v>9</v>
      </c>
      <c r="O527" s="713">
        <v>0.36</v>
      </c>
      <c r="P527" s="700">
        <v>100</v>
      </c>
      <c r="Q527" s="713">
        <v>0.72</v>
      </c>
      <c r="R527" s="701"/>
    </row>
    <row r="528" spans="1:18" ht="51" x14ac:dyDescent="0.2">
      <c r="A528" s="690" t="s">
        <v>305</v>
      </c>
      <c r="B528" s="691" t="s">
        <v>306</v>
      </c>
      <c r="C528" s="691" t="s">
        <v>695</v>
      </c>
      <c r="D528" s="692" t="s">
        <v>688</v>
      </c>
      <c r="E528" s="693"/>
      <c r="F528" s="695" t="s">
        <v>648</v>
      </c>
      <c r="G528" s="696" t="s">
        <v>678</v>
      </c>
      <c r="H528" s="697" t="s">
        <v>664</v>
      </c>
      <c r="I528" s="694" t="s">
        <v>665</v>
      </c>
      <c r="J528" s="694" t="s">
        <v>652</v>
      </c>
      <c r="K528" s="698">
        <v>50</v>
      </c>
      <c r="L528" s="712" t="s">
        <v>653</v>
      </c>
      <c r="M528" s="700">
        <v>25</v>
      </c>
      <c r="N528" s="700">
        <v>9</v>
      </c>
      <c r="O528" s="713">
        <v>0.36</v>
      </c>
      <c r="P528" s="700">
        <v>100</v>
      </c>
      <c r="Q528" s="713">
        <v>0.72</v>
      </c>
      <c r="R528" s="701"/>
    </row>
    <row r="529" spans="1:18" ht="51" x14ac:dyDescent="0.2">
      <c r="A529" s="690" t="s">
        <v>305</v>
      </c>
      <c r="B529" s="691" t="s">
        <v>306</v>
      </c>
      <c r="C529" s="691" t="s">
        <v>695</v>
      </c>
      <c r="D529" s="692" t="s">
        <v>688</v>
      </c>
      <c r="E529" s="693"/>
      <c r="F529" s="695" t="s">
        <v>648</v>
      </c>
      <c r="G529" s="696" t="s">
        <v>679</v>
      </c>
      <c r="H529" s="697" t="s">
        <v>664</v>
      </c>
      <c r="I529" s="694" t="s">
        <v>665</v>
      </c>
      <c r="J529" s="694" t="s">
        <v>652</v>
      </c>
      <c r="K529" s="698">
        <v>50</v>
      </c>
      <c r="L529" s="712" t="s">
        <v>653</v>
      </c>
      <c r="M529" s="700">
        <v>25</v>
      </c>
      <c r="N529" s="700">
        <v>9</v>
      </c>
      <c r="O529" s="713">
        <v>0.36</v>
      </c>
      <c r="P529" s="700">
        <v>100</v>
      </c>
      <c r="Q529" s="713">
        <v>0.72</v>
      </c>
      <c r="R529" s="701"/>
    </row>
    <row r="530" spans="1:18" ht="51" x14ac:dyDescent="0.2">
      <c r="A530" s="690" t="s">
        <v>305</v>
      </c>
      <c r="B530" s="691" t="s">
        <v>306</v>
      </c>
      <c r="C530" s="691" t="s">
        <v>695</v>
      </c>
      <c r="D530" s="692" t="s">
        <v>688</v>
      </c>
      <c r="E530" s="693"/>
      <c r="F530" s="695" t="s">
        <v>648</v>
      </c>
      <c r="G530" s="696" t="s">
        <v>680</v>
      </c>
      <c r="H530" s="697" t="s">
        <v>664</v>
      </c>
      <c r="I530" s="694" t="s">
        <v>665</v>
      </c>
      <c r="J530" s="694" t="s">
        <v>652</v>
      </c>
      <c r="K530" s="698">
        <v>50</v>
      </c>
      <c r="L530" s="712" t="s">
        <v>653</v>
      </c>
      <c r="M530" s="700">
        <v>25</v>
      </c>
      <c r="N530" s="700">
        <v>9</v>
      </c>
      <c r="O530" s="713">
        <v>0.36</v>
      </c>
      <c r="P530" s="700">
        <v>100</v>
      </c>
      <c r="Q530" s="713">
        <v>0.72</v>
      </c>
      <c r="R530" s="701"/>
    </row>
    <row r="531" spans="1:18" ht="51" x14ac:dyDescent="0.2">
      <c r="A531" s="690" t="s">
        <v>305</v>
      </c>
      <c r="B531" s="691" t="s">
        <v>306</v>
      </c>
      <c r="C531" s="691" t="s">
        <v>695</v>
      </c>
      <c r="D531" s="692" t="s">
        <v>688</v>
      </c>
      <c r="E531" s="693"/>
      <c r="F531" s="695" t="s">
        <v>648</v>
      </c>
      <c r="G531" s="696" t="s">
        <v>681</v>
      </c>
      <c r="H531" s="697" t="s">
        <v>664</v>
      </c>
      <c r="I531" s="694" t="s">
        <v>665</v>
      </c>
      <c r="J531" s="694" t="s">
        <v>652</v>
      </c>
      <c r="K531" s="698">
        <v>50</v>
      </c>
      <c r="L531" s="712" t="s">
        <v>653</v>
      </c>
      <c r="M531" s="700">
        <v>25</v>
      </c>
      <c r="N531" s="700">
        <v>9</v>
      </c>
      <c r="O531" s="713">
        <v>0.36</v>
      </c>
      <c r="P531" s="700">
        <v>100</v>
      </c>
      <c r="Q531" s="713">
        <v>0.72</v>
      </c>
      <c r="R531" s="701"/>
    </row>
    <row r="532" spans="1:18" ht="51" x14ac:dyDescent="0.2">
      <c r="A532" s="690" t="s">
        <v>305</v>
      </c>
      <c r="B532" s="691" t="s">
        <v>306</v>
      </c>
      <c r="C532" s="691" t="s">
        <v>695</v>
      </c>
      <c r="D532" s="692" t="s">
        <v>688</v>
      </c>
      <c r="E532" s="693"/>
      <c r="F532" s="695" t="s">
        <v>648</v>
      </c>
      <c r="G532" s="696" t="s">
        <v>682</v>
      </c>
      <c r="H532" s="697" t="s">
        <v>664</v>
      </c>
      <c r="I532" s="694" t="s">
        <v>665</v>
      </c>
      <c r="J532" s="694" t="s">
        <v>652</v>
      </c>
      <c r="K532" s="698">
        <v>50</v>
      </c>
      <c r="L532" s="712" t="s">
        <v>653</v>
      </c>
      <c r="M532" s="700">
        <v>25</v>
      </c>
      <c r="N532" s="700">
        <v>9</v>
      </c>
      <c r="O532" s="713">
        <v>0.36</v>
      </c>
      <c r="P532" s="700">
        <v>100</v>
      </c>
      <c r="Q532" s="713">
        <v>0.72</v>
      </c>
      <c r="R532" s="701"/>
    </row>
    <row r="533" spans="1:18" ht="51" x14ac:dyDescent="0.2">
      <c r="A533" s="690" t="s">
        <v>305</v>
      </c>
      <c r="B533" s="691" t="s">
        <v>306</v>
      </c>
      <c r="C533" s="691" t="s">
        <v>695</v>
      </c>
      <c r="D533" s="692" t="s">
        <v>688</v>
      </c>
      <c r="E533" s="693"/>
      <c r="F533" s="695" t="s">
        <v>648</v>
      </c>
      <c r="G533" s="696" t="s">
        <v>660</v>
      </c>
      <c r="H533" s="697" t="s">
        <v>657</v>
      </c>
      <c r="I533" s="694" t="s">
        <v>651</v>
      </c>
      <c r="J533" s="694" t="s">
        <v>652</v>
      </c>
      <c r="K533" s="710">
        <v>100</v>
      </c>
      <c r="L533" s="712" t="s">
        <v>653</v>
      </c>
      <c r="M533" s="700">
        <v>25</v>
      </c>
      <c r="N533" s="700">
        <v>25</v>
      </c>
      <c r="O533" s="713">
        <v>1</v>
      </c>
      <c r="P533" s="700">
        <v>100</v>
      </c>
      <c r="Q533" s="713">
        <v>1</v>
      </c>
      <c r="R533" s="701"/>
    </row>
    <row r="534" spans="1:18" ht="51" x14ac:dyDescent="0.2">
      <c r="A534" s="690" t="s">
        <v>305</v>
      </c>
      <c r="B534" s="691" t="s">
        <v>306</v>
      </c>
      <c r="C534" s="691" t="s">
        <v>695</v>
      </c>
      <c r="D534" s="692" t="s">
        <v>688</v>
      </c>
      <c r="E534" s="693"/>
      <c r="F534" s="695" t="s">
        <v>648</v>
      </c>
      <c r="G534" s="696" t="s">
        <v>661</v>
      </c>
      <c r="H534" s="697" t="s">
        <v>657</v>
      </c>
      <c r="I534" s="694" t="s">
        <v>651</v>
      </c>
      <c r="J534" s="694" t="s">
        <v>652</v>
      </c>
      <c r="K534" s="710">
        <v>100</v>
      </c>
      <c r="L534" s="712" t="s">
        <v>653</v>
      </c>
      <c r="M534" s="700">
        <v>25</v>
      </c>
      <c r="N534" s="700">
        <v>25</v>
      </c>
      <c r="O534" s="713">
        <v>1</v>
      </c>
      <c r="P534" s="700">
        <v>100</v>
      </c>
      <c r="Q534" s="713">
        <v>1</v>
      </c>
      <c r="R534" s="701"/>
    </row>
    <row r="535" spans="1:18" ht="51" x14ac:dyDescent="0.2">
      <c r="A535" s="690" t="s">
        <v>305</v>
      </c>
      <c r="B535" s="691" t="s">
        <v>306</v>
      </c>
      <c r="C535" s="691" t="s">
        <v>695</v>
      </c>
      <c r="D535" s="692" t="s">
        <v>688</v>
      </c>
      <c r="E535" s="693"/>
      <c r="F535" s="695" t="s">
        <v>648</v>
      </c>
      <c r="G535" s="696" t="s">
        <v>683</v>
      </c>
      <c r="H535" s="697" t="s">
        <v>664</v>
      </c>
      <c r="I535" s="694" t="s">
        <v>665</v>
      </c>
      <c r="J535" s="694" t="s">
        <v>652</v>
      </c>
      <c r="K535" s="698">
        <v>50</v>
      </c>
      <c r="L535" s="712" t="s">
        <v>653</v>
      </c>
      <c r="M535" s="700">
        <v>25</v>
      </c>
      <c r="N535" s="700">
        <v>9</v>
      </c>
      <c r="O535" s="713">
        <v>0.36</v>
      </c>
      <c r="P535" s="700">
        <v>100</v>
      </c>
      <c r="Q535" s="713">
        <v>0.72</v>
      </c>
      <c r="R535" s="701"/>
    </row>
    <row r="536" spans="1:18" ht="51" x14ac:dyDescent="0.2">
      <c r="A536" s="690" t="s">
        <v>305</v>
      </c>
      <c r="B536" s="691" t="s">
        <v>306</v>
      </c>
      <c r="C536" s="691" t="s">
        <v>695</v>
      </c>
      <c r="D536" s="692" t="s">
        <v>688</v>
      </c>
      <c r="E536" s="693"/>
      <c r="F536" s="695" t="s">
        <v>648</v>
      </c>
      <c r="G536" s="696" t="s">
        <v>662</v>
      </c>
      <c r="H536" s="697" t="s">
        <v>650</v>
      </c>
      <c r="I536" s="694" t="s">
        <v>651</v>
      </c>
      <c r="J536" s="694" t="s">
        <v>652</v>
      </c>
      <c r="K536" s="710">
        <v>100</v>
      </c>
      <c r="L536" s="712" t="s">
        <v>653</v>
      </c>
      <c r="M536" s="700">
        <v>25</v>
      </c>
      <c r="N536" s="700">
        <v>25</v>
      </c>
      <c r="O536" s="713">
        <v>1</v>
      </c>
      <c r="P536" s="700">
        <v>100</v>
      </c>
      <c r="Q536" s="713">
        <v>1</v>
      </c>
      <c r="R536" s="701"/>
    </row>
    <row r="537" spans="1:18" ht="51" x14ac:dyDescent="0.2">
      <c r="A537" s="690" t="s">
        <v>305</v>
      </c>
      <c r="B537" s="691" t="s">
        <v>306</v>
      </c>
      <c r="C537" s="691" t="s">
        <v>695</v>
      </c>
      <c r="D537" s="692" t="s">
        <v>688</v>
      </c>
      <c r="E537" s="693"/>
      <c r="F537" s="695" t="s">
        <v>648</v>
      </c>
      <c r="G537" s="696" t="s">
        <v>684</v>
      </c>
      <c r="H537" s="697" t="s">
        <v>664</v>
      </c>
      <c r="I537" s="694" t="s">
        <v>665</v>
      </c>
      <c r="J537" s="694" t="s">
        <v>652</v>
      </c>
      <c r="K537" s="698">
        <v>50</v>
      </c>
      <c r="L537" s="712" t="s">
        <v>653</v>
      </c>
      <c r="M537" s="700">
        <v>25</v>
      </c>
      <c r="N537" s="700">
        <v>9</v>
      </c>
      <c r="O537" s="713">
        <v>0.36</v>
      </c>
      <c r="P537" s="700">
        <v>100</v>
      </c>
      <c r="Q537" s="713">
        <v>0.72</v>
      </c>
      <c r="R537" s="701"/>
    </row>
    <row r="538" spans="1:18" ht="51" x14ac:dyDescent="0.2">
      <c r="A538" s="690" t="s">
        <v>305</v>
      </c>
      <c r="B538" s="691" t="s">
        <v>306</v>
      </c>
      <c r="C538" s="691" t="s">
        <v>695</v>
      </c>
      <c r="D538" s="692" t="s">
        <v>688</v>
      </c>
      <c r="E538" s="693"/>
      <c r="F538" s="695" t="s">
        <v>648</v>
      </c>
      <c r="G538" s="696" t="s">
        <v>685</v>
      </c>
      <c r="H538" s="697" t="s">
        <v>664</v>
      </c>
      <c r="I538" s="694" t="s">
        <v>665</v>
      </c>
      <c r="J538" s="694" t="s">
        <v>652</v>
      </c>
      <c r="K538" s="698">
        <v>50</v>
      </c>
      <c r="L538" s="712" t="s">
        <v>653</v>
      </c>
      <c r="M538" s="700">
        <v>25</v>
      </c>
      <c r="N538" s="700">
        <v>9</v>
      </c>
      <c r="O538" s="713">
        <v>0.36</v>
      </c>
      <c r="P538" s="700">
        <v>100</v>
      </c>
      <c r="Q538" s="713">
        <v>0.72</v>
      </c>
      <c r="R538" s="701"/>
    </row>
    <row r="539" spans="1:18" ht="51" x14ac:dyDescent="0.2">
      <c r="A539" s="690" t="s">
        <v>305</v>
      </c>
      <c r="B539" s="691" t="s">
        <v>306</v>
      </c>
      <c r="C539" s="691" t="s">
        <v>695</v>
      </c>
      <c r="D539" s="692" t="s">
        <v>688</v>
      </c>
      <c r="E539" s="693"/>
      <c r="F539" s="695" t="s">
        <v>648</v>
      </c>
      <c r="G539" s="696" t="s">
        <v>686</v>
      </c>
      <c r="H539" s="697" t="s">
        <v>664</v>
      </c>
      <c r="I539" s="694" t="s">
        <v>665</v>
      </c>
      <c r="J539" s="694" t="s">
        <v>652</v>
      </c>
      <c r="K539" s="698">
        <v>50</v>
      </c>
      <c r="L539" s="712" t="s">
        <v>653</v>
      </c>
      <c r="M539" s="700">
        <v>25</v>
      </c>
      <c r="N539" s="700">
        <v>9</v>
      </c>
      <c r="O539" s="713">
        <v>0.36</v>
      </c>
      <c r="P539" s="700">
        <v>100</v>
      </c>
      <c r="Q539" s="713">
        <v>0.72</v>
      </c>
      <c r="R539" s="701"/>
    </row>
    <row r="540" spans="1:18" ht="51" x14ac:dyDescent="0.2">
      <c r="A540" s="690" t="s">
        <v>305</v>
      </c>
      <c r="B540" s="691" t="s">
        <v>306</v>
      </c>
      <c r="C540" s="691" t="s">
        <v>695</v>
      </c>
      <c r="D540" s="692" t="s">
        <v>688</v>
      </c>
      <c r="E540" s="693"/>
      <c r="F540" s="695" t="s">
        <v>648</v>
      </c>
      <c r="G540" s="696" t="s">
        <v>687</v>
      </c>
      <c r="H540" s="697" t="s">
        <v>664</v>
      </c>
      <c r="I540" s="694" t="s">
        <v>665</v>
      </c>
      <c r="J540" s="694" t="s">
        <v>652</v>
      </c>
      <c r="K540" s="698">
        <v>50</v>
      </c>
      <c r="L540" s="712" t="s">
        <v>653</v>
      </c>
      <c r="M540" s="700">
        <v>25</v>
      </c>
      <c r="N540" s="700">
        <v>9</v>
      </c>
      <c r="O540" s="713">
        <v>0.36</v>
      </c>
      <c r="P540" s="700">
        <v>100</v>
      </c>
      <c r="Q540" s="713">
        <v>0.72</v>
      </c>
      <c r="R540" s="701"/>
    </row>
    <row r="541" spans="1:18" ht="51" x14ac:dyDescent="0.2">
      <c r="A541" s="690" t="s">
        <v>305</v>
      </c>
      <c r="B541" s="691" t="s">
        <v>306</v>
      </c>
      <c r="C541" s="691" t="s">
        <v>695</v>
      </c>
      <c r="D541" s="692" t="s">
        <v>691</v>
      </c>
      <c r="E541" s="693"/>
      <c r="F541" s="695" t="s">
        <v>648</v>
      </c>
      <c r="G541" s="696" t="s">
        <v>649</v>
      </c>
      <c r="H541" s="697" t="s">
        <v>650</v>
      </c>
      <c r="I541" s="694" t="s">
        <v>651</v>
      </c>
      <c r="J541" s="694" t="s">
        <v>652</v>
      </c>
      <c r="K541" s="710">
        <v>100</v>
      </c>
      <c r="L541" s="712" t="s">
        <v>653</v>
      </c>
      <c r="M541" s="700">
        <v>12</v>
      </c>
      <c r="N541" s="700">
        <v>12</v>
      </c>
      <c r="O541" s="713">
        <v>1</v>
      </c>
      <c r="P541" s="700">
        <v>100</v>
      </c>
      <c r="Q541" s="713">
        <v>1</v>
      </c>
      <c r="R541" s="701"/>
    </row>
    <row r="542" spans="1:18" ht="51" x14ac:dyDescent="0.2">
      <c r="A542" s="690" t="s">
        <v>305</v>
      </c>
      <c r="B542" s="691" t="s">
        <v>306</v>
      </c>
      <c r="C542" s="691" t="s">
        <v>695</v>
      </c>
      <c r="D542" s="692" t="s">
        <v>691</v>
      </c>
      <c r="E542" s="693"/>
      <c r="F542" s="695" t="s">
        <v>648</v>
      </c>
      <c r="G542" s="696" t="s">
        <v>663</v>
      </c>
      <c r="H542" s="697" t="s">
        <v>664</v>
      </c>
      <c r="I542" s="694" t="s">
        <v>665</v>
      </c>
      <c r="J542" s="694" t="s">
        <v>652</v>
      </c>
      <c r="K542" s="698">
        <v>70</v>
      </c>
      <c r="L542" s="712" t="s">
        <v>653</v>
      </c>
      <c r="M542" s="700">
        <v>12</v>
      </c>
      <c r="N542" s="700">
        <v>7</v>
      </c>
      <c r="O542" s="713">
        <v>0.58333333333333337</v>
      </c>
      <c r="P542" s="700">
        <v>100</v>
      </c>
      <c r="Q542" s="713">
        <v>0.83333333333333326</v>
      </c>
      <c r="R542" s="701"/>
    </row>
    <row r="543" spans="1:18" ht="51" x14ac:dyDescent="0.2">
      <c r="A543" s="690" t="s">
        <v>305</v>
      </c>
      <c r="B543" s="691" t="s">
        <v>306</v>
      </c>
      <c r="C543" s="691" t="s">
        <v>695</v>
      </c>
      <c r="D543" s="692" t="s">
        <v>691</v>
      </c>
      <c r="E543" s="693"/>
      <c r="F543" s="695" t="s">
        <v>648</v>
      </c>
      <c r="G543" s="696" t="s">
        <v>654</v>
      </c>
      <c r="H543" s="697" t="s">
        <v>655</v>
      </c>
      <c r="I543" s="694" t="s">
        <v>651</v>
      </c>
      <c r="J543" s="694" t="s">
        <v>652</v>
      </c>
      <c r="K543" s="710">
        <v>100</v>
      </c>
      <c r="L543" s="712" t="s">
        <v>653</v>
      </c>
      <c r="M543" s="700">
        <v>12</v>
      </c>
      <c r="N543" s="700">
        <v>12</v>
      </c>
      <c r="O543" s="713">
        <v>1</v>
      </c>
      <c r="P543" s="700">
        <v>100</v>
      </c>
      <c r="Q543" s="713">
        <v>1</v>
      </c>
      <c r="R543" s="701"/>
    </row>
    <row r="544" spans="1:18" ht="51" x14ac:dyDescent="0.2">
      <c r="A544" s="690" t="s">
        <v>305</v>
      </c>
      <c r="B544" s="691" t="s">
        <v>306</v>
      </c>
      <c r="C544" s="691" t="s">
        <v>695</v>
      </c>
      <c r="D544" s="692" t="s">
        <v>691</v>
      </c>
      <c r="E544" s="693"/>
      <c r="F544" s="695" t="s">
        <v>648</v>
      </c>
      <c r="G544" s="696" t="s">
        <v>666</v>
      </c>
      <c r="H544" s="697" t="s">
        <v>664</v>
      </c>
      <c r="I544" s="694" t="s">
        <v>665</v>
      </c>
      <c r="J544" s="694" t="s">
        <v>652</v>
      </c>
      <c r="K544" s="698">
        <v>70</v>
      </c>
      <c r="L544" s="712" t="s">
        <v>653</v>
      </c>
      <c r="M544" s="700">
        <v>12</v>
      </c>
      <c r="N544" s="700">
        <v>7</v>
      </c>
      <c r="O544" s="713">
        <v>0.58333333333333337</v>
      </c>
      <c r="P544" s="700">
        <v>100</v>
      </c>
      <c r="Q544" s="713">
        <v>0.83333333333333326</v>
      </c>
      <c r="R544" s="701"/>
    </row>
    <row r="545" spans="1:18" ht="51" x14ac:dyDescent="0.2">
      <c r="A545" s="690" t="s">
        <v>305</v>
      </c>
      <c r="B545" s="691" t="s">
        <v>306</v>
      </c>
      <c r="C545" s="691" t="s">
        <v>695</v>
      </c>
      <c r="D545" s="692" t="s">
        <v>691</v>
      </c>
      <c r="E545" s="693"/>
      <c r="F545" s="695" t="s">
        <v>648</v>
      </c>
      <c r="G545" s="696" t="s">
        <v>667</v>
      </c>
      <c r="H545" s="697" t="s">
        <v>664</v>
      </c>
      <c r="I545" s="694" t="s">
        <v>665</v>
      </c>
      <c r="J545" s="694" t="s">
        <v>652</v>
      </c>
      <c r="K545" s="698">
        <v>70</v>
      </c>
      <c r="L545" s="712" t="s">
        <v>653</v>
      </c>
      <c r="M545" s="700">
        <v>12</v>
      </c>
      <c r="N545" s="700">
        <v>7</v>
      </c>
      <c r="O545" s="713">
        <v>0.58333333333333337</v>
      </c>
      <c r="P545" s="700">
        <v>100</v>
      </c>
      <c r="Q545" s="713">
        <v>0.83333333333333326</v>
      </c>
      <c r="R545" s="701"/>
    </row>
    <row r="546" spans="1:18" ht="51" x14ac:dyDescent="0.2">
      <c r="A546" s="690" t="s">
        <v>305</v>
      </c>
      <c r="B546" s="691" t="s">
        <v>306</v>
      </c>
      <c r="C546" s="691" t="s">
        <v>695</v>
      </c>
      <c r="D546" s="692" t="s">
        <v>691</v>
      </c>
      <c r="E546" s="693"/>
      <c r="F546" s="695" t="s">
        <v>648</v>
      </c>
      <c r="G546" s="696" t="s">
        <v>668</v>
      </c>
      <c r="H546" s="697" t="s">
        <v>664</v>
      </c>
      <c r="I546" s="694" t="s">
        <v>665</v>
      </c>
      <c r="J546" s="694" t="s">
        <v>652</v>
      </c>
      <c r="K546" s="698">
        <v>70</v>
      </c>
      <c r="L546" s="712" t="s">
        <v>653</v>
      </c>
      <c r="M546" s="700">
        <v>12</v>
      </c>
      <c r="N546" s="700">
        <v>7</v>
      </c>
      <c r="O546" s="713">
        <v>0.58333333333333337</v>
      </c>
      <c r="P546" s="700">
        <v>100</v>
      </c>
      <c r="Q546" s="713">
        <v>0.83333333333333326</v>
      </c>
      <c r="R546" s="701"/>
    </row>
    <row r="547" spans="1:18" ht="51" x14ac:dyDescent="0.2">
      <c r="A547" s="690" t="s">
        <v>305</v>
      </c>
      <c r="B547" s="691" t="s">
        <v>306</v>
      </c>
      <c r="C547" s="691" t="s">
        <v>695</v>
      </c>
      <c r="D547" s="692" t="s">
        <v>691</v>
      </c>
      <c r="E547" s="693"/>
      <c r="F547" s="695" t="s">
        <v>648</v>
      </c>
      <c r="G547" s="696" t="s">
        <v>669</v>
      </c>
      <c r="H547" s="697" t="s">
        <v>664</v>
      </c>
      <c r="I547" s="694" t="s">
        <v>665</v>
      </c>
      <c r="J547" s="694" t="s">
        <v>652</v>
      </c>
      <c r="K547" s="698">
        <v>70</v>
      </c>
      <c r="L547" s="712" t="s">
        <v>653</v>
      </c>
      <c r="M547" s="700">
        <v>12</v>
      </c>
      <c r="N547" s="700">
        <v>7</v>
      </c>
      <c r="O547" s="713">
        <v>0.58333333333333337</v>
      </c>
      <c r="P547" s="700">
        <v>100</v>
      </c>
      <c r="Q547" s="713">
        <v>0.83333333333333326</v>
      </c>
      <c r="R547" s="701"/>
    </row>
    <row r="548" spans="1:18" ht="51" x14ac:dyDescent="0.2">
      <c r="A548" s="690" t="s">
        <v>305</v>
      </c>
      <c r="B548" s="691" t="s">
        <v>306</v>
      </c>
      <c r="C548" s="691" t="s">
        <v>695</v>
      </c>
      <c r="D548" s="692" t="s">
        <v>691</v>
      </c>
      <c r="E548" s="693"/>
      <c r="F548" s="695" t="s">
        <v>648</v>
      </c>
      <c r="G548" s="696" t="s">
        <v>670</v>
      </c>
      <c r="H548" s="697" t="s">
        <v>664</v>
      </c>
      <c r="I548" s="694" t="s">
        <v>665</v>
      </c>
      <c r="J548" s="694" t="s">
        <v>652</v>
      </c>
      <c r="K548" s="698">
        <v>70</v>
      </c>
      <c r="L548" s="712" t="s">
        <v>653</v>
      </c>
      <c r="M548" s="700">
        <v>12</v>
      </c>
      <c r="N548" s="700">
        <v>7</v>
      </c>
      <c r="O548" s="713">
        <v>0.58333333333333337</v>
      </c>
      <c r="P548" s="700">
        <v>100</v>
      </c>
      <c r="Q548" s="713">
        <v>0.83333333333333326</v>
      </c>
      <c r="R548" s="701"/>
    </row>
    <row r="549" spans="1:18" ht="51" x14ac:dyDescent="0.2">
      <c r="A549" s="690" t="s">
        <v>305</v>
      </c>
      <c r="B549" s="691" t="s">
        <v>306</v>
      </c>
      <c r="C549" s="691" t="s">
        <v>695</v>
      </c>
      <c r="D549" s="692" t="s">
        <v>691</v>
      </c>
      <c r="E549" s="693"/>
      <c r="F549" s="695" t="s">
        <v>648</v>
      </c>
      <c r="G549" s="696" t="s">
        <v>671</v>
      </c>
      <c r="H549" s="697" t="s">
        <v>664</v>
      </c>
      <c r="I549" s="694" t="s">
        <v>665</v>
      </c>
      <c r="J549" s="694" t="s">
        <v>652</v>
      </c>
      <c r="K549" s="698">
        <v>70</v>
      </c>
      <c r="L549" s="712" t="s">
        <v>653</v>
      </c>
      <c r="M549" s="700">
        <v>12</v>
      </c>
      <c r="N549" s="700">
        <v>7</v>
      </c>
      <c r="O549" s="713">
        <v>0.58333333333333337</v>
      </c>
      <c r="P549" s="700">
        <v>100</v>
      </c>
      <c r="Q549" s="713">
        <v>0.83333333333333326</v>
      </c>
      <c r="R549" s="701"/>
    </row>
    <row r="550" spans="1:18" ht="51" x14ac:dyDescent="0.2">
      <c r="A550" s="690" t="s">
        <v>305</v>
      </c>
      <c r="B550" s="691" t="s">
        <v>306</v>
      </c>
      <c r="C550" s="691" t="s">
        <v>695</v>
      </c>
      <c r="D550" s="692" t="s">
        <v>691</v>
      </c>
      <c r="E550" s="693"/>
      <c r="F550" s="695" t="s">
        <v>648</v>
      </c>
      <c r="G550" s="696" t="s">
        <v>672</v>
      </c>
      <c r="H550" s="697" t="s">
        <v>664</v>
      </c>
      <c r="I550" s="694" t="s">
        <v>665</v>
      </c>
      <c r="J550" s="694" t="s">
        <v>652</v>
      </c>
      <c r="K550" s="698">
        <v>70</v>
      </c>
      <c r="L550" s="712" t="s">
        <v>653</v>
      </c>
      <c r="M550" s="700">
        <v>12</v>
      </c>
      <c r="N550" s="700">
        <v>7</v>
      </c>
      <c r="O550" s="713">
        <v>0.58333333333333337</v>
      </c>
      <c r="P550" s="700">
        <v>100</v>
      </c>
      <c r="Q550" s="713">
        <v>0.83333333333333326</v>
      </c>
      <c r="R550" s="701"/>
    </row>
    <row r="551" spans="1:18" ht="51" x14ac:dyDescent="0.2">
      <c r="A551" s="690" t="s">
        <v>305</v>
      </c>
      <c r="B551" s="691" t="s">
        <v>306</v>
      </c>
      <c r="C551" s="691" t="s">
        <v>695</v>
      </c>
      <c r="D551" s="692" t="s">
        <v>691</v>
      </c>
      <c r="E551" s="693"/>
      <c r="F551" s="695" t="s">
        <v>648</v>
      </c>
      <c r="G551" s="696" t="s">
        <v>673</v>
      </c>
      <c r="H551" s="697" t="s">
        <v>664</v>
      </c>
      <c r="I551" s="694" t="s">
        <v>665</v>
      </c>
      <c r="J551" s="694" t="s">
        <v>652</v>
      </c>
      <c r="K551" s="698">
        <v>70</v>
      </c>
      <c r="L551" s="712" t="s">
        <v>653</v>
      </c>
      <c r="M551" s="700">
        <v>12</v>
      </c>
      <c r="N551" s="700">
        <v>7</v>
      </c>
      <c r="O551" s="713">
        <v>0.58333333333333337</v>
      </c>
      <c r="P551" s="700">
        <v>100</v>
      </c>
      <c r="Q551" s="713">
        <v>0.83333333333333326</v>
      </c>
      <c r="R551" s="701"/>
    </row>
    <row r="552" spans="1:18" ht="51" x14ac:dyDescent="0.2">
      <c r="A552" s="690" t="s">
        <v>305</v>
      </c>
      <c r="B552" s="691" t="s">
        <v>306</v>
      </c>
      <c r="C552" s="691" t="s">
        <v>695</v>
      </c>
      <c r="D552" s="692" t="s">
        <v>691</v>
      </c>
      <c r="E552" s="693"/>
      <c r="F552" s="695" t="s">
        <v>648</v>
      </c>
      <c r="G552" s="696" t="s">
        <v>674</v>
      </c>
      <c r="H552" s="697" t="s">
        <v>664</v>
      </c>
      <c r="I552" s="694" t="s">
        <v>665</v>
      </c>
      <c r="J552" s="694" t="s">
        <v>652</v>
      </c>
      <c r="K552" s="698">
        <v>70</v>
      </c>
      <c r="L552" s="712" t="s">
        <v>653</v>
      </c>
      <c r="M552" s="700">
        <v>12</v>
      </c>
      <c r="N552" s="700">
        <v>7</v>
      </c>
      <c r="O552" s="713">
        <v>0.58333333333333337</v>
      </c>
      <c r="P552" s="700">
        <v>100</v>
      </c>
      <c r="Q552" s="713">
        <v>0.83333333333333326</v>
      </c>
      <c r="R552" s="701"/>
    </row>
    <row r="553" spans="1:18" ht="51" x14ac:dyDescent="0.2">
      <c r="A553" s="690" t="s">
        <v>305</v>
      </c>
      <c r="B553" s="691" t="s">
        <v>306</v>
      </c>
      <c r="C553" s="691" t="s">
        <v>695</v>
      </c>
      <c r="D553" s="692" t="s">
        <v>691</v>
      </c>
      <c r="E553" s="693"/>
      <c r="F553" s="695" t="s">
        <v>648</v>
      </c>
      <c r="G553" s="696" t="s">
        <v>656</v>
      </c>
      <c r="H553" s="697" t="s">
        <v>657</v>
      </c>
      <c r="I553" s="694" t="s">
        <v>651</v>
      </c>
      <c r="J553" s="694" t="s">
        <v>652</v>
      </c>
      <c r="K553" s="710">
        <v>100</v>
      </c>
      <c r="L553" s="712" t="s">
        <v>653</v>
      </c>
      <c r="M553" s="700">
        <v>12</v>
      </c>
      <c r="N553" s="700">
        <v>12</v>
      </c>
      <c r="O553" s="713">
        <v>1</v>
      </c>
      <c r="P553" s="700">
        <v>100</v>
      </c>
      <c r="Q553" s="713">
        <v>1</v>
      </c>
      <c r="R553" s="701"/>
    </row>
    <row r="554" spans="1:18" ht="51" x14ac:dyDescent="0.2">
      <c r="A554" s="690" t="s">
        <v>305</v>
      </c>
      <c r="B554" s="691" t="s">
        <v>306</v>
      </c>
      <c r="C554" s="691" t="s">
        <v>695</v>
      </c>
      <c r="D554" s="692" t="s">
        <v>691</v>
      </c>
      <c r="E554" s="693"/>
      <c r="F554" s="695" t="s">
        <v>648</v>
      </c>
      <c r="G554" s="696" t="s">
        <v>658</v>
      </c>
      <c r="H554" s="697" t="s">
        <v>657</v>
      </c>
      <c r="I554" s="694" t="s">
        <v>651</v>
      </c>
      <c r="J554" s="694" t="s">
        <v>652</v>
      </c>
      <c r="K554" s="710">
        <v>100</v>
      </c>
      <c r="L554" s="712" t="s">
        <v>653</v>
      </c>
      <c r="M554" s="700">
        <v>12</v>
      </c>
      <c r="N554" s="700">
        <v>12</v>
      </c>
      <c r="O554" s="713">
        <v>1</v>
      </c>
      <c r="P554" s="700">
        <v>100</v>
      </c>
      <c r="Q554" s="713">
        <v>1</v>
      </c>
      <c r="R554" s="701"/>
    </row>
    <row r="555" spans="1:18" ht="51" x14ac:dyDescent="0.2">
      <c r="A555" s="690" t="s">
        <v>305</v>
      </c>
      <c r="B555" s="691" t="s">
        <v>306</v>
      </c>
      <c r="C555" s="691" t="s">
        <v>695</v>
      </c>
      <c r="D555" s="692" t="s">
        <v>691</v>
      </c>
      <c r="E555" s="693"/>
      <c r="F555" s="695" t="s">
        <v>648</v>
      </c>
      <c r="G555" s="696" t="s">
        <v>675</v>
      </c>
      <c r="H555" s="697" t="s">
        <v>664</v>
      </c>
      <c r="I555" s="694" t="s">
        <v>665</v>
      </c>
      <c r="J555" s="694" t="s">
        <v>652</v>
      </c>
      <c r="K555" s="698">
        <v>70</v>
      </c>
      <c r="L555" s="712" t="s">
        <v>653</v>
      </c>
      <c r="M555" s="700">
        <v>12</v>
      </c>
      <c r="N555" s="700">
        <v>7</v>
      </c>
      <c r="O555" s="713">
        <v>0.58333333333333337</v>
      </c>
      <c r="P555" s="700">
        <v>100</v>
      </c>
      <c r="Q555" s="713">
        <v>0.83333333333333326</v>
      </c>
      <c r="R555" s="701"/>
    </row>
    <row r="556" spans="1:18" ht="51" x14ac:dyDescent="0.2">
      <c r="A556" s="690" t="s">
        <v>305</v>
      </c>
      <c r="B556" s="691" t="s">
        <v>306</v>
      </c>
      <c r="C556" s="691" t="s">
        <v>695</v>
      </c>
      <c r="D556" s="692" t="s">
        <v>691</v>
      </c>
      <c r="E556" s="693"/>
      <c r="F556" s="695" t="s">
        <v>648</v>
      </c>
      <c r="G556" s="696" t="s">
        <v>659</v>
      </c>
      <c r="H556" s="697" t="s">
        <v>657</v>
      </c>
      <c r="I556" s="694" t="s">
        <v>651</v>
      </c>
      <c r="J556" s="694" t="s">
        <v>652</v>
      </c>
      <c r="K556" s="710">
        <v>100</v>
      </c>
      <c r="L556" s="712" t="s">
        <v>653</v>
      </c>
      <c r="M556" s="700">
        <v>12</v>
      </c>
      <c r="N556" s="700">
        <v>12</v>
      </c>
      <c r="O556" s="713">
        <v>1</v>
      </c>
      <c r="P556" s="700">
        <v>100</v>
      </c>
      <c r="Q556" s="713">
        <v>1</v>
      </c>
      <c r="R556" s="701"/>
    </row>
    <row r="557" spans="1:18" ht="51" x14ac:dyDescent="0.2">
      <c r="A557" s="690" t="s">
        <v>305</v>
      </c>
      <c r="B557" s="691" t="s">
        <v>306</v>
      </c>
      <c r="C557" s="691" t="s">
        <v>695</v>
      </c>
      <c r="D557" s="692" t="s">
        <v>691</v>
      </c>
      <c r="E557" s="693"/>
      <c r="F557" s="695" t="s">
        <v>648</v>
      </c>
      <c r="G557" s="696" t="s">
        <v>196</v>
      </c>
      <c r="H557" s="697" t="s">
        <v>657</v>
      </c>
      <c r="I557" s="694" t="s">
        <v>651</v>
      </c>
      <c r="J557" s="694" t="s">
        <v>652</v>
      </c>
      <c r="K557" s="710">
        <v>100</v>
      </c>
      <c r="L557" s="712" t="s">
        <v>653</v>
      </c>
      <c r="M557" s="700">
        <v>12</v>
      </c>
      <c r="N557" s="700">
        <v>12</v>
      </c>
      <c r="O557" s="713">
        <v>1</v>
      </c>
      <c r="P557" s="700">
        <v>100</v>
      </c>
      <c r="Q557" s="713">
        <v>1</v>
      </c>
      <c r="R557" s="701"/>
    </row>
    <row r="558" spans="1:18" ht="51" x14ac:dyDescent="0.2">
      <c r="A558" s="690" t="s">
        <v>305</v>
      </c>
      <c r="B558" s="691" t="s">
        <v>306</v>
      </c>
      <c r="C558" s="691" t="s">
        <v>695</v>
      </c>
      <c r="D558" s="692" t="s">
        <v>691</v>
      </c>
      <c r="E558" s="693"/>
      <c r="F558" s="695" t="s">
        <v>648</v>
      </c>
      <c r="G558" s="696" t="s">
        <v>676</v>
      </c>
      <c r="H558" s="697" t="s">
        <v>664</v>
      </c>
      <c r="I558" s="694" t="s">
        <v>665</v>
      </c>
      <c r="J558" s="694" t="s">
        <v>652</v>
      </c>
      <c r="K558" s="698">
        <v>70</v>
      </c>
      <c r="L558" s="712" t="s">
        <v>653</v>
      </c>
      <c r="M558" s="700">
        <v>12</v>
      </c>
      <c r="N558" s="700">
        <v>7</v>
      </c>
      <c r="O558" s="713">
        <v>0.58333333333333337</v>
      </c>
      <c r="P558" s="700">
        <v>100</v>
      </c>
      <c r="Q558" s="713">
        <v>0.83333333333333326</v>
      </c>
      <c r="R558" s="701"/>
    </row>
    <row r="559" spans="1:18" ht="51" x14ac:dyDescent="0.2">
      <c r="A559" s="690" t="s">
        <v>305</v>
      </c>
      <c r="B559" s="691" t="s">
        <v>306</v>
      </c>
      <c r="C559" s="691" t="s">
        <v>695</v>
      </c>
      <c r="D559" s="692" t="s">
        <v>691</v>
      </c>
      <c r="E559" s="693"/>
      <c r="F559" s="695" t="s">
        <v>648</v>
      </c>
      <c r="G559" s="696" t="s">
        <v>677</v>
      </c>
      <c r="H559" s="697" t="s">
        <v>664</v>
      </c>
      <c r="I559" s="694" t="s">
        <v>665</v>
      </c>
      <c r="J559" s="694" t="s">
        <v>652</v>
      </c>
      <c r="K559" s="698">
        <v>70</v>
      </c>
      <c r="L559" s="712" t="s">
        <v>653</v>
      </c>
      <c r="M559" s="700">
        <v>12</v>
      </c>
      <c r="N559" s="700">
        <v>7</v>
      </c>
      <c r="O559" s="713">
        <v>0.58333333333333337</v>
      </c>
      <c r="P559" s="700">
        <v>100</v>
      </c>
      <c r="Q559" s="713">
        <v>0.83333333333333326</v>
      </c>
      <c r="R559" s="701"/>
    </row>
    <row r="560" spans="1:18" ht="51" x14ac:dyDescent="0.2">
      <c r="A560" s="690" t="s">
        <v>305</v>
      </c>
      <c r="B560" s="691" t="s">
        <v>306</v>
      </c>
      <c r="C560" s="691" t="s">
        <v>695</v>
      </c>
      <c r="D560" s="692" t="s">
        <v>691</v>
      </c>
      <c r="E560" s="693"/>
      <c r="F560" s="695" t="s">
        <v>648</v>
      </c>
      <c r="G560" s="696" t="s">
        <v>678</v>
      </c>
      <c r="H560" s="697" t="s">
        <v>664</v>
      </c>
      <c r="I560" s="694" t="s">
        <v>665</v>
      </c>
      <c r="J560" s="694" t="s">
        <v>652</v>
      </c>
      <c r="K560" s="698">
        <v>70</v>
      </c>
      <c r="L560" s="712" t="s">
        <v>653</v>
      </c>
      <c r="M560" s="700">
        <v>12</v>
      </c>
      <c r="N560" s="700">
        <v>7</v>
      </c>
      <c r="O560" s="713">
        <v>0.58333333333333337</v>
      </c>
      <c r="P560" s="700">
        <v>100</v>
      </c>
      <c r="Q560" s="713">
        <v>0.83333333333333326</v>
      </c>
      <c r="R560" s="701"/>
    </row>
    <row r="561" spans="1:18" ht="51" x14ac:dyDescent="0.2">
      <c r="A561" s="690" t="s">
        <v>305</v>
      </c>
      <c r="B561" s="691" t="s">
        <v>306</v>
      </c>
      <c r="C561" s="691" t="s">
        <v>695</v>
      </c>
      <c r="D561" s="692" t="s">
        <v>691</v>
      </c>
      <c r="E561" s="693"/>
      <c r="F561" s="695" t="s">
        <v>648</v>
      </c>
      <c r="G561" s="696" t="s">
        <v>679</v>
      </c>
      <c r="H561" s="697" t="s">
        <v>664</v>
      </c>
      <c r="I561" s="694" t="s">
        <v>665</v>
      </c>
      <c r="J561" s="694" t="s">
        <v>652</v>
      </c>
      <c r="K561" s="698">
        <v>70</v>
      </c>
      <c r="L561" s="712" t="s">
        <v>653</v>
      </c>
      <c r="M561" s="700">
        <v>12</v>
      </c>
      <c r="N561" s="700">
        <v>7</v>
      </c>
      <c r="O561" s="713">
        <v>0.58333333333333337</v>
      </c>
      <c r="P561" s="700">
        <v>100</v>
      </c>
      <c r="Q561" s="713">
        <v>0.83333333333333326</v>
      </c>
      <c r="R561" s="701"/>
    </row>
    <row r="562" spans="1:18" ht="51" x14ac:dyDescent="0.2">
      <c r="A562" s="690" t="s">
        <v>305</v>
      </c>
      <c r="B562" s="691" t="s">
        <v>306</v>
      </c>
      <c r="C562" s="691" t="s">
        <v>695</v>
      </c>
      <c r="D562" s="692" t="s">
        <v>691</v>
      </c>
      <c r="E562" s="693"/>
      <c r="F562" s="695" t="s">
        <v>648</v>
      </c>
      <c r="G562" s="696" t="s">
        <v>680</v>
      </c>
      <c r="H562" s="697" t="s">
        <v>664</v>
      </c>
      <c r="I562" s="694" t="s">
        <v>665</v>
      </c>
      <c r="J562" s="694" t="s">
        <v>652</v>
      </c>
      <c r="K562" s="698">
        <v>70</v>
      </c>
      <c r="L562" s="712" t="s">
        <v>653</v>
      </c>
      <c r="M562" s="700">
        <v>12</v>
      </c>
      <c r="N562" s="700">
        <v>7</v>
      </c>
      <c r="O562" s="713">
        <v>0.58333333333333337</v>
      </c>
      <c r="P562" s="700">
        <v>100</v>
      </c>
      <c r="Q562" s="713">
        <v>0.83333333333333326</v>
      </c>
      <c r="R562" s="701"/>
    </row>
    <row r="563" spans="1:18" ht="51" x14ac:dyDescent="0.2">
      <c r="A563" s="690" t="s">
        <v>305</v>
      </c>
      <c r="B563" s="691" t="s">
        <v>306</v>
      </c>
      <c r="C563" s="691" t="s">
        <v>695</v>
      </c>
      <c r="D563" s="692" t="s">
        <v>691</v>
      </c>
      <c r="E563" s="693"/>
      <c r="F563" s="695" t="s">
        <v>648</v>
      </c>
      <c r="G563" s="696" t="s">
        <v>681</v>
      </c>
      <c r="H563" s="697" t="s">
        <v>664</v>
      </c>
      <c r="I563" s="694" t="s">
        <v>665</v>
      </c>
      <c r="J563" s="694" t="s">
        <v>652</v>
      </c>
      <c r="K563" s="698">
        <v>70</v>
      </c>
      <c r="L563" s="712" t="s">
        <v>653</v>
      </c>
      <c r="M563" s="700">
        <v>12</v>
      </c>
      <c r="N563" s="700">
        <v>7</v>
      </c>
      <c r="O563" s="713">
        <v>0.58333333333333337</v>
      </c>
      <c r="P563" s="700">
        <v>100</v>
      </c>
      <c r="Q563" s="713">
        <v>0.83333333333333326</v>
      </c>
      <c r="R563" s="701"/>
    </row>
    <row r="564" spans="1:18" ht="51" x14ac:dyDescent="0.2">
      <c r="A564" s="690" t="s">
        <v>305</v>
      </c>
      <c r="B564" s="691" t="s">
        <v>306</v>
      </c>
      <c r="C564" s="691" t="s">
        <v>695</v>
      </c>
      <c r="D564" s="692" t="s">
        <v>691</v>
      </c>
      <c r="E564" s="693"/>
      <c r="F564" s="695" t="s">
        <v>648</v>
      </c>
      <c r="G564" s="696" t="s">
        <v>682</v>
      </c>
      <c r="H564" s="697" t="s">
        <v>664</v>
      </c>
      <c r="I564" s="694" t="s">
        <v>665</v>
      </c>
      <c r="J564" s="694" t="s">
        <v>652</v>
      </c>
      <c r="K564" s="698">
        <v>70</v>
      </c>
      <c r="L564" s="712" t="s">
        <v>653</v>
      </c>
      <c r="M564" s="700">
        <v>12</v>
      </c>
      <c r="N564" s="700">
        <v>7</v>
      </c>
      <c r="O564" s="713">
        <v>0.58333333333333337</v>
      </c>
      <c r="P564" s="700">
        <v>100</v>
      </c>
      <c r="Q564" s="713">
        <v>0.83333333333333326</v>
      </c>
      <c r="R564" s="701"/>
    </row>
    <row r="565" spans="1:18" ht="51" x14ac:dyDescent="0.2">
      <c r="A565" s="690" t="s">
        <v>305</v>
      </c>
      <c r="B565" s="691" t="s">
        <v>306</v>
      </c>
      <c r="C565" s="691" t="s">
        <v>695</v>
      </c>
      <c r="D565" s="692" t="s">
        <v>691</v>
      </c>
      <c r="E565" s="693"/>
      <c r="F565" s="695" t="s">
        <v>648</v>
      </c>
      <c r="G565" s="696" t="s">
        <v>660</v>
      </c>
      <c r="H565" s="697" t="s">
        <v>657</v>
      </c>
      <c r="I565" s="694" t="s">
        <v>651</v>
      </c>
      <c r="J565" s="694" t="s">
        <v>652</v>
      </c>
      <c r="K565" s="710">
        <v>100</v>
      </c>
      <c r="L565" s="712" t="s">
        <v>653</v>
      </c>
      <c r="M565" s="700">
        <v>12</v>
      </c>
      <c r="N565" s="700">
        <v>12</v>
      </c>
      <c r="O565" s="713">
        <v>1</v>
      </c>
      <c r="P565" s="700">
        <v>100</v>
      </c>
      <c r="Q565" s="713">
        <v>1</v>
      </c>
      <c r="R565" s="701"/>
    </row>
    <row r="566" spans="1:18" ht="51" x14ac:dyDescent="0.2">
      <c r="A566" s="690" t="s">
        <v>305</v>
      </c>
      <c r="B566" s="691" t="s">
        <v>306</v>
      </c>
      <c r="C566" s="691" t="s">
        <v>695</v>
      </c>
      <c r="D566" s="692" t="s">
        <v>691</v>
      </c>
      <c r="E566" s="693"/>
      <c r="F566" s="695" t="s">
        <v>648</v>
      </c>
      <c r="G566" s="696" t="s">
        <v>661</v>
      </c>
      <c r="H566" s="697" t="s">
        <v>657</v>
      </c>
      <c r="I566" s="694" t="s">
        <v>651</v>
      </c>
      <c r="J566" s="694" t="s">
        <v>652</v>
      </c>
      <c r="K566" s="710">
        <v>100</v>
      </c>
      <c r="L566" s="712" t="s">
        <v>653</v>
      </c>
      <c r="M566" s="700">
        <v>12</v>
      </c>
      <c r="N566" s="700">
        <v>12</v>
      </c>
      <c r="O566" s="713">
        <v>1</v>
      </c>
      <c r="P566" s="700">
        <v>100</v>
      </c>
      <c r="Q566" s="713">
        <v>1</v>
      </c>
      <c r="R566" s="701"/>
    </row>
    <row r="567" spans="1:18" ht="51" x14ac:dyDescent="0.2">
      <c r="A567" s="690" t="s">
        <v>305</v>
      </c>
      <c r="B567" s="691" t="s">
        <v>306</v>
      </c>
      <c r="C567" s="691" t="s">
        <v>695</v>
      </c>
      <c r="D567" s="692" t="s">
        <v>691</v>
      </c>
      <c r="E567" s="693"/>
      <c r="F567" s="695" t="s">
        <v>648</v>
      </c>
      <c r="G567" s="696" t="s">
        <v>683</v>
      </c>
      <c r="H567" s="697" t="s">
        <v>664</v>
      </c>
      <c r="I567" s="694" t="s">
        <v>665</v>
      </c>
      <c r="J567" s="694" t="s">
        <v>652</v>
      </c>
      <c r="K567" s="698">
        <v>70</v>
      </c>
      <c r="L567" s="712" t="s">
        <v>653</v>
      </c>
      <c r="M567" s="700">
        <v>12</v>
      </c>
      <c r="N567" s="700">
        <v>7</v>
      </c>
      <c r="O567" s="713">
        <v>0.58333333333333337</v>
      </c>
      <c r="P567" s="700">
        <v>100</v>
      </c>
      <c r="Q567" s="713">
        <v>0.83333333333333326</v>
      </c>
      <c r="R567" s="701"/>
    </row>
    <row r="568" spans="1:18" ht="51" x14ac:dyDescent="0.2">
      <c r="A568" s="690" t="s">
        <v>305</v>
      </c>
      <c r="B568" s="691" t="s">
        <v>306</v>
      </c>
      <c r="C568" s="691" t="s">
        <v>695</v>
      </c>
      <c r="D568" s="692" t="s">
        <v>691</v>
      </c>
      <c r="E568" s="693"/>
      <c r="F568" s="695" t="s">
        <v>648</v>
      </c>
      <c r="G568" s="696" t="s">
        <v>662</v>
      </c>
      <c r="H568" s="697" t="s">
        <v>650</v>
      </c>
      <c r="I568" s="694" t="s">
        <v>651</v>
      </c>
      <c r="J568" s="694" t="s">
        <v>652</v>
      </c>
      <c r="K568" s="710">
        <v>100</v>
      </c>
      <c r="L568" s="712" t="s">
        <v>653</v>
      </c>
      <c r="M568" s="700">
        <v>12</v>
      </c>
      <c r="N568" s="700">
        <v>12</v>
      </c>
      <c r="O568" s="713">
        <v>1</v>
      </c>
      <c r="P568" s="700">
        <v>100</v>
      </c>
      <c r="Q568" s="713">
        <v>1</v>
      </c>
      <c r="R568" s="701"/>
    </row>
    <row r="569" spans="1:18" ht="51" x14ac:dyDescent="0.2">
      <c r="A569" s="690" t="s">
        <v>305</v>
      </c>
      <c r="B569" s="691" t="s">
        <v>306</v>
      </c>
      <c r="C569" s="691" t="s">
        <v>695</v>
      </c>
      <c r="D569" s="692" t="s">
        <v>691</v>
      </c>
      <c r="E569" s="693"/>
      <c r="F569" s="695" t="s">
        <v>648</v>
      </c>
      <c r="G569" s="696" t="s">
        <v>684</v>
      </c>
      <c r="H569" s="697" t="s">
        <v>664</v>
      </c>
      <c r="I569" s="694" t="s">
        <v>665</v>
      </c>
      <c r="J569" s="694" t="s">
        <v>652</v>
      </c>
      <c r="K569" s="698">
        <v>70</v>
      </c>
      <c r="L569" s="712" t="s">
        <v>653</v>
      </c>
      <c r="M569" s="700">
        <v>12</v>
      </c>
      <c r="N569" s="700">
        <v>7</v>
      </c>
      <c r="O569" s="713">
        <v>0.58333333333333337</v>
      </c>
      <c r="P569" s="700">
        <v>100</v>
      </c>
      <c r="Q569" s="713">
        <v>0.83333333333333326</v>
      </c>
      <c r="R569" s="701"/>
    </row>
    <row r="570" spans="1:18" ht="51" x14ac:dyDescent="0.2">
      <c r="A570" s="690" t="s">
        <v>305</v>
      </c>
      <c r="B570" s="691" t="s">
        <v>306</v>
      </c>
      <c r="C570" s="691" t="s">
        <v>695</v>
      </c>
      <c r="D570" s="692" t="s">
        <v>691</v>
      </c>
      <c r="E570" s="693"/>
      <c r="F570" s="695" t="s">
        <v>648</v>
      </c>
      <c r="G570" s="696" t="s">
        <v>685</v>
      </c>
      <c r="H570" s="697" t="s">
        <v>664</v>
      </c>
      <c r="I570" s="694" t="s">
        <v>665</v>
      </c>
      <c r="J570" s="694" t="s">
        <v>652</v>
      </c>
      <c r="K570" s="698">
        <v>70</v>
      </c>
      <c r="L570" s="712" t="s">
        <v>653</v>
      </c>
      <c r="M570" s="700">
        <v>12</v>
      </c>
      <c r="N570" s="700">
        <v>7</v>
      </c>
      <c r="O570" s="713">
        <v>0.58333333333333337</v>
      </c>
      <c r="P570" s="700">
        <v>100</v>
      </c>
      <c r="Q570" s="713">
        <v>0.83333333333333326</v>
      </c>
      <c r="R570" s="701"/>
    </row>
    <row r="571" spans="1:18" ht="51" x14ac:dyDescent="0.2">
      <c r="A571" s="690" t="s">
        <v>305</v>
      </c>
      <c r="B571" s="691" t="s">
        <v>306</v>
      </c>
      <c r="C571" s="691" t="s">
        <v>695</v>
      </c>
      <c r="D571" s="692" t="s">
        <v>691</v>
      </c>
      <c r="E571" s="693"/>
      <c r="F571" s="695" t="s">
        <v>648</v>
      </c>
      <c r="G571" s="696" t="s">
        <v>686</v>
      </c>
      <c r="H571" s="697" t="s">
        <v>664</v>
      </c>
      <c r="I571" s="694" t="s">
        <v>665</v>
      </c>
      <c r="J571" s="694" t="s">
        <v>652</v>
      </c>
      <c r="K571" s="698">
        <v>70</v>
      </c>
      <c r="L571" s="712" t="s">
        <v>653</v>
      </c>
      <c r="M571" s="700">
        <v>12</v>
      </c>
      <c r="N571" s="700">
        <v>7</v>
      </c>
      <c r="O571" s="713">
        <v>0.58333333333333337</v>
      </c>
      <c r="P571" s="700">
        <v>100</v>
      </c>
      <c r="Q571" s="713">
        <v>0.83333333333333326</v>
      </c>
      <c r="R571" s="701"/>
    </row>
    <row r="572" spans="1:18" ht="51" x14ac:dyDescent="0.2">
      <c r="A572" s="690" t="s">
        <v>305</v>
      </c>
      <c r="B572" s="691" t="s">
        <v>306</v>
      </c>
      <c r="C572" s="691" t="s">
        <v>695</v>
      </c>
      <c r="D572" s="692" t="s">
        <v>691</v>
      </c>
      <c r="E572" s="693"/>
      <c r="F572" s="695" t="s">
        <v>648</v>
      </c>
      <c r="G572" s="696" t="s">
        <v>687</v>
      </c>
      <c r="H572" s="697" t="s">
        <v>664</v>
      </c>
      <c r="I572" s="694" t="s">
        <v>665</v>
      </c>
      <c r="J572" s="694" t="s">
        <v>652</v>
      </c>
      <c r="K572" s="698">
        <v>70</v>
      </c>
      <c r="L572" s="712" t="s">
        <v>653</v>
      </c>
      <c r="M572" s="700">
        <v>12</v>
      </c>
      <c r="N572" s="700">
        <v>7</v>
      </c>
      <c r="O572" s="713">
        <v>0.58333333333333337</v>
      </c>
      <c r="P572" s="700">
        <v>100</v>
      </c>
      <c r="Q572" s="713">
        <v>0.83333333333333326</v>
      </c>
      <c r="R572" s="701"/>
    </row>
    <row r="573" spans="1:18" ht="51" x14ac:dyDescent="0.2">
      <c r="A573" s="690" t="s">
        <v>305</v>
      </c>
      <c r="B573" s="691" t="s">
        <v>306</v>
      </c>
      <c r="C573" s="691" t="s">
        <v>694</v>
      </c>
      <c r="D573" s="692" t="s">
        <v>690</v>
      </c>
      <c r="E573" s="693"/>
      <c r="F573" s="695" t="s">
        <v>648</v>
      </c>
      <c r="G573" s="696" t="s">
        <v>649</v>
      </c>
      <c r="H573" s="697" t="s">
        <v>650</v>
      </c>
      <c r="I573" s="694" t="s">
        <v>651</v>
      </c>
      <c r="J573" s="694" t="s">
        <v>652</v>
      </c>
      <c r="K573" s="710">
        <v>100</v>
      </c>
      <c r="L573" s="712" t="s">
        <v>653</v>
      </c>
      <c r="M573" s="700">
        <v>80</v>
      </c>
      <c r="N573" s="700">
        <v>80</v>
      </c>
      <c r="O573" s="713">
        <v>1</v>
      </c>
      <c r="P573" s="700">
        <v>100</v>
      </c>
      <c r="Q573" s="713">
        <v>1</v>
      </c>
      <c r="R573" s="701"/>
    </row>
    <row r="574" spans="1:18" ht="51" x14ac:dyDescent="0.2">
      <c r="A574" s="690" t="s">
        <v>305</v>
      </c>
      <c r="B574" s="691" t="s">
        <v>306</v>
      </c>
      <c r="C574" s="691" t="s">
        <v>694</v>
      </c>
      <c r="D574" s="692" t="s">
        <v>690</v>
      </c>
      <c r="E574" s="693"/>
      <c r="F574" s="695" t="s">
        <v>648</v>
      </c>
      <c r="G574" s="696" t="s">
        <v>663</v>
      </c>
      <c r="H574" s="697" t="s">
        <v>664</v>
      </c>
      <c r="I574" s="694" t="s">
        <v>665</v>
      </c>
      <c r="J574" s="694" t="s">
        <v>652</v>
      </c>
      <c r="K574" s="698">
        <v>25</v>
      </c>
      <c r="L574" s="712" t="s">
        <v>653</v>
      </c>
      <c r="M574" s="700">
        <v>80</v>
      </c>
      <c r="N574" s="700">
        <v>13</v>
      </c>
      <c r="O574" s="713">
        <v>0.16250000000000001</v>
      </c>
      <c r="P574" s="700">
        <v>100</v>
      </c>
      <c r="Q574" s="713">
        <v>0.65</v>
      </c>
      <c r="R574" s="701"/>
    </row>
    <row r="575" spans="1:18" ht="51" x14ac:dyDescent="0.2">
      <c r="A575" s="690" t="s">
        <v>305</v>
      </c>
      <c r="B575" s="691" t="s">
        <v>306</v>
      </c>
      <c r="C575" s="691" t="s">
        <v>694</v>
      </c>
      <c r="D575" s="692" t="s">
        <v>690</v>
      </c>
      <c r="E575" s="693"/>
      <c r="F575" s="695" t="s">
        <v>648</v>
      </c>
      <c r="G575" s="696" t="s">
        <v>654</v>
      </c>
      <c r="H575" s="697" t="s">
        <v>655</v>
      </c>
      <c r="I575" s="694" t="s">
        <v>651</v>
      </c>
      <c r="J575" s="694" t="s">
        <v>652</v>
      </c>
      <c r="K575" s="710">
        <v>100</v>
      </c>
      <c r="L575" s="712" t="s">
        <v>653</v>
      </c>
      <c r="M575" s="700">
        <v>80</v>
      </c>
      <c r="N575" s="700">
        <v>80</v>
      </c>
      <c r="O575" s="713">
        <v>1</v>
      </c>
      <c r="P575" s="700">
        <v>100</v>
      </c>
      <c r="Q575" s="713">
        <v>1</v>
      </c>
      <c r="R575" s="701"/>
    </row>
    <row r="576" spans="1:18" ht="51" x14ac:dyDescent="0.2">
      <c r="A576" s="690" t="s">
        <v>305</v>
      </c>
      <c r="B576" s="691" t="s">
        <v>306</v>
      </c>
      <c r="C576" s="691" t="s">
        <v>694</v>
      </c>
      <c r="D576" s="692" t="s">
        <v>690</v>
      </c>
      <c r="E576" s="693"/>
      <c r="F576" s="695" t="s">
        <v>648</v>
      </c>
      <c r="G576" s="696" t="s">
        <v>666</v>
      </c>
      <c r="H576" s="697" t="s">
        <v>664</v>
      </c>
      <c r="I576" s="694" t="s">
        <v>665</v>
      </c>
      <c r="J576" s="694" t="s">
        <v>652</v>
      </c>
      <c r="K576" s="698">
        <v>25</v>
      </c>
      <c r="L576" s="712" t="s">
        <v>653</v>
      </c>
      <c r="M576" s="700">
        <v>80</v>
      </c>
      <c r="N576" s="700">
        <v>13</v>
      </c>
      <c r="O576" s="713">
        <v>0.16250000000000001</v>
      </c>
      <c r="P576" s="700">
        <v>100</v>
      </c>
      <c r="Q576" s="713">
        <v>0.65</v>
      </c>
      <c r="R576" s="701"/>
    </row>
    <row r="577" spans="1:18" ht="51" x14ac:dyDescent="0.2">
      <c r="A577" s="690" t="s">
        <v>305</v>
      </c>
      <c r="B577" s="691" t="s">
        <v>306</v>
      </c>
      <c r="C577" s="691" t="s">
        <v>694</v>
      </c>
      <c r="D577" s="692" t="s">
        <v>690</v>
      </c>
      <c r="E577" s="693"/>
      <c r="F577" s="695" t="s">
        <v>648</v>
      </c>
      <c r="G577" s="696" t="s">
        <v>667</v>
      </c>
      <c r="H577" s="697" t="s">
        <v>664</v>
      </c>
      <c r="I577" s="694" t="s">
        <v>665</v>
      </c>
      <c r="J577" s="694" t="s">
        <v>652</v>
      </c>
      <c r="K577" s="698">
        <v>25</v>
      </c>
      <c r="L577" s="712" t="s">
        <v>653</v>
      </c>
      <c r="M577" s="700">
        <v>80</v>
      </c>
      <c r="N577" s="700">
        <v>13</v>
      </c>
      <c r="O577" s="713">
        <v>0.16250000000000001</v>
      </c>
      <c r="P577" s="700">
        <v>100</v>
      </c>
      <c r="Q577" s="713">
        <v>0.65</v>
      </c>
      <c r="R577" s="701"/>
    </row>
    <row r="578" spans="1:18" ht="51" x14ac:dyDescent="0.2">
      <c r="A578" s="690" t="s">
        <v>305</v>
      </c>
      <c r="B578" s="691" t="s">
        <v>306</v>
      </c>
      <c r="C578" s="691" t="s">
        <v>694</v>
      </c>
      <c r="D578" s="692" t="s">
        <v>690</v>
      </c>
      <c r="E578" s="693"/>
      <c r="F578" s="695" t="s">
        <v>648</v>
      </c>
      <c r="G578" s="696" t="s">
        <v>668</v>
      </c>
      <c r="H578" s="697" t="s">
        <v>664</v>
      </c>
      <c r="I578" s="694" t="s">
        <v>665</v>
      </c>
      <c r="J578" s="694" t="s">
        <v>652</v>
      </c>
      <c r="K578" s="698">
        <v>25</v>
      </c>
      <c r="L578" s="712" t="s">
        <v>653</v>
      </c>
      <c r="M578" s="700">
        <v>80</v>
      </c>
      <c r="N578" s="700">
        <v>13</v>
      </c>
      <c r="O578" s="713">
        <v>0.16250000000000001</v>
      </c>
      <c r="P578" s="700">
        <v>100</v>
      </c>
      <c r="Q578" s="713">
        <v>0.65</v>
      </c>
      <c r="R578" s="701"/>
    </row>
    <row r="579" spans="1:18" ht="51" x14ac:dyDescent="0.2">
      <c r="A579" s="690" t="s">
        <v>305</v>
      </c>
      <c r="B579" s="691" t="s">
        <v>306</v>
      </c>
      <c r="C579" s="691" t="s">
        <v>694</v>
      </c>
      <c r="D579" s="692" t="s">
        <v>690</v>
      </c>
      <c r="E579" s="693"/>
      <c r="F579" s="695" t="s">
        <v>648</v>
      </c>
      <c r="G579" s="696" t="s">
        <v>669</v>
      </c>
      <c r="H579" s="697" t="s">
        <v>664</v>
      </c>
      <c r="I579" s="694" t="s">
        <v>665</v>
      </c>
      <c r="J579" s="694" t="s">
        <v>652</v>
      </c>
      <c r="K579" s="698">
        <v>25</v>
      </c>
      <c r="L579" s="712" t="s">
        <v>653</v>
      </c>
      <c r="M579" s="700">
        <v>80</v>
      </c>
      <c r="N579" s="700">
        <v>13</v>
      </c>
      <c r="O579" s="713">
        <v>0.16250000000000001</v>
      </c>
      <c r="P579" s="700">
        <v>100</v>
      </c>
      <c r="Q579" s="713">
        <v>0.65</v>
      </c>
      <c r="R579" s="701"/>
    </row>
    <row r="580" spans="1:18" ht="51" x14ac:dyDescent="0.2">
      <c r="A580" s="690" t="s">
        <v>305</v>
      </c>
      <c r="B580" s="691" t="s">
        <v>306</v>
      </c>
      <c r="C580" s="691" t="s">
        <v>694</v>
      </c>
      <c r="D580" s="692" t="s">
        <v>690</v>
      </c>
      <c r="E580" s="693"/>
      <c r="F580" s="695" t="s">
        <v>648</v>
      </c>
      <c r="G580" s="696" t="s">
        <v>670</v>
      </c>
      <c r="H580" s="697" t="s">
        <v>664</v>
      </c>
      <c r="I580" s="694" t="s">
        <v>665</v>
      </c>
      <c r="J580" s="694" t="s">
        <v>652</v>
      </c>
      <c r="K580" s="698">
        <v>25</v>
      </c>
      <c r="L580" s="712" t="s">
        <v>653</v>
      </c>
      <c r="M580" s="700">
        <v>80</v>
      </c>
      <c r="N580" s="700">
        <v>13</v>
      </c>
      <c r="O580" s="713">
        <v>0.16250000000000001</v>
      </c>
      <c r="P580" s="700">
        <v>100</v>
      </c>
      <c r="Q580" s="713">
        <v>0.65</v>
      </c>
      <c r="R580" s="701"/>
    </row>
    <row r="581" spans="1:18" ht="51" x14ac:dyDescent="0.2">
      <c r="A581" s="690" t="s">
        <v>305</v>
      </c>
      <c r="B581" s="691" t="s">
        <v>306</v>
      </c>
      <c r="C581" s="691" t="s">
        <v>694</v>
      </c>
      <c r="D581" s="692" t="s">
        <v>690</v>
      </c>
      <c r="E581" s="693"/>
      <c r="F581" s="695" t="s">
        <v>648</v>
      </c>
      <c r="G581" s="696" t="s">
        <v>671</v>
      </c>
      <c r="H581" s="697" t="s">
        <v>664</v>
      </c>
      <c r="I581" s="694" t="s">
        <v>665</v>
      </c>
      <c r="J581" s="694" t="s">
        <v>652</v>
      </c>
      <c r="K581" s="698">
        <v>25</v>
      </c>
      <c r="L581" s="712" t="s">
        <v>653</v>
      </c>
      <c r="M581" s="700">
        <v>80</v>
      </c>
      <c r="N581" s="700">
        <v>13</v>
      </c>
      <c r="O581" s="713">
        <v>0.16250000000000001</v>
      </c>
      <c r="P581" s="700">
        <v>100</v>
      </c>
      <c r="Q581" s="713">
        <v>0.65</v>
      </c>
      <c r="R581" s="701"/>
    </row>
    <row r="582" spans="1:18" ht="51" x14ac:dyDescent="0.2">
      <c r="A582" s="690" t="s">
        <v>305</v>
      </c>
      <c r="B582" s="691" t="s">
        <v>306</v>
      </c>
      <c r="C582" s="691" t="s">
        <v>694</v>
      </c>
      <c r="D582" s="692" t="s">
        <v>690</v>
      </c>
      <c r="E582" s="693"/>
      <c r="F582" s="695" t="s">
        <v>648</v>
      </c>
      <c r="G582" s="696" t="s">
        <v>672</v>
      </c>
      <c r="H582" s="697" t="s">
        <v>664</v>
      </c>
      <c r="I582" s="694" t="s">
        <v>665</v>
      </c>
      <c r="J582" s="694" t="s">
        <v>652</v>
      </c>
      <c r="K582" s="698">
        <v>25</v>
      </c>
      <c r="L582" s="712" t="s">
        <v>653</v>
      </c>
      <c r="M582" s="700">
        <v>80</v>
      </c>
      <c r="N582" s="700">
        <v>13</v>
      </c>
      <c r="O582" s="713">
        <v>0.16250000000000001</v>
      </c>
      <c r="P582" s="700">
        <v>100</v>
      </c>
      <c r="Q582" s="713">
        <v>0.65</v>
      </c>
      <c r="R582" s="701"/>
    </row>
    <row r="583" spans="1:18" ht="51" x14ac:dyDescent="0.2">
      <c r="A583" s="690" t="s">
        <v>305</v>
      </c>
      <c r="B583" s="691" t="s">
        <v>306</v>
      </c>
      <c r="C583" s="691" t="s">
        <v>694</v>
      </c>
      <c r="D583" s="692" t="s">
        <v>690</v>
      </c>
      <c r="E583" s="693"/>
      <c r="F583" s="695" t="s">
        <v>648</v>
      </c>
      <c r="G583" s="696" t="s">
        <v>673</v>
      </c>
      <c r="H583" s="697" t="s">
        <v>664</v>
      </c>
      <c r="I583" s="694" t="s">
        <v>665</v>
      </c>
      <c r="J583" s="694" t="s">
        <v>652</v>
      </c>
      <c r="K583" s="698">
        <v>25</v>
      </c>
      <c r="L583" s="712" t="s">
        <v>653</v>
      </c>
      <c r="M583" s="700">
        <v>80</v>
      </c>
      <c r="N583" s="700">
        <v>13</v>
      </c>
      <c r="O583" s="713">
        <v>0.16250000000000001</v>
      </c>
      <c r="P583" s="700">
        <v>100</v>
      </c>
      <c r="Q583" s="713">
        <v>0.65</v>
      </c>
      <c r="R583" s="701"/>
    </row>
    <row r="584" spans="1:18" ht="51" x14ac:dyDescent="0.2">
      <c r="A584" s="690" t="s">
        <v>305</v>
      </c>
      <c r="B584" s="691" t="s">
        <v>306</v>
      </c>
      <c r="C584" s="691" t="s">
        <v>694</v>
      </c>
      <c r="D584" s="692" t="s">
        <v>690</v>
      </c>
      <c r="E584" s="693"/>
      <c r="F584" s="695" t="s">
        <v>648</v>
      </c>
      <c r="G584" s="696" t="s">
        <v>674</v>
      </c>
      <c r="H584" s="697" t="s">
        <v>664</v>
      </c>
      <c r="I584" s="694" t="s">
        <v>665</v>
      </c>
      <c r="J584" s="694" t="s">
        <v>652</v>
      </c>
      <c r="K584" s="698">
        <v>25</v>
      </c>
      <c r="L584" s="712" t="s">
        <v>653</v>
      </c>
      <c r="M584" s="700">
        <v>80</v>
      </c>
      <c r="N584" s="700">
        <v>13</v>
      </c>
      <c r="O584" s="713">
        <v>0.16250000000000001</v>
      </c>
      <c r="P584" s="700">
        <v>100</v>
      </c>
      <c r="Q584" s="713">
        <v>0.65</v>
      </c>
      <c r="R584" s="701"/>
    </row>
    <row r="585" spans="1:18" ht="51" x14ac:dyDescent="0.2">
      <c r="A585" s="690" t="s">
        <v>305</v>
      </c>
      <c r="B585" s="691" t="s">
        <v>306</v>
      </c>
      <c r="C585" s="691" t="s">
        <v>694</v>
      </c>
      <c r="D585" s="692" t="s">
        <v>690</v>
      </c>
      <c r="E585" s="693"/>
      <c r="F585" s="695" t="s">
        <v>648</v>
      </c>
      <c r="G585" s="696" t="s">
        <v>656</v>
      </c>
      <c r="H585" s="697" t="s">
        <v>657</v>
      </c>
      <c r="I585" s="694" t="s">
        <v>651</v>
      </c>
      <c r="J585" s="694" t="s">
        <v>652</v>
      </c>
      <c r="K585" s="710">
        <v>100</v>
      </c>
      <c r="L585" s="712" t="s">
        <v>653</v>
      </c>
      <c r="M585" s="700">
        <v>80</v>
      </c>
      <c r="N585" s="700">
        <v>80</v>
      </c>
      <c r="O585" s="713">
        <v>1</v>
      </c>
      <c r="P585" s="700">
        <v>100</v>
      </c>
      <c r="Q585" s="713">
        <v>1</v>
      </c>
      <c r="R585" s="701"/>
    </row>
    <row r="586" spans="1:18" ht="51" x14ac:dyDescent="0.2">
      <c r="A586" s="690" t="s">
        <v>305</v>
      </c>
      <c r="B586" s="691" t="s">
        <v>306</v>
      </c>
      <c r="C586" s="691" t="s">
        <v>694</v>
      </c>
      <c r="D586" s="692" t="s">
        <v>690</v>
      </c>
      <c r="E586" s="693"/>
      <c r="F586" s="695" t="s">
        <v>648</v>
      </c>
      <c r="G586" s="696" t="s">
        <v>658</v>
      </c>
      <c r="H586" s="697" t="s">
        <v>657</v>
      </c>
      <c r="I586" s="694" t="s">
        <v>651</v>
      </c>
      <c r="J586" s="694" t="s">
        <v>652</v>
      </c>
      <c r="K586" s="710">
        <v>100</v>
      </c>
      <c r="L586" s="712" t="s">
        <v>653</v>
      </c>
      <c r="M586" s="700">
        <v>80</v>
      </c>
      <c r="N586" s="700">
        <v>80</v>
      </c>
      <c r="O586" s="713">
        <v>1</v>
      </c>
      <c r="P586" s="700">
        <v>100</v>
      </c>
      <c r="Q586" s="713">
        <v>1</v>
      </c>
      <c r="R586" s="701"/>
    </row>
    <row r="587" spans="1:18" ht="51" x14ac:dyDescent="0.2">
      <c r="A587" s="690" t="s">
        <v>305</v>
      </c>
      <c r="B587" s="691" t="s">
        <v>306</v>
      </c>
      <c r="C587" s="691" t="s">
        <v>694</v>
      </c>
      <c r="D587" s="692" t="s">
        <v>690</v>
      </c>
      <c r="E587" s="693"/>
      <c r="F587" s="695" t="s">
        <v>648</v>
      </c>
      <c r="G587" s="696" t="s">
        <v>675</v>
      </c>
      <c r="H587" s="697" t="s">
        <v>664</v>
      </c>
      <c r="I587" s="694" t="s">
        <v>665</v>
      </c>
      <c r="J587" s="694" t="s">
        <v>652</v>
      </c>
      <c r="K587" s="698">
        <v>25</v>
      </c>
      <c r="L587" s="712" t="s">
        <v>653</v>
      </c>
      <c r="M587" s="700">
        <v>80</v>
      </c>
      <c r="N587" s="700">
        <v>13</v>
      </c>
      <c r="O587" s="713">
        <v>0.16250000000000001</v>
      </c>
      <c r="P587" s="700">
        <v>100</v>
      </c>
      <c r="Q587" s="713">
        <v>0.65</v>
      </c>
      <c r="R587" s="701"/>
    </row>
    <row r="588" spans="1:18" ht="51" x14ac:dyDescent="0.2">
      <c r="A588" s="690" t="s">
        <v>305</v>
      </c>
      <c r="B588" s="691" t="s">
        <v>306</v>
      </c>
      <c r="C588" s="691" t="s">
        <v>694</v>
      </c>
      <c r="D588" s="692" t="s">
        <v>690</v>
      </c>
      <c r="E588" s="693"/>
      <c r="F588" s="695" t="s">
        <v>648</v>
      </c>
      <c r="G588" s="696" t="s">
        <v>659</v>
      </c>
      <c r="H588" s="697" t="s">
        <v>657</v>
      </c>
      <c r="I588" s="694" t="s">
        <v>651</v>
      </c>
      <c r="J588" s="694" t="s">
        <v>652</v>
      </c>
      <c r="K588" s="710">
        <v>100</v>
      </c>
      <c r="L588" s="712" t="s">
        <v>653</v>
      </c>
      <c r="M588" s="700">
        <v>80</v>
      </c>
      <c r="N588" s="700">
        <v>80</v>
      </c>
      <c r="O588" s="713">
        <v>1</v>
      </c>
      <c r="P588" s="700">
        <v>100</v>
      </c>
      <c r="Q588" s="713">
        <v>1</v>
      </c>
      <c r="R588" s="701"/>
    </row>
    <row r="589" spans="1:18" ht="51" x14ac:dyDescent="0.2">
      <c r="A589" s="690" t="s">
        <v>305</v>
      </c>
      <c r="B589" s="691" t="s">
        <v>306</v>
      </c>
      <c r="C589" s="691" t="s">
        <v>694</v>
      </c>
      <c r="D589" s="692" t="s">
        <v>690</v>
      </c>
      <c r="E589" s="693"/>
      <c r="F589" s="695" t="s">
        <v>648</v>
      </c>
      <c r="G589" s="696" t="s">
        <v>196</v>
      </c>
      <c r="H589" s="697" t="s">
        <v>657</v>
      </c>
      <c r="I589" s="694" t="s">
        <v>651</v>
      </c>
      <c r="J589" s="694" t="s">
        <v>652</v>
      </c>
      <c r="K589" s="710">
        <v>100</v>
      </c>
      <c r="L589" s="712" t="s">
        <v>653</v>
      </c>
      <c r="M589" s="700">
        <v>80</v>
      </c>
      <c r="N589" s="700">
        <v>80</v>
      </c>
      <c r="O589" s="713">
        <v>1</v>
      </c>
      <c r="P589" s="700">
        <v>100</v>
      </c>
      <c r="Q589" s="713">
        <v>1</v>
      </c>
      <c r="R589" s="701"/>
    </row>
    <row r="590" spans="1:18" ht="51" x14ac:dyDescent="0.2">
      <c r="A590" s="690" t="s">
        <v>305</v>
      </c>
      <c r="B590" s="691" t="s">
        <v>306</v>
      </c>
      <c r="C590" s="691" t="s">
        <v>694</v>
      </c>
      <c r="D590" s="692" t="s">
        <v>690</v>
      </c>
      <c r="E590" s="693"/>
      <c r="F590" s="695" t="s">
        <v>648</v>
      </c>
      <c r="G590" s="696" t="s">
        <v>676</v>
      </c>
      <c r="H590" s="697" t="s">
        <v>664</v>
      </c>
      <c r="I590" s="694" t="s">
        <v>665</v>
      </c>
      <c r="J590" s="694" t="s">
        <v>652</v>
      </c>
      <c r="K590" s="698">
        <v>25</v>
      </c>
      <c r="L590" s="712" t="s">
        <v>653</v>
      </c>
      <c r="M590" s="700">
        <v>80</v>
      </c>
      <c r="N590" s="700">
        <v>13</v>
      </c>
      <c r="O590" s="713">
        <v>0.16250000000000001</v>
      </c>
      <c r="P590" s="700">
        <v>100</v>
      </c>
      <c r="Q590" s="713">
        <v>0.65</v>
      </c>
      <c r="R590" s="701"/>
    </row>
    <row r="591" spans="1:18" ht="51" x14ac:dyDescent="0.2">
      <c r="A591" s="690" t="s">
        <v>305</v>
      </c>
      <c r="B591" s="691" t="s">
        <v>306</v>
      </c>
      <c r="C591" s="691" t="s">
        <v>694</v>
      </c>
      <c r="D591" s="692" t="s">
        <v>690</v>
      </c>
      <c r="E591" s="693"/>
      <c r="F591" s="695" t="s">
        <v>648</v>
      </c>
      <c r="G591" s="696" t="s">
        <v>677</v>
      </c>
      <c r="H591" s="697" t="s">
        <v>664</v>
      </c>
      <c r="I591" s="694" t="s">
        <v>665</v>
      </c>
      <c r="J591" s="694" t="s">
        <v>652</v>
      </c>
      <c r="K591" s="698">
        <v>25</v>
      </c>
      <c r="L591" s="712" t="s">
        <v>653</v>
      </c>
      <c r="M591" s="700">
        <v>80</v>
      </c>
      <c r="N591" s="700">
        <v>13</v>
      </c>
      <c r="O591" s="713">
        <v>0.16250000000000001</v>
      </c>
      <c r="P591" s="700">
        <v>100</v>
      </c>
      <c r="Q591" s="713">
        <v>0.65</v>
      </c>
      <c r="R591" s="701"/>
    </row>
    <row r="592" spans="1:18" ht="51" x14ac:dyDescent="0.2">
      <c r="A592" s="690" t="s">
        <v>305</v>
      </c>
      <c r="B592" s="691" t="s">
        <v>306</v>
      </c>
      <c r="C592" s="691" t="s">
        <v>694</v>
      </c>
      <c r="D592" s="692" t="s">
        <v>690</v>
      </c>
      <c r="E592" s="693"/>
      <c r="F592" s="695" t="s">
        <v>648</v>
      </c>
      <c r="G592" s="696" t="s">
        <v>678</v>
      </c>
      <c r="H592" s="697" t="s">
        <v>664</v>
      </c>
      <c r="I592" s="694" t="s">
        <v>665</v>
      </c>
      <c r="J592" s="694" t="s">
        <v>652</v>
      </c>
      <c r="K592" s="698">
        <v>25</v>
      </c>
      <c r="L592" s="712" t="s">
        <v>653</v>
      </c>
      <c r="M592" s="700">
        <v>80</v>
      </c>
      <c r="N592" s="700">
        <v>13</v>
      </c>
      <c r="O592" s="713">
        <v>0.16250000000000001</v>
      </c>
      <c r="P592" s="700">
        <v>100</v>
      </c>
      <c r="Q592" s="713">
        <v>0.65</v>
      </c>
      <c r="R592" s="701"/>
    </row>
    <row r="593" spans="1:18" ht="51" x14ac:dyDescent="0.2">
      <c r="A593" s="690" t="s">
        <v>305</v>
      </c>
      <c r="B593" s="691" t="s">
        <v>306</v>
      </c>
      <c r="C593" s="691" t="s">
        <v>694</v>
      </c>
      <c r="D593" s="692" t="s">
        <v>690</v>
      </c>
      <c r="E593" s="693"/>
      <c r="F593" s="695" t="s">
        <v>648</v>
      </c>
      <c r="G593" s="696" t="s">
        <v>679</v>
      </c>
      <c r="H593" s="697" t="s">
        <v>664</v>
      </c>
      <c r="I593" s="694" t="s">
        <v>665</v>
      </c>
      <c r="J593" s="694" t="s">
        <v>652</v>
      </c>
      <c r="K593" s="698">
        <v>25</v>
      </c>
      <c r="L593" s="712" t="s">
        <v>653</v>
      </c>
      <c r="M593" s="700">
        <v>80</v>
      </c>
      <c r="N593" s="700">
        <v>13</v>
      </c>
      <c r="O593" s="713">
        <v>0.16250000000000001</v>
      </c>
      <c r="P593" s="700">
        <v>100</v>
      </c>
      <c r="Q593" s="713">
        <v>0.65</v>
      </c>
      <c r="R593" s="701"/>
    </row>
    <row r="594" spans="1:18" ht="51" x14ac:dyDescent="0.2">
      <c r="A594" s="690" t="s">
        <v>305</v>
      </c>
      <c r="B594" s="691" t="s">
        <v>306</v>
      </c>
      <c r="C594" s="691" t="s">
        <v>694</v>
      </c>
      <c r="D594" s="692" t="s">
        <v>690</v>
      </c>
      <c r="E594" s="693"/>
      <c r="F594" s="695" t="s">
        <v>648</v>
      </c>
      <c r="G594" s="696" t="s">
        <v>680</v>
      </c>
      <c r="H594" s="697" t="s">
        <v>664</v>
      </c>
      <c r="I594" s="694" t="s">
        <v>665</v>
      </c>
      <c r="J594" s="694" t="s">
        <v>652</v>
      </c>
      <c r="K594" s="698">
        <v>25</v>
      </c>
      <c r="L594" s="712" t="s">
        <v>653</v>
      </c>
      <c r="M594" s="700">
        <v>80</v>
      </c>
      <c r="N594" s="700">
        <v>13</v>
      </c>
      <c r="O594" s="713">
        <v>0.16250000000000001</v>
      </c>
      <c r="P594" s="700">
        <v>100</v>
      </c>
      <c r="Q594" s="713">
        <v>0.65</v>
      </c>
      <c r="R594" s="701"/>
    </row>
    <row r="595" spans="1:18" ht="51" x14ac:dyDescent="0.2">
      <c r="A595" s="690" t="s">
        <v>305</v>
      </c>
      <c r="B595" s="691" t="s">
        <v>306</v>
      </c>
      <c r="C595" s="691" t="s">
        <v>694</v>
      </c>
      <c r="D595" s="692" t="s">
        <v>690</v>
      </c>
      <c r="E595" s="693"/>
      <c r="F595" s="695" t="s">
        <v>648</v>
      </c>
      <c r="G595" s="696" t="s">
        <v>681</v>
      </c>
      <c r="H595" s="697" t="s">
        <v>664</v>
      </c>
      <c r="I595" s="694" t="s">
        <v>665</v>
      </c>
      <c r="J595" s="694" t="s">
        <v>652</v>
      </c>
      <c r="K595" s="698">
        <v>25</v>
      </c>
      <c r="L595" s="712" t="s">
        <v>653</v>
      </c>
      <c r="M595" s="700">
        <v>80</v>
      </c>
      <c r="N595" s="700">
        <v>13</v>
      </c>
      <c r="O595" s="713">
        <v>0.16250000000000001</v>
      </c>
      <c r="P595" s="700">
        <v>100</v>
      </c>
      <c r="Q595" s="713">
        <v>0.65</v>
      </c>
      <c r="R595" s="701"/>
    </row>
    <row r="596" spans="1:18" ht="51" x14ac:dyDescent="0.2">
      <c r="A596" s="690" t="s">
        <v>305</v>
      </c>
      <c r="B596" s="691" t="s">
        <v>306</v>
      </c>
      <c r="C596" s="691" t="s">
        <v>694</v>
      </c>
      <c r="D596" s="692" t="s">
        <v>690</v>
      </c>
      <c r="E596" s="693"/>
      <c r="F596" s="695" t="s">
        <v>648</v>
      </c>
      <c r="G596" s="696" t="s">
        <v>682</v>
      </c>
      <c r="H596" s="697" t="s">
        <v>664</v>
      </c>
      <c r="I596" s="694" t="s">
        <v>665</v>
      </c>
      <c r="J596" s="694" t="s">
        <v>652</v>
      </c>
      <c r="K596" s="698">
        <v>25</v>
      </c>
      <c r="L596" s="712" t="s">
        <v>653</v>
      </c>
      <c r="M596" s="700">
        <v>80</v>
      </c>
      <c r="N596" s="700">
        <v>13</v>
      </c>
      <c r="O596" s="713">
        <v>0.16250000000000001</v>
      </c>
      <c r="P596" s="700">
        <v>100</v>
      </c>
      <c r="Q596" s="713">
        <v>0.65</v>
      </c>
      <c r="R596" s="701"/>
    </row>
    <row r="597" spans="1:18" ht="51" x14ac:dyDescent="0.2">
      <c r="A597" s="690" t="s">
        <v>305</v>
      </c>
      <c r="B597" s="691" t="s">
        <v>306</v>
      </c>
      <c r="C597" s="691" t="s">
        <v>694</v>
      </c>
      <c r="D597" s="692" t="s">
        <v>690</v>
      </c>
      <c r="E597" s="693"/>
      <c r="F597" s="695" t="s">
        <v>648</v>
      </c>
      <c r="G597" s="696" t="s">
        <v>660</v>
      </c>
      <c r="H597" s="697" t="s">
        <v>657</v>
      </c>
      <c r="I597" s="694" t="s">
        <v>651</v>
      </c>
      <c r="J597" s="694" t="s">
        <v>652</v>
      </c>
      <c r="K597" s="710">
        <v>100</v>
      </c>
      <c r="L597" s="712" t="s">
        <v>653</v>
      </c>
      <c r="M597" s="700">
        <v>80</v>
      </c>
      <c r="N597" s="700">
        <v>80</v>
      </c>
      <c r="O597" s="713">
        <v>1</v>
      </c>
      <c r="P597" s="700">
        <v>100</v>
      </c>
      <c r="Q597" s="713">
        <v>1</v>
      </c>
      <c r="R597" s="701"/>
    </row>
    <row r="598" spans="1:18" ht="51" x14ac:dyDescent="0.2">
      <c r="A598" s="690" t="s">
        <v>305</v>
      </c>
      <c r="B598" s="691" t="s">
        <v>306</v>
      </c>
      <c r="C598" s="691" t="s">
        <v>694</v>
      </c>
      <c r="D598" s="692" t="s">
        <v>690</v>
      </c>
      <c r="E598" s="693"/>
      <c r="F598" s="695" t="s">
        <v>648</v>
      </c>
      <c r="G598" s="696" t="s">
        <v>661</v>
      </c>
      <c r="H598" s="697" t="s">
        <v>657</v>
      </c>
      <c r="I598" s="694" t="s">
        <v>651</v>
      </c>
      <c r="J598" s="694" t="s">
        <v>652</v>
      </c>
      <c r="K598" s="710">
        <v>100</v>
      </c>
      <c r="L598" s="712" t="s">
        <v>653</v>
      </c>
      <c r="M598" s="700">
        <v>80</v>
      </c>
      <c r="N598" s="700">
        <v>80</v>
      </c>
      <c r="O598" s="713">
        <v>1</v>
      </c>
      <c r="P598" s="700">
        <v>100</v>
      </c>
      <c r="Q598" s="713">
        <v>1</v>
      </c>
      <c r="R598" s="701"/>
    </row>
    <row r="599" spans="1:18" ht="51" x14ac:dyDescent="0.2">
      <c r="A599" s="690" t="s">
        <v>305</v>
      </c>
      <c r="B599" s="691" t="s">
        <v>306</v>
      </c>
      <c r="C599" s="691" t="s">
        <v>694</v>
      </c>
      <c r="D599" s="692" t="s">
        <v>690</v>
      </c>
      <c r="E599" s="693"/>
      <c r="F599" s="695" t="s">
        <v>648</v>
      </c>
      <c r="G599" s="696" t="s">
        <v>683</v>
      </c>
      <c r="H599" s="697" t="s">
        <v>664</v>
      </c>
      <c r="I599" s="694" t="s">
        <v>665</v>
      </c>
      <c r="J599" s="694" t="s">
        <v>652</v>
      </c>
      <c r="K599" s="698">
        <v>25</v>
      </c>
      <c r="L599" s="712" t="s">
        <v>653</v>
      </c>
      <c r="M599" s="700">
        <v>80</v>
      </c>
      <c r="N599" s="700">
        <v>13</v>
      </c>
      <c r="O599" s="713">
        <v>0.16250000000000001</v>
      </c>
      <c r="P599" s="700">
        <v>100</v>
      </c>
      <c r="Q599" s="713">
        <v>0.65</v>
      </c>
      <c r="R599" s="701"/>
    </row>
    <row r="600" spans="1:18" ht="51" x14ac:dyDescent="0.2">
      <c r="A600" s="690" t="s">
        <v>305</v>
      </c>
      <c r="B600" s="691" t="s">
        <v>306</v>
      </c>
      <c r="C600" s="691" t="s">
        <v>694</v>
      </c>
      <c r="D600" s="692" t="s">
        <v>690</v>
      </c>
      <c r="E600" s="693"/>
      <c r="F600" s="695" t="s">
        <v>648</v>
      </c>
      <c r="G600" s="696" t="s">
        <v>662</v>
      </c>
      <c r="H600" s="697" t="s">
        <v>650</v>
      </c>
      <c r="I600" s="694" t="s">
        <v>651</v>
      </c>
      <c r="J600" s="694" t="s">
        <v>652</v>
      </c>
      <c r="K600" s="710">
        <v>100</v>
      </c>
      <c r="L600" s="712" t="s">
        <v>653</v>
      </c>
      <c r="M600" s="700">
        <v>80</v>
      </c>
      <c r="N600" s="700">
        <v>80</v>
      </c>
      <c r="O600" s="713">
        <v>1</v>
      </c>
      <c r="P600" s="700">
        <v>100</v>
      </c>
      <c r="Q600" s="713">
        <v>1</v>
      </c>
      <c r="R600" s="701"/>
    </row>
    <row r="601" spans="1:18" ht="51" x14ac:dyDescent="0.2">
      <c r="A601" s="690" t="s">
        <v>305</v>
      </c>
      <c r="B601" s="691" t="s">
        <v>306</v>
      </c>
      <c r="C601" s="691" t="s">
        <v>694</v>
      </c>
      <c r="D601" s="692" t="s">
        <v>690</v>
      </c>
      <c r="E601" s="693"/>
      <c r="F601" s="695" t="s">
        <v>648</v>
      </c>
      <c r="G601" s="696" t="s">
        <v>684</v>
      </c>
      <c r="H601" s="697" t="s">
        <v>664</v>
      </c>
      <c r="I601" s="694" t="s">
        <v>665</v>
      </c>
      <c r="J601" s="694" t="s">
        <v>652</v>
      </c>
      <c r="K601" s="698">
        <v>25</v>
      </c>
      <c r="L601" s="712" t="s">
        <v>653</v>
      </c>
      <c r="M601" s="700">
        <v>80</v>
      </c>
      <c r="N601" s="700">
        <v>13</v>
      </c>
      <c r="O601" s="713">
        <v>0.16250000000000001</v>
      </c>
      <c r="P601" s="700">
        <v>100</v>
      </c>
      <c r="Q601" s="713">
        <v>0.65</v>
      </c>
      <c r="R601" s="701"/>
    </row>
    <row r="602" spans="1:18" ht="51" x14ac:dyDescent="0.2">
      <c r="A602" s="690" t="s">
        <v>305</v>
      </c>
      <c r="B602" s="691" t="s">
        <v>306</v>
      </c>
      <c r="C602" s="691" t="s">
        <v>694</v>
      </c>
      <c r="D602" s="692" t="s">
        <v>690</v>
      </c>
      <c r="E602" s="693"/>
      <c r="F602" s="695" t="s">
        <v>648</v>
      </c>
      <c r="G602" s="696" t="s">
        <v>685</v>
      </c>
      <c r="H602" s="697" t="s">
        <v>664</v>
      </c>
      <c r="I602" s="694" t="s">
        <v>665</v>
      </c>
      <c r="J602" s="694" t="s">
        <v>652</v>
      </c>
      <c r="K602" s="698">
        <v>25</v>
      </c>
      <c r="L602" s="712" t="s">
        <v>653</v>
      </c>
      <c r="M602" s="700">
        <v>80</v>
      </c>
      <c r="N602" s="700">
        <v>13</v>
      </c>
      <c r="O602" s="713">
        <v>0.16250000000000001</v>
      </c>
      <c r="P602" s="700">
        <v>100</v>
      </c>
      <c r="Q602" s="713">
        <v>0.65</v>
      </c>
      <c r="R602" s="701"/>
    </row>
    <row r="603" spans="1:18" ht="51" x14ac:dyDescent="0.2">
      <c r="A603" s="690" t="s">
        <v>305</v>
      </c>
      <c r="B603" s="691" t="s">
        <v>306</v>
      </c>
      <c r="C603" s="691" t="s">
        <v>694</v>
      </c>
      <c r="D603" s="692" t="s">
        <v>690</v>
      </c>
      <c r="E603" s="693"/>
      <c r="F603" s="695" t="s">
        <v>648</v>
      </c>
      <c r="G603" s="696" t="s">
        <v>686</v>
      </c>
      <c r="H603" s="697" t="s">
        <v>664</v>
      </c>
      <c r="I603" s="694" t="s">
        <v>665</v>
      </c>
      <c r="J603" s="694" t="s">
        <v>652</v>
      </c>
      <c r="K603" s="698">
        <v>25</v>
      </c>
      <c r="L603" s="712" t="s">
        <v>653</v>
      </c>
      <c r="M603" s="700">
        <v>80</v>
      </c>
      <c r="N603" s="700">
        <v>13</v>
      </c>
      <c r="O603" s="713">
        <v>0.16250000000000001</v>
      </c>
      <c r="P603" s="700">
        <v>100</v>
      </c>
      <c r="Q603" s="713">
        <v>0.65</v>
      </c>
      <c r="R603" s="701"/>
    </row>
    <row r="604" spans="1:18" ht="51" x14ac:dyDescent="0.2">
      <c r="A604" s="690" t="s">
        <v>305</v>
      </c>
      <c r="B604" s="691" t="s">
        <v>306</v>
      </c>
      <c r="C604" s="691" t="s">
        <v>694</v>
      </c>
      <c r="D604" s="692" t="s">
        <v>690</v>
      </c>
      <c r="E604" s="693"/>
      <c r="F604" s="695" t="s">
        <v>648</v>
      </c>
      <c r="G604" s="696" t="s">
        <v>687</v>
      </c>
      <c r="H604" s="697" t="s">
        <v>664</v>
      </c>
      <c r="I604" s="694" t="s">
        <v>665</v>
      </c>
      <c r="J604" s="694" t="s">
        <v>652</v>
      </c>
      <c r="K604" s="698">
        <v>25</v>
      </c>
      <c r="L604" s="712" t="s">
        <v>653</v>
      </c>
      <c r="M604" s="700">
        <v>80</v>
      </c>
      <c r="N604" s="700">
        <v>13</v>
      </c>
      <c r="O604" s="713">
        <v>0.16250000000000001</v>
      </c>
      <c r="P604" s="700">
        <v>100</v>
      </c>
      <c r="Q604" s="713">
        <v>0.65</v>
      </c>
      <c r="R604" s="701"/>
    </row>
    <row r="605" spans="1:18" ht="51" x14ac:dyDescent="0.2">
      <c r="A605" s="690" t="s">
        <v>305</v>
      </c>
      <c r="B605" s="691" t="s">
        <v>306</v>
      </c>
      <c r="C605" s="691" t="s">
        <v>694</v>
      </c>
      <c r="D605" s="692" t="s">
        <v>647</v>
      </c>
      <c r="E605" s="693"/>
      <c r="F605" s="695" t="s">
        <v>648</v>
      </c>
      <c r="G605" s="696" t="s">
        <v>649</v>
      </c>
      <c r="H605" s="697" t="s">
        <v>650</v>
      </c>
      <c r="I605" s="694" t="s">
        <v>651</v>
      </c>
      <c r="J605" s="694" t="s">
        <v>652</v>
      </c>
      <c r="K605" s="710">
        <v>100</v>
      </c>
      <c r="L605" s="712" t="s">
        <v>653</v>
      </c>
      <c r="M605" s="700">
        <v>30</v>
      </c>
      <c r="N605" s="700">
        <v>30</v>
      </c>
      <c r="O605" s="713">
        <v>1</v>
      </c>
      <c r="P605" s="700">
        <v>100</v>
      </c>
      <c r="Q605" s="713">
        <v>1</v>
      </c>
      <c r="R605" s="701"/>
    </row>
    <row r="606" spans="1:18" ht="51" x14ac:dyDescent="0.2">
      <c r="A606" s="690" t="s">
        <v>305</v>
      </c>
      <c r="B606" s="691" t="s">
        <v>306</v>
      </c>
      <c r="C606" s="691" t="s">
        <v>694</v>
      </c>
      <c r="D606" s="692" t="s">
        <v>647</v>
      </c>
      <c r="E606" s="693"/>
      <c r="F606" s="695" t="s">
        <v>648</v>
      </c>
      <c r="G606" s="696" t="s">
        <v>663</v>
      </c>
      <c r="H606" s="697" t="s">
        <v>664</v>
      </c>
      <c r="I606" s="694" t="s">
        <v>665</v>
      </c>
      <c r="J606" s="694" t="s">
        <v>652</v>
      </c>
      <c r="K606" s="698">
        <v>33</v>
      </c>
      <c r="L606" s="712" t="s">
        <v>653</v>
      </c>
      <c r="M606" s="700">
        <v>30</v>
      </c>
      <c r="N606" s="700">
        <v>10</v>
      </c>
      <c r="O606" s="713">
        <v>0.33333333333333331</v>
      </c>
      <c r="P606" s="700">
        <v>100</v>
      </c>
      <c r="Q606" s="713">
        <v>1.0101010101010102</v>
      </c>
      <c r="R606" s="701"/>
    </row>
    <row r="607" spans="1:18" ht="51" x14ac:dyDescent="0.2">
      <c r="A607" s="690" t="s">
        <v>305</v>
      </c>
      <c r="B607" s="691" t="s">
        <v>306</v>
      </c>
      <c r="C607" s="691" t="s">
        <v>694</v>
      </c>
      <c r="D607" s="692" t="s">
        <v>647</v>
      </c>
      <c r="E607" s="693"/>
      <c r="F607" s="695" t="s">
        <v>648</v>
      </c>
      <c r="G607" s="696" t="s">
        <v>654</v>
      </c>
      <c r="H607" s="697" t="s">
        <v>655</v>
      </c>
      <c r="I607" s="694" t="s">
        <v>651</v>
      </c>
      <c r="J607" s="694" t="s">
        <v>652</v>
      </c>
      <c r="K607" s="710">
        <v>100</v>
      </c>
      <c r="L607" s="712" t="s">
        <v>653</v>
      </c>
      <c r="M607" s="700">
        <v>30</v>
      </c>
      <c r="N607" s="700">
        <v>30</v>
      </c>
      <c r="O607" s="713">
        <v>1</v>
      </c>
      <c r="P607" s="700">
        <v>100</v>
      </c>
      <c r="Q607" s="713">
        <v>1</v>
      </c>
      <c r="R607" s="701"/>
    </row>
    <row r="608" spans="1:18" ht="51" x14ac:dyDescent="0.2">
      <c r="A608" s="690" t="s">
        <v>305</v>
      </c>
      <c r="B608" s="691" t="s">
        <v>306</v>
      </c>
      <c r="C608" s="691" t="s">
        <v>694</v>
      </c>
      <c r="D608" s="692" t="s">
        <v>647</v>
      </c>
      <c r="E608" s="693"/>
      <c r="F608" s="695" t="s">
        <v>648</v>
      </c>
      <c r="G608" s="696" t="s">
        <v>666</v>
      </c>
      <c r="H608" s="697" t="s">
        <v>664</v>
      </c>
      <c r="I608" s="694" t="s">
        <v>665</v>
      </c>
      <c r="J608" s="694" t="s">
        <v>652</v>
      </c>
      <c r="K608" s="698">
        <v>33</v>
      </c>
      <c r="L608" s="712" t="s">
        <v>653</v>
      </c>
      <c r="M608" s="700">
        <v>30</v>
      </c>
      <c r="N608" s="700">
        <v>10</v>
      </c>
      <c r="O608" s="713">
        <v>0.33333333333333331</v>
      </c>
      <c r="P608" s="700">
        <v>100</v>
      </c>
      <c r="Q608" s="713">
        <v>1.0101010101010102</v>
      </c>
      <c r="R608" s="701"/>
    </row>
    <row r="609" spans="1:18" ht="51" x14ac:dyDescent="0.2">
      <c r="A609" s="690" t="s">
        <v>305</v>
      </c>
      <c r="B609" s="691" t="s">
        <v>306</v>
      </c>
      <c r="C609" s="691" t="s">
        <v>694</v>
      </c>
      <c r="D609" s="692" t="s">
        <v>647</v>
      </c>
      <c r="E609" s="693"/>
      <c r="F609" s="695" t="s">
        <v>648</v>
      </c>
      <c r="G609" s="696" t="s">
        <v>667</v>
      </c>
      <c r="H609" s="697" t="s">
        <v>664</v>
      </c>
      <c r="I609" s="694" t="s">
        <v>665</v>
      </c>
      <c r="J609" s="694" t="s">
        <v>652</v>
      </c>
      <c r="K609" s="698">
        <v>33</v>
      </c>
      <c r="L609" s="712" t="s">
        <v>653</v>
      </c>
      <c r="M609" s="700">
        <v>30</v>
      </c>
      <c r="N609" s="700">
        <v>10</v>
      </c>
      <c r="O609" s="713">
        <v>0.33333333333333331</v>
      </c>
      <c r="P609" s="700">
        <v>100</v>
      </c>
      <c r="Q609" s="713">
        <v>1.0101010101010102</v>
      </c>
      <c r="R609" s="701"/>
    </row>
    <row r="610" spans="1:18" ht="51" x14ac:dyDescent="0.2">
      <c r="A610" s="690" t="s">
        <v>305</v>
      </c>
      <c r="B610" s="691" t="s">
        <v>306</v>
      </c>
      <c r="C610" s="691" t="s">
        <v>694</v>
      </c>
      <c r="D610" s="692" t="s">
        <v>647</v>
      </c>
      <c r="E610" s="693"/>
      <c r="F610" s="695" t="s">
        <v>648</v>
      </c>
      <c r="G610" s="696" t="s">
        <v>668</v>
      </c>
      <c r="H610" s="697" t="s">
        <v>664</v>
      </c>
      <c r="I610" s="694" t="s">
        <v>665</v>
      </c>
      <c r="J610" s="694" t="s">
        <v>652</v>
      </c>
      <c r="K610" s="698">
        <v>33</v>
      </c>
      <c r="L610" s="712" t="s">
        <v>653</v>
      </c>
      <c r="M610" s="700">
        <v>30</v>
      </c>
      <c r="N610" s="700">
        <v>10</v>
      </c>
      <c r="O610" s="713">
        <v>0.33333333333333331</v>
      </c>
      <c r="P610" s="700">
        <v>100</v>
      </c>
      <c r="Q610" s="713">
        <v>1.0101010101010102</v>
      </c>
      <c r="R610" s="701"/>
    </row>
    <row r="611" spans="1:18" ht="51" x14ac:dyDescent="0.2">
      <c r="A611" s="690" t="s">
        <v>305</v>
      </c>
      <c r="B611" s="691" t="s">
        <v>306</v>
      </c>
      <c r="C611" s="691" t="s">
        <v>694</v>
      </c>
      <c r="D611" s="692" t="s">
        <v>647</v>
      </c>
      <c r="E611" s="693"/>
      <c r="F611" s="695" t="s">
        <v>648</v>
      </c>
      <c r="G611" s="696" t="s">
        <v>669</v>
      </c>
      <c r="H611" s="697" t="s">
        <v>664</v>
      </c>
      <c r="I611" s="694" t="s">
        <v>665</v>
      </c>
      <c r="J611" s="694" t="s">
        <v>652</v>
      </c>
      <c r="K611" s="698">
        <v>33</v>
      </c>
      <c r="L611" s="712" t="s">
        <v>653</v>
      </c>
      <c r="M611" s="700">
        <v>30</v>
      </c>
      <c r="N611" s="700">
        <v>10</v>
      </c>
      <c r="O611" s="713">
        <v>0.33333333333333331</v>
      </c>
      <c r="P611" s="700">
        <v>100</v>
      </c>
      <c r="Q611" s="713">
        <v>1.0101010101010102</v>
      </c>
      <c r="R611" s="701"/>
    </row>
    <row r="612" spans="1:18" ht="51" x14ac:dyDescent="0.2">
      <c r="A612" s="690" t="s">
        <v>305</v>
      </c>
      <c r="B612" s="691" t="s">
        <v>306</v>
      </c>
      <c r="C612" s="691" t="s">
        <v>694</v>
      </c>
      <c r="D612" s="692" t="s">
        <v>647</v>
      </c>
      <c r="E612" s="693"/>
      <c r="F612" s="695" t="s">
        <v>648</v>
      </c>
      <c r="G612" s="696" t="s">
        <v>670</v>
      </c>
      <c r="H612" s="697" t="s">
        <v>664</v>
      </c>
      <c r="I612" s="694" t="s">
        <v>665</v>
      </c>
      <c r="J612" s="694" t="s">
        <v>652</v>
      </c>
      <c r="K612" s="698">
        <v>33</v>
      </c>
      <c r="L612" s="712" t="s">
        <v>653</v>
      </c>
      <c r="M612" s="700">
        <v>30</v>
      </c>
      <c r="N612" s="700">
        <v>10</v>
      </c>
      <c r="O612" s="713">
        <v>0.33333333333333331</v>
      </c>
      <c r="P612" s="700">
        <v>100</v>
      </c>
      <c r="Q612" s="713">
        <v>1.0101010101010102</v>
      </c>
      <c r="R612" s="701"/>
    </row>
    <row r="613" spans="1:18" ht="51" x14ac:dyDescent="0.2">
      <c r="A613" s="690" t="s">
        <v>305</v>
      </c>
      <c r="B613" s="691" t="s">
        <v>306</v>
      </c>
      <c r="C613" s="691" t="s">
        <v>694</v>
      </c>
      <c r="D613" s="692" t="s">
        <v>647</v>
      </c>
      <c r="E613" s="693"/>
      <c r="F613" s="695" t="s">
        <v>648</v>
      </c>
      <c r="G613" s="696" t="s">
        <v>671</v>
      </c>
      <c r="H613" s="697" t="s">
        <v>664</v>
      </c>
      <c r="I613" s="694" t="s">
        <v>665</v>
      </c>
      <c r="J613" s="694" t="s">
        <v>652</v>
      </c>
      <c r="K613" s="698">
        <v>33</v>
      </c>
      <c r="L613" s="712" t="s">
        <v>653</v>
      </c>
      <c r="M613" s="700">
        <v>30</v>
      </c>
      <c r="N613" s="700">
        <v>10</v>
      </c>
      <c r="O613" s="713">
        <v>0.33333333333333331</v>
      </c>
      <c r="P613" s="700">
        <v>100</v>
      </c>
      <c r="Q613" s="713">
        <v>1.0101010101010102</v>
      </c>
      <c r="R613" s="701"/>
    </row>
    <row r="614" spans="1:18" ht="51" x14ac:dyDescent="0.2">
      <c r="A614" s="690" t="s">
        <v>305</v>
      </c>
      <c r="B614" s="691" t="s">
        <v>306</v>
      </c>
      <c r="C614" s="691" t="s">
        <v>694</v>
      </c>
      <c r="D614" s="692" t="s">
        <v>647</v>
      </c>
      <c r="E614" s="693"/>
      <c r="F614" s="695" t="s">
        <v>648</v>
      </c>
      <c r="G614" s="696" t="s">
        <v>672</v>
      </c>
      <c r="H614" s="697" t="s">
        <v>664</v>
      </c>
      <c r="I614" s="694" t="s">
        <v>665</v>
      </c>
      <c r="J614" s="694" t="s">
        <v>652</v>
      </c>
      <c r="K614" s="698">
        <v>33</v>
      </c>
      <c r="L614" s="712" t="s">
        <v>653</v>
      </c>
      <c r="M614" s="700">
        <v>30</v>
      </c>
      <c r="N614" s="700">
        <v>10</v>
      </c>
      <c r="O614" s="713">
        <v>0.33333333333333331</v>
      </c>
      <c r="P614" s="700">
        <v>100</v>
      </c>
      <c r="Q614" s="713">
        <v>1.0101010101010102</v>
      </c>
      <c r="R614" s="701"/>
    </row>
    <row r="615" spans="1:18" ht="51" x14ac:dyDescent="0.2">
      <c r="A615" s="690" t="s">
        <v>305</v>
      </c>
      <c r="B615" s="691" t="s">
        <v>306</v>
      </c>
      <c r="C615" s="691" t="s">
        <v>694</v>
      </c>
      <c r="D615" s="692" t="s">
        <v>647</v>
      </c>
      <c r="E615" s="693"/>
      <c r="F615" s="695" t="s">
        <v>648</v>
      </c>
      <c r="G615" s="696" t="s">
        <v>673</v>
      </c>
      <c r="H615" s="697" t="s">
        <v>664</v>
      </c>
      <c r="I615" s="694" t="s">
        <v>665</v>
      </c>
      <c r="J615" s="694" t="s">
        <v>652</v>
      </c>
      <c r="K615" s="698">
        <v>33</v>
      </c>
      <c r="L615" s="712" t="s">
        <v>653</v>
      </c>
      <c r="M615" s="700">
        <v>30</v>
      </c>
      <c r="N615" s="700">
        <v>10</v>
      </c>
      <c r="O615" s="713">
        <v>0.33333333333333331</v>
      </c>
      <c r="P615" s="700">
        <v>100</v>
      </c>
      <c r="Q615" s="713">
        <v>1.0101010101010102</v>
      </c>
      <c r="R615" s="701"/>
    </row>
    <row r="616" spans="1:18" ht="51" x14ac:dyDescent="0.2">
      <c r="A616" s="690" t="s">
        <v>305</v>
      </c>
      <c r="B616" s="691" t="s">
        <v>306</v>
      </c>
      <c r="C616" s="691" t="s">
        <v>694</v>
      </c>
      <c r="D616" s="692" t="s">
        <v>647</v>
      </c>
      <c r="E616" s="693"/>
      <c r="F616" s="695" t="s">
        <v>648</v>
      </c>
      <c r="G616" s="696" t="s">
        <v>674</v>
      </c>
      <c r="H616" s="697" t="s">
        <v>664</v>
      </c>
      <c r="I616" s="694" t="s">
        <v>665</v>
      </c>
      <c r="J616" s="694" t="s">
        <v>652</v>
      </c>
      <c r="K616" s="698">
        <v>33</v>
      </c>
      <c r="L616" s="712" t="s">
        <v>653</v>
      </c>
      <c r="M616" s="700">
        <v>30</v>
      </c>
      <c r="N616" s="700">
        <v>10</v>
      </c>
      <c r="O616" s="713">
        <v>0.33333333333333331</v>
      </c>
      <c r="P616" s="700">
        <v>100</v>
      </c>
      <c r="Q616" s="713">
        <v>1.0101010101010102</v>
      </c>
      <c r="R616" s="701"/>
    </row>
    <row r="617" spans="1:18" ht="51" x14ac:dyDescent="0.2">
      <c r="A617" s="690" t="s">
        <v>305</v>
      </c>
      <c r="B617" s="691" t="s">
        <v>306</v>
      </c>
      <c r="C617" s="691" t="s">
        <v>694</v>
      </c>
      <c r="D617" s="692" t="s">
        <v>647</v>
      </c>
      <c r="E617" s="693"/>
      <c r="F617" s="695" t="s">
        <v>648</v>
      </c>
      <c r="G617" s="696" t="s">
        <v>656</v>
      </c>
      <c r="H617" s="697" t="s">
        <v>657</v>
      </c>
      <c r="I617" s="694" t="s">
        <v>651</v>
      </c>
      <c r="J617" s="694" t="s">
        <v>652</v>
      </c>
      <c r="K617" s="710">
        <v>100</v>
      </c>
      <c r="L617" s="712" t="s">
        <v>653</v>
      </c>
      <c r="M617" s="700">
        <v>30</v>
      </c>
      <c r="N617" s="700">
        <v>30</v>
      </c>
      <c r="O617" s="713">
        <v>1</v>
      </c>
      <c r="P617" s="700">
        <v>100</v>
      </c>
      <c r="Q617" s="713">
        <v>1</v>
      </c>
      <c r="R617" s="701"/>
    </row>
    <row r="618" spans="1:18" ht="51" x14ac:dyDescent="0.2">
      <c r="A618" s="690" t="s">
        <v>305</v>
      </c>
      <c r="B618" s="691" t="s">
        <v>306</v>
      </c>
      <c r="C618" s="691" t="s">
        <v>694</v>
      </c>
      <c r="D618" s="692" t="s">
        <v>647</v>
      </c>
      <c r="E618" s="693"/>
      <c r="F618" s="695" t="s">
        <v>648</v>
      </c>
      <c r="G618" s="696" t="s">
        <v>658</v>
      </c>
      <c r="H618" s="697" t="s">
        <v>657</v>
      </c>
      <c r="I618" s="694" t="s">
        <v>651</v>
      </c>
      <c r="J618" s="694" t="s">
        <v>652</v>
      </c>
      <c r="K618" s="710">
        <v>100</v>
      </c>
      <c r="L618" s="712" t="s">
        <v>653</v>
      </c>
      <c r="M618" s="700">
        <v>30</v>
      </c>
      <c r="N618" s="700">
        <v>30</v>
      </c>
      <c r="O618" s="713">
        <v>1</v>
      </c>
      <c r="P618" s="700">
        <v>100</v>
      </c>
      <c r="Q618" s="713">
        <v>1</v>
      </c>
      <c r="R618" s="701"/>
    </row>
    <row r="619" spans="1:18" ht="51" x14ac:dyDescent="0.2">
      <c r="A619" s="690" t="s">
        <v>305</v>
      </c>
      <c r="B619" s="691" t="s">
        <v>306</v>
      </c>
      <c r="C619" s="691" t="s">
        <v>694</v>
      </c>
      <c r="D619" s="692" t="s">
        <v>647</v>
      </c>
      <c r="E619" s="693"/>
      <c r="F619" s="695" t="s">
        <v>648</v>
      </c>
      <c r="G619" s="696" t="s">
        <v>675</v>
      </c>
      <c r="H619" s="697" t="s">
        <v>664</v>
      </c>
      <c r="I619" s="694" t="s">
        <v>665</v>
      </c>
      <c r="J619" s="694" t="s">
        <v>652</v>
      </c>
      <c r="K619" s="698">
        <v>33</v>
      </c>
      <c r="L619" s="712" t="s">
        <v>653</v>
      </c>
      <c r="M619" s="700">
        <v>30</v>
      </c>
      <c r="N619" s="700">
        <v>10</v>
      </c>
      <c r="O619" s="713">
        <v>0.33333333333333331</v>
      </c>
      <c r="P619" s="700">
        <v>100</v>
      </c>
      <c r="Q619" s="713">
        <v>1.0101010101010102</v>
      </c>
      <c r="R619" s="701"/>
    </row>
    <row r="620" spans="1:18" ht="51" x14ac:dyDescent="0.2">
      <c r="A620" s="690" t="s">
        <v>305</v>
      </c>
      <c r="B620" s="691" t="s">
        <v>306</v>
      </c>
      <c r="C620" s="691" t="s">
        <v>694</v>
      </c>
      <c r="D620" s="692" t="s">
        <v>647</v>
      </c>
      <c r="E620" s="693"/>
      <c r="F620" s="695" t="s">
        <v>648</v>
      </c>
      <c r="G620" s="696" t="s">
        <v>659</v>
      </c>
      <c r="H620" s="697" t="s">
        <v>657</v>
      </c>
      <c r="I620" s="694" t="s">
        <v>651</v>
      </c>
      <c r="J620" s="694" t="s">
        <v>652</v>
      </c>
      <c r="K620" s="710">
        <v>100</v>
      </c>
      <c r="L620" s="712" t="s">
        <v>653</v>
      </c>
      <c r="M620" s="700">
        <v>30</v>
      </c>
      <c r="N620" s="700">
        <v>30</v>
      </c>
      <c r="O620" s="713">
        <v>1</v>
      </c>
      <c r="P620" s="700">
        <v>100</v>
      </c>
      <c r="Q620" s="713">
        <v>1</v>
      </c>
      <c r="R620" s="701"/>
    </row>
    <row r="621" spans="1:18" ht="51" x14ac:dyDescent="0.2">
      <c r="A621" s="690" t="s">
        <v>305</v>
      </c>
      <c r="B621" s="691" t="s">
        <v>306</v>
      </c>
      <c r="C621" s="691" t="s">
        <v>694</v>
      </c>
      <c r="D621" s="692" t="s">
        <v>647</v>
      </c>
      <c r="E621" s="693"/>
      <c r="F621" s="695" t="s">
        <v>648</v>
      </c>
      <c r="G621" s="696" t="s">
        <v>196</v>
      </c>
      <c r="H621" s="697" t="s">
        <v>657</v>
      </c>
      <c r="I621" s="694" t="s">
        <v>651</v>
      </c>
      <c r="J621" s="694" t="s">
        <v>652</v>
      </c>
      <c r="K621" s="710">
        <v>100</v>
      </c>
      <c r="L621" s="712" t="s">
        <v>653</v>
      </c>
      <c r="M621" s="700">
        <v>30</v>
      </c>
      <c r="N621" s="700">
        <v>30</v>
      </c>
      <c r="O621" s="713">
        <v>1</v>
      </c>
      <c r="P621" s="700">
        <v>100</v>
      </c>
      <c r="Q621" s="713">
        <v>1</v>
      </c>
      <c r="R621" s="701"/>
    </row>
    <row r="622" spans="1:18" ht="51" x14ac:dyDescent="0.2">
      <c r="A622" s="690" t="s">
        <v>305</v>
      </c>
      <c r="B622" s="691" t="s">
        <v>306</v>
      </c>
      <c r="C622" s="691" t="s">
        <v>694</v>
      </c>
      <c r="D622" s="692" t="s">
        <v>647</v>
      </c>
      <c r="E622" s="693"/>
      <c r="F622" s="695" t="s">
        <v>648</v>
      </c>
      <c r="G622" s="696" t="s">
        <v>676</v>
      </c>
      <c r="H622" s="697" t="s">
        <v>664</v>
      </c>
      <c r="I622" s="694" t="s">
        <v>665</v>
      </c>
      <c r="J622" s="694" t="s">
        <v>652</v>
      </c>
      <c r="K622" s="698">
        <v>33</v>
      </c>
      <c r="L622" s="712" t="s">
        <v>653</v>
      </c>
      <c r="M622" s="700">
        <v>30</v>
      </c>
      <c r="N622" s="700">
        <v>10</v>
      </c>
      <c r="O622" s="713">
        <v>0.33333333333333331</v>
      </c>
      <c r="P622" s="700">
        <v>100</v>
      </c>
      <c r="Q622" s="713">
        <v>1.0101010101010102</v>
      </c>
      <c r="R622" s="701"/>
    </row>
    <row r="623" spans="1:18" ht="51" x14ac:dyDescent="0.2">
      <c r="A623" s="690" t="s">
        <v>305</v>
      </c>
      <c r="B623" s="691" t="s">
        <v>306</v>
      </c>
      <c r="C623" s="691" t="s">
        <v>694</v>
      </c>
      <c r="D623" s="692" t="s">
        <v>647</v>
      </c>
      <c r="E623" s="693"/>
      <c r="F623" s="695" t="s">
        <v>648</v>
      </c>
      <c r="G623" s="696" t="s">
        <v>677</v>
      </c>
      <c r="H623" s="697" t="s">
        <v>664</v>
      </c>
      <c r="I623" s="694" t="s">
        <v>665</v>
      </c>
      <c r="J623" s="694" t="s">
        <v>652</v>
      </c>
      <c r="K623" s="698">
        <v>33</v>
      </c>
      <c r="L623" s="712" t="s">
        <v>653</v>
      </c>
      <c r="M623" s="700">
        <v>30</v>
      </c>
      <c r="N623" s="700">
        <v>10</v>
      </c>
      <c r="O623" s="713">
        <v>0.33333333333333331</v>
      </c>
      <c r="P623" s="700">
        <v>100</v>
      </c>
      <c r="Q623" s="713">
        <v>1.0101010101010102</v>
      </c>
      <c r="R623" s="701"/>
    </row>
    <row r="624" spans="1:18" ht="51" x14ac:dyDescent="0.2">
      <c r="A624" s="690" t="s">
        <v>305</v>
      </c>
      <c r="B624" s="691" t="s">
        <v>306</v>
      </c>
      <c r="C624" s="691" t="s">
        <v>694</v>
      </c>
      <c r="D624" s="692" t="s">
        <v>647</v>
      </c>
      <c r="E624" s="693"/>
      <c r="F624" s="695" t="s">
        <v>648</v>
      </c>
      <c r="G624" s="696" t="s">
        <v>678</v>
      </c>
      <c r="H624" s="697" t="s">
        <v>664</v>
      </c>
      <c r="I624" s="694" t="s">
        <v>665</v>
      </c>
      <c r="J624" s="694" t="s">
        <v>652</v>
      </c>
      <c r="K624" s="698">
        <v>33</v>
      </c>
      <c r="L624" s="712" t="s">
        <v>653</v>
      </c>
      <c r="M624" s="700">
        <v>30</v>
      </c>
      <c r="N624" s="700">
        <v>10</v>
      </c>
      <c r="O624" s="713">
        <v>0.33333333333333331</v>
      </c>
      <c r="P624" s="700">
        <v>100</v>
      </c>
      <c r="Q624" s="713">
        <v>1.0101010101010102</v>
      </c>
      <c r="R624" s="701"/>
    </row>
    <row r="625" spans="1:18" ht="51" x14ac:dyDescent="0.2">
      <c r="A625" s="690" t="s">
        <v>305</v>
      </c>
      <c r="B625" s="691" t="s">
        <v>306</v>
      </c>
      <c r="C625" s="691" t="s">
        <v>694</v>
      </c>
      <c r="D625" s="692" t="s">
        <v>647</v>
      </c>
      <c r="E625" s="693"/>
      <c r="F625" s="695" t="s">
        <v>648</v>
      </c>
      <c r="G625" s="696" t="s">
        <v>679</v>
      </c>
      <c r="H625" s="697" t="s">
        <v>664</v>
      </c>
      <c r="I625" s="694" t="s">
        <v>665</v>
      </c>
      <c r="J625" s="694" t="s">
        <v>652</v>
      </c>
      <c r="K625" s="698">
        <v>33</v>
      </c>
      <c r="L625" s="712" t="s">
        <v>653</v>
      </c>
      <c r="M625" s="700">
        <v>30</v>
      </c>
      <c r="N625" s="700">
        <v>10</v>
      </c>
      <c r="O625" s="713">
        <v>0.33333333333333331</v>
      </c>
      <c r="P625" s="700">
        <v>100</v>
      </c>
      <c r="Q625" s="713">
        <v>1.0101010101010102</v>
      </c>
      <c r="R625" s="701"/>
    </row>
    <row r="626" spans="1:18" ht="51" x14ac:dyDescent="0.2">
      <c r="A626" s="690" t="s">
        <v>305</v>
      </c>
      <c r="B626" s="691" t="s">
        <v>306</v>
      </c>
      <c r="C626" s="691" t="s">
        <v>694</v>
      </c>
      <c r="D626" s="692" t="s">
        <v>647</v>
      </c>
      <c r="E626" s="693"/>
      <c r="F626" s="695" t="s">
        <v>648</v>
      </c>
      <c r="G626" s="696" t="s">
        <v>680</v>
      </c>
      <c r="H626" s="697" t="s">
        <v>664</v>
      </c>
      <c r="I626" s="694" t="s">
        <v>665</v>
      </c>
      <c r="J626" s="694" t="s">
        <v>652</v>
      </c>
      <c r="K626" s="698">
        <v>33</v>
      </c>
      <c r="L626" s="712" t="s">
        <v>653</v>
      </c>
      <c r="M626" s="700">
        <v>30</v>
      </c>
      <c r="N626" s="700">
        <v>10</v>
      </c>
      <c r="O626" s="713">
        <v>0.33333333333333331</v>
      </c>
      <c r="P626" s="700">
        <v>100</v>
      </c>
      <c r="Q626" s="713">
        <v>1.0101010101010102</v>
      </c>
      <c r="R626" s="701"/>
    </row>
    <row r="627" spans="1:18" ht="51" x14ac:dyDescent="0.2">
      <c r="A627" s="690" t="s">
        <v>305</v>
      </c>
      <c r="B627" s="691" t="s">
        <v>306</v>
      </c>
      <c r="C627" s="691" t="s">
        <v>694</v>
      </c>
      <c r="D627" s="692" t="s">
        <v>647</v>
      </c>
      <c r="E627" s="693"/>
      <c r="F627" s="695" t="s">
        <v>648</v>
      </c>
      <c r="G627" s="696" t="s">
        <v>681</v>
      </c>
      <c r="H627" s="697" t="s">
        <v>664</v>
      </c>
      <c r="I627" s="694" t="s">
        <v>665</v>
      </c>
      <c r="J627" s="694" t="s">
        <v>652</v>
      </c>
      <c r="K627" s="698">
        <v>33</v>
      </c>
      <c r="L627" s="712" t="s">
        <v>653</v>
      </c>
      <c r="M627" s="700">
        <v>30</v>
      </c>
      <c r="N627" s="700">
        <v>10</v>
      </c>
      <c r="O627" s="713">
        <v>0.33333333333333331</v>
      </c>
      <c r="P627" s="700">
        <v>100</v>
      </c>
      <c r="Q627" s="713">
        <v>1.0101010101010102</v>
      </c>
      <c r="R627" s="701"/>
    </row>
    <row r="628" spans="1:18" ht="51" x14ac:dyDescent="0.2">
      <c r="A628" s="690" t="s">
        <v>305</v>
      </c>
      <c r="B628" s="691" t="s">
        <v>306</v>
      </c>
      <c r="C628" s="691" t="s">
        <v>694</v>
      </c>
      <c r="D628" s="692" t="s">
        <v>647</v>
      </c>
      <c r="E628" s="693"/>
      <c r="F628" s="695" t="s">
        <v>648</v>
      </c>
      <c r="G628" s="696" t="s">
        <v>682</v>
      </c>
      <c r="H628" s="697" t="s">
        <v>664</v>
      </c>
      <c r="I628" s="694" t="s">
        <v>665</v>
      </c>
      <c r="J628" s="694" t="s">
        <v>652</v>
      </c>
      <c r="K628" s="698">
        <v>33</v>
      </c>
      <c r="L628" s="712" t="s">
        <v>653</v>
      </c>
      <c r="M628" s="700">
        <v>30</v>
      </c>
      <c r="N628" s="700">
        <v>10</v>
      </c>
      <c r="O628" s="713">
        <v>0.33333333333333331</v>
      </c>
      <c r="P628" s="700">
        <v>100</v>
      </c>
      <c r="Q628" s="713">
        <v>1.0101010101010102</v>
      </c>
      <c r="R628" s="701"/>
    </row>
    <row r="629" spans="1:18" ht="51" x14ac:dyDescent="0.2">
      <c r="A629" s="690" t="s">
        <v>305</v>
      </c>
      <c r="B629" s="691" t="s">
        <v>306</v>
      </c>
      <c r="C629" s="691" t="s">
        <v>694</v>
      </c>
      <c r="D629" s="692" t="s">
        <v>647</v>
      </c>
      <c r="E629" s="693"/>
      <c r="F629" s="695" t="s">
        <v>648</v>
      </c>
      <c r="G629" s="696" t="s">
        <v>660</v>
      </c>
      <c r="H629" s="697" t="s">
        <v>657</v>
      </c>
      <c r="I629" s="694" t="s">
        <v>651</v>
      </c>
      <c r="J629" s="694" t="s">
        <v>652</v>
      </c>
      <c r="K629" s="710">
        <v>100</v>
      </c>
      <c r="L629" s="712" t="s">
        <v>653</v>
      </c>
      <c r="M629" s="700">
        <v>30</v>
      </c>
      <c r="N629" s="700">
        <v>30</v>
      </c>
      <c r="O629" s="713">
        <v>1</v>
      </c>
      <c r="P629" s="700">
        <v>100</v>
      </c>
      <c r="Q629" s="713">
        <v>1</v>
      </c>
      <c r="R629" s="701"/>
    </row>
    <row r="630" spans="1:18" ht="51" x14ac:dyDescent="0.2">
      <c r="A630" s="690" t="s">
        <v>305</v>
      </c>
      <c r="B630" s="691" t="s">
        <v>306</v>
      </c>
      <c r="C630" s="691" t="s">
        <v>694</v>
      </c>
      <c r="D630" s="692" t="s">
        <v>647</v>
      </c>
      <c r="E630" s="693"/>
      <c r="F630" s="695" t="s">
        <v>648</v>
      </c>
      <c r="G630" s="696" t="s">
        <v>661</v>
      </c>
      <c r="H630" s="697" t="s">
        <v>657</v>
      </c>
      <c r="I630" s="694" t="s">
        <v>651</v>
      </c>
      <c r="J630" s="694" t="s">
        <v>652</v>
      </c>
      <c r="K630" s="710">
        <v>100</v>
      </c>
      <c r="L630" s="712" t="s">
        <v>653</v>
      </c>
      <c r="M630" s="700">
        <v>30</v>
      </c>
      <c r="N630" s="700">
        <v>30</v>
      </c>
      <c r="O630" s="713">
        <v>1</v>
      </c>
      <c r="P630" s="700">
        <v>100</v>
      </c>
      <c r="Q630" s="713">
        <v>1</v>
      </c>
      <c r="R630" s="701"/>
    </row>
    <row r="631" spans="1:18" ht="51" x14ac:dyDescent="0.2">
      <c r="A631" s="690" t="s">
        <v>305</v>
      </c>
      <c r="B631" s="691" t="s">
        <v>306</v>
      </c>
      <c r="C631" s="691" t="s">
        <v>694</v>
      </c>
      <c r="D631" s="692" t="s">
        <v>647</v>
      </c>
      <c r="E631" s="693"/>
      <c r="F631" s="695" t="s">
        <v>648</v>
      </c>
      <c r="G631" s="696" t="s">
        <v>683</v>
      </c>
      <c r="H631" s="697" t="s">
        <v>664</v>
      </c>
      <c r="I631" s="694" t="s">
        <v>665</v>
      </c>
      <c r="J631" s="694" t="s">
        <v>652</v>
      </c>
      <c r="K631" s="698">
        <v>33</v>
      </c>
      <c r="L631" s="712" t="s">
        <v>653</v>
      </c>
      <c r="M631" s="700">
        <v>30</v>
      </c>
      <c r="N631" s="700">
        <v>10</v>
      </c>
      <c r="O631" s="713">
        <v>0.33333333333333331</v>
      </c>
      <c r="P631" s="700">
        <v>100</v>
      </c>
      <c r="Q631" s="713">
        <v>1.0101010101010102</v>
      </c>
      <c r="R631" s="701"/>
    </row>
    <row r="632" spans="1:18" ht="51" x14ac:dyDescent="0.2">
      <c r="A632" s="690" t="s">
        <v>305</v>
      </c>
      <c r="B632" s="691" t="s">
        <v>306</v>
      </c>
      <c r="C632" s="691" t="s">
        <v>694</v>
      </c>
      <c r="D632" s="692" t="s">
        <v>647</v>
      </c>
      <c r="E632" s="693"/>
      <c r="F632" s="695" t="s">
        <v>648</v>
      </c>
      <c r="G632" s="696" t="s">
        <v>662</v>
      </c>
      <c r="H632" s="697" t="s">
        <v>650</v>
      </c>
      <c r="I632" s="694" t="s">
        <v>651</v>
      </c>
      <c r="J632" s="694" t="s">
        <v>652</v>
      </c>
      <c r="K632" s="710">
        <v>100</v>
      </c>
      <c r="L632" s="712" t="s">
        <v>653</v>
      </c>
      <c r="M632" s="700">
        <v>30</v>
      </c>
      <c r="N632" s="700">
        <v>30</v>
      </c>
      <c r="O632" s="713">
        <v>1</v>
      </c>
      <c r="P632" s="700">
        <v>100</v>
      </c>
      <c r="Q632" s="713">
        <v>1</v>
      </c>
      <c r="R632" s="701"/>
    </row>
    <row r="633" spans="1:18" ht="51" x14ac:dyDescent="0.2">
      <c r="A633" s="690" t="s">
        <v>305</v>
      </c>
      <c r="B633" s="691" t="s">
        <v>306</v>
      </c>
      <c r="C633" s="691" t="s">
        <v>694</v>
      </c>
      <c r="D633" s="692" t="s">
        <v>647</v>
      </c>
      <c r="E633" s="693"/>
      <c r="F633" s="695" t="s">
        <v>648</v>
      </c>
      <c r="G633" s="696" t="s">
        <v>684</v>
      </c>
      <c r="H633" s="697" t="s">
        <v>664</v>
      </c>
      <c r="I633" s="694" t="s">
        <v>665</v>
      </c>
      <c r="J633" s="694" t="s">
        <v>652</v>
      </c>
      <c r="K633" s="698">
        <v>33</v>
      </c>
      <c r="L633" s="712" t="s">
        <v>653</v>
      </c>
      <c r="M633" s="700">
        <v>30</v>
      </c>
      <c r="N633" s="700">
        <v>10</v>
      </c>
      <c r="O633" s="713">
        <v>0.33333333333333331</v>
      </c>
      <c r="P633" s="700">
        <v>100</v>
      </c>
      <c r="Q633" s="713">
        <v>1.0101010101010102</v>
      </c>
      <c r="R633" s="701"/>
    </row>
    <row r="634" spans="1:18" ht="51" x14ac:dyDescent="0.2">
      <c r="A634" s="690" t="s">
        <v>305</v>
      </c>
      <c r="B634" s="691" t="s">
        <v>306</v>
      </c>
      <c r="C634" s="691" t="s">
        <v>694</v>
      </c>
      <c r="D634" s="692" t="s">
        <v>647</v>
      </c>
      <c r="E634" s="693"/>
      <c r="F634" s="695" t="s">
        <v>648</v>
      </c>
      <c r="G634" s="696" t="s">
        <v>685</v>
      </c>
      <c r="H634" s="697" t="s">
        <v>664</v>
      </c>
      <c r="I634" s="694" t="s">
        <v>665</v>
      </c>
      <c r="J634" s="694" t="s">
        <v>652</v>
      </c>
      <c r="K634" s="698">
        <v>33</v>
      </c>
      <c r="L634" s="712" t="s">
        <v>653</v>
      </c>
      <c r="M634" s="700">
        <v>30</v>
      </c>
      <c r="N634" s="700">
        <v>10</v>
      </c>
      <c r="O634" s="713">
        <v>0.33333333333333331</v>
      </c>
      <c r="P634" s="700">
        <v>100</v>
      </c>
      <c r="Q634" s="713">
        <v>1.0101010101010102</v>
      </c>
      <c r="R634" s="701"/>
    </row>
    <row r="635" spans="1:18" ht="51" x14ac:dyDescent="0.2">
      <c r="A635" s="690" t="s">
        <v>305</v>
      </c>
      <c r="B635" s="691" t="s">
        <v>306</v>
      </c>
      <c r="C635" s="691" t="s">
        <v>694</v>
      </c>
      <c r="D635" s="692" t="s">
        <v>647</v>
      </c>
      <c r="E635" s="693"/>
      <c r="F635" s="695" t="s">
        <v>648</v>
      </c>
      <c r="G635" s="696" t="s">
        <v>686</v>
      </c>
      <c r="H635" s="697" t="s">
        <v>664</v>
      </c>
      <c r="I635" s="694" t="s">
        <v>665</v>
      </c>
      <c r="J635" s="694" t="s">
        <v>652</v>
      </c>
      <c r="K635" s="698">
        <v>33</v>
      </c>
      <c r="L635" s="712" t="s">
        <v>653</v>
      </c>
      <c r="M635" s="700">
        <v>30</v>
      </c>
      <c r="N635" s="700">
        <v>10</v>
      </c>
      <c r="O635" s="713">
        <v>0.33333333333333331</v>
      </c>
      <c r="P635" s="700">
        <v>100</v>
      </c>
      <c r="Q635" s="713">
        <v>1.0101010101010102</v>
      </c>
      <c r="R635" s="701"/>
    </row>
    <row r="636" spans="1:18" ht="51" x14ac:dyDescent="0.2">
      <c r="A636" s="690" t="s">
        <v>305</v>
      </c>
      <c r="B636" s="691" t="s">
        <v>306</v>
      </c>
      <c r="C636" s="691" t="s">
        <v>694</v>
      </c>
      <c r="D636" s="692" t="s">
        <v>647</v>
      </c>
      <c r="E636" s="693"/>
      <c r="F636" s="695" t="s">
        <v>648</v>
      </c>
      <c r="G636" s="696" t="s">
        <v>687</v>
      </c>
      <c r="H636" s="697" t="s">
        <v>664</v>
      </c>
      <c r="I636" s="694" t="s">
        <v>665</v>
      </c>
      <c r="J636" s="694" t="s">
        <v>652</v>
      </c>
      <c r="K636" s="698">
        <v>33</v>
      </c>
      <c r="L636" s="712" t="s">
        <v>653</v>
      </c>
      <c r="M636" s="700">
        <v>30</v>
      </c>
      <c r="N636" s="700">
        <v>10</v>
      </c>
      <c r="O636" s="713">
        <v>0.33333333333333331</v>
      </c>
      <c r="P636" s="700">
        <v>100</v>
      </c>
      <c r="Q636" s="713">
        <v>1.0101010101010102</v>
      </c>
      <c r="R636" s="701"/>
    </row>
    <row r="637" spans="1:18" ht="51" x14ac:dyDescent="0.2">
      <c r="A637" s="690" t="s">
        <v>305</v>
      </c>
      <c r="B637" s="691" t="s">
        <v>306</v>
      </c>
      <c r="C637" s="691" t="s">
        <v>694</v>
      </c>
      <c r="D637" s="692" t="s">
        <v>688</v>
      </c>
      <c r="E637" s="693"/>
      <c r="F637" s="695" t="s">
        <v>648</v>
      </c>
      <c r="G637" s="696" t="s">
        <v>649</v>
      </c>
      <c r="H637" s="697" t="s">
        <v>650</v>
      </c>
      <c r="I637" s="694" t="s">
        <v>651</v>
      </c>
      <c r="J637" s="694" t="s">
        <v>652</v>
      </c>
      <c r="K637" s="710">
        <v>100</v>
      </c>
      <c r="L637" s="712" t="s">
        <v>653</v>
      </c>
      <c r="M637" s="700">
        <v>21</v>
      </c>
      <c r="N637" s="700">
        <v>21</v>
      </c>
      <c r="O637" s="713">
        <v>1</v>
      </c>
      <c r="P637" s="700">
        <v>100</v>
      </c>
      <c r="Q637" s="713">
        <v>1</v>
      </c>
      <c r="R637" s="701"/>
    </row>
    <row r="638" spans="1:18" ht="51" x14ac:dyDescent="0.2">
      <c r="A638" s="690" t="s">
        <v>305</v>
      </c>
      <c r="B638" s="691" t="s">
        <v>306</v>
      </c>
      <c r="C638" s="691" t="s">
        <v>694</v>
      </c>
      <c r="D638" s="692" t="s">
        <v>688</v>
      </c>
      <c r="E638" s="693"/>
      <c r="F638" s="695" t="s">
        <v>648</v>
      </c>
      <c r="G638" s="696" t="s">
        <v>663</v>
      </c>
      <c r="H638" s="697" t="s">
        <v>664</v>
      </c>
      <c r="I638" s="694" t="s">
        <v>665</v>
      </c>
      <c r="J638" s="694" t="s">
        <v>652</v>
      </c>
      <c r="K638" s="698">
        <v>40</v>
      </c>
      <c r="L638" s="712" t="s">
        <v>653</v>
      </c>
      <c r="M638" s="700">
        <v>21</v>
      </c>
      <c r="N638" s="700">
        <v>13</v>
      </c>
      <c r="O638" s="713">
        <v>0.61904761904761907</v>
      </c>
      <c r="P638" s="700">
        <v>100</v>
      </c>
      <c r="Q638" s="713">
        <v>1.5476190476190474</v>
      </c>
      <c r="R638" s="701"/>
    </row>
    <row r="639" spans="1:18" ht="51" x14ac:dyDescent="0.2">
      <c r="A639" s="690" t="s">
        <v>305</v>
      </c>
      <c r="B639" s="691" t="s">
        <v>306</v>
      </c>
      <c r="C639" s="691" t="s">
        <v>694</v>
      </c>
      <c r="D639" s="692" t="s">
        <v>688</v>
      </c>
      <c r="E639" s="693"/>
      <c r="F639" s="695" t="s">
        <v>648</v>
      </c>
      <c r="G639" s="696" t="s">
        <v>654</v>
      </c>
      <c r="H639" s="697" t="s">
        <v>655</v>
      </c>
      <c r="I639" s="694" t="s">
        <v>651</v>
      </c>
      <c r="J639" s="694" t="s">
        <v>652</v>
      </c>
      <c r="K639" s="710">
        <v>100</v>
      </c>
      <c r="L639" s="712" t="s">
        <v>653</v>
      </c>
      <c r="M639" s="700">
        <v>21</v>
      </c>
      <c r="N639" s="700">
        <v>21</v>
      </c>
      <c r="O639" s="713">
        <v>1</v>
      </c>
      <c r="P639" s="700">
        <v>100</v>
      </c>
      <c r="Q639" s="713">
        <v>1</v>
      </c>
      <c r="R639" s="701"/>
    </row>
    <row r="640" spans="1:18" ht="51" x14ac:dyDescent="0.2">
      <c r="A640" s="690" t="s">
        <v>305</v>
      </c>
      <c r="B640" s="691" t="s">
        <v>306</v>
      </c>
      <c r="C640" s="691" t="s">
        <v>694</v>
      </c>
      <c r="D640" s="692" t="s">
        <v>688</v>
      </c>
      <c r="E640" s="693"/>
      <c r="F640" s="695" t="s">
        <v>648</v>
      </c>
      <c r="G640" s="696" t="s">
        <v>666</v>
      </c>
      <c r="H640" s="697" t="s">
        <v>664</v>
      </c>
      <c r="I640" s="694" t="s">
        <v>665</v>
      </c>
      <c r="J640" s="694" t="s">
        <v>652</v>
      </c>
      <c r="K640" s="698">
        <v>40</v>
      </c>
      <c r="L640" s="712" t="s">
        <v>653</v>
      </c>
      <c r="M640" s="700">
        <v>21</v>
      </c>
      <c r="N640" s="700">
        <v>13</v>
      </c>
      <c r="O640" s="713">
        <v>0.61904761904761907</v>
      </c>
      <c r="P640" s="700">
        <v>100</v>
      </c>
      <c r="Q640" s="713">
        <v>1.5476190476190474</v>
      </c>
      <c r="R640" s="701"/>
    </row>
    <row r="641" spans="1:18" ht="51" x14ac:dyDescent="0.2">
      <c r="A641" s="690" t="s">
        <v>305</v>
      </c>
      <c r="B641" s="691" t="s">
        <v>306</v>
      </c>
      <c r="C641" s="691" t="s">
        <v>694</v>
      </c>
      <c r="D641" s="692" t="s">
        <v>688</v>
      </c>
      <c r="E641" s="693"/>
      <c r="F641" s="695" t="s">
        <v>648</v>
      </c>
      <c r="G641" s="696" t="s">
        <v>667</v>
      </c>
      <c r="H641" s="697" t="s">
        <v>664</v>
      </c>
      <c r="I641" s="694" t="s">
        <v>665</v>
      </c>
      <c r="J641" s="694" t="s">
        <v>652</v>
      </c>
      <c r="K641" s="698">
        <v>40</v>
      </c>
      <c r="L641" s="712" t="s">
        <v>653</v>
      </c>
      <c r="M641" s="700">
        <v>21</v>
      </c>
      <c r="N641" s="700">
        <v>13</v>
      </c>
      <c r="O641" s="713">
        <v>0.61904761904761907</v>
      </c>
      <c r="P641" s="700">
        <v>100</v>
      </c>
      <c r="Q641" s="713">
        <v>1.5476190476190474</v>
      </c>
      <c r="R641" s="701"/>
    </row>
    <row r="642" spans="1:18" ht="51" x14ac:dyDescent="0.2">
      <c r="A642" s="690" t="s">
        <v>305</v>
      </c>
      <c r="B642" s="691" t="s">
        <v>306</v>
      </c>
      <c r="C642" s="691" t="s">
        <v>694</v>
      </c>
      <c r="D642" s="692" t="s">
        <v>688</v>
      </c>
      <c r="E642" s="693"/>
      <c r="F642" s="695" t="s">
        <v>648</v>
      </c>
      <c r="G642" s="696" t="s">
        <v>668</v>
      </c>
      <c r="H642" s="697" t="s">
        <v>664</v>
      </c>
      <c r="I642" s="694" t="s">
        <v>665</v>
      </c>
      <c r="J642" s="694" t="s">
        <v>652</v>
      </c>
      <c r="K642" s="698">
        <v>40</v>
      </c>
      <c r="L642" s="712" t="s">
        <v>653</v>
      </c>
      <c r="M642" s="700">
        <v>21</v>
      </c>
      <c r="N642" s="700">
        <v>13</v>
      </c>
      <c r="O642" s="713">
        <v>0.61904761904761907</v>
      </c>
      <c r="P642" s="700">
        <v>100</v>
      </c>
      <c r="Q642" s="713">
        <v>1.5476190476190474</v>
      </c>
      <c r="R642" s="701"/>
    </row>
    <row r="643" spans="1:18" ht="51" x14ac:dyDescent="0.2">
      <c r="A643" s="690" t="s">
        <v>305</v>
      </c>
      <c r="B643" s="691" t="s">
        <v>306</v>
      </c>
      <c r="C643" s="691" t="s">
        <v>694</v>
      </c>
      <c r="D643" s="692" t="s">
        <v>688</v>
      </c>
      <c r="E643" s="693"/>
      <c r="F643" s="695" t="s">
        <v>648</v>
      </c>
      <c r="G643" s="696" t="s">
        <v>669</v>
      </c>
      <c r="H643" s="697" t="s">
        <v>664</v>
      </c>
      <c r="I643" s="694" t="s">
        <v>665</v>
      </c>
      <c r="J643" s="694" t="s">
        <v>652</v>
      </c>
      <c r="K643" s="698">
        <v>40</v>
      </c>
      <c r="L643" s="712" t="s">
        <v>653</v>
      </c>
      <c r="M643" s="700">
        <v>21</v>
      </c>
      <c r="N643" s="700">
        <v>13</v>
      </c>
      <c r="O643" s="713">
        <v>0.61904761904761907</v>
      </c>
      <c r="P643" s="700">
        <v>100</v>
      </c>
      <c r="Q643" s="713">
        <v>1.5476190476190474</v>
      </c>
      <c r="R643" s="701"/>
    </row>
    <row r="644" spans="1:18" ht="51" x14ac:dyDescent="0.2">
      <c r="A644" s="690" t="s">
        <v>305</v>
      </c>
      <c r="B644" s="691" t="s">
        <v>306</v>
      </c>
      <c r="C644" s="691" t="s">
        <v>694</v>
      </c>
      <c r="D644" s="692" t="s">
        <v>688</v>
      </c>
      <c r="E644" s="693"/>
      <c r="F644" s="695" t="s">
        <v>648</v>
      </c>
      <c r="G644" s="696" t="s">
        <v>670</v>
      </c>
      <c r="H644" s="697" t="s">
        <v>664</v>
      </c>
      <c r="I644" s="694" t="s">
        <v>665</v>
      </c>
      <c r="J644" s="694" t="s">
        <v>652</v>
      </c>
      <c r="K644" s="698">
        <v>40</v>
      </c>
      <c r="L644" s="712" t="s">
        <v>653</v>
      </c>
      <c r="M644" s="700">
        <v>21</v>
      </c>
      <c r="N644" s="700">
        <v>13</v>
      </c>
      <c r="O644" s="713">
        <v>0.61904761904761907</v>
      </c>
      <c r="P644" s="700">
        <v>100</v>
      </c>
      <c r="Q644" s="713">
        <v>1.5476190476190474</v>
      </c>
      <c r="R644" s="701"/>
    </row>
    <row r="645" spans="1:18" ht="51" x14ac:dyDescent="0.2">
      <c r="A645" s="690" t="s">
        <v>305</v>
      </c>
      <c r="B645" s="691" t="s">
        <v>306</v>
      </c>
      <c r="C645" s="691" t="s">
        <v>694</v>
      </c>
      <c r="D645" s="692" t="s">
        <v>688</v>
      </c>
      <c r="E645" s="693"/>
      <c r="F645" s="695" t="s">
        <v>648</v>
      </c>
      <c r="G645" s="696" t="s">
        <v>671</v>
      </c>
      <c r="H645" s="697" t="s">
        <v>664</v>
      </c>
      <c r="I645" s="694" t="s">
        <v>665</v>
      </c>
      <c r="J645" s="694" t="s">
        <v>652</v>
      </c>
      <c r="K645" s="698">
        <v>40</v>
      </c>
      <c r="L645" s="712" t="s">
        <v>653</v>
      </c>
      <c r="M645" s="700">
        <v>21</v>
      </c>
      <c r="N645" s="700">
        <v>13</v>
      </c>
      <c r="O645" s="713">
        <v>0.61904761904761907</v>
      </c>
      <c r="P645" s="700">
        <v>100</v>
      </c>
      <c r="Q645" s="713">
        <v>1.5476190476190474</v>
      </c>
      <c r="R645" s="701"/>
    </row>
    <row r="646" spans="1:18" ht="51" x14ac:dyDescent="0.2">
      <c r="A646" s="690" t="s">
        <v>305</v>
      </c>
      <c r="B646" s="691" t="s">
        <v>306</v>
      </c>
      <c r="C646" s="691" t="s">
        <v>694</v>
      </c>
      <c r="D646" s="692" t="s">
        <v>688</v>
      </c>
      <c r="E646" s="693"/>
      <c r="F646" s="695" t="s">
        <v>648</v>
      </c>
      <c r="G646" s="696" t="s">
        <v>672</v>
      </c>
      <c r="H646" s="697" t="s">
        <v>664</v>
      </c>
      <c r="I646" s="694" t="s">
        <v>665</v>
      </c>
      <c r="J646" s="694" t="s">
        <v>652</v>
      </c>
      <c r="K646" s="698">
        <v>40</v>
      </c>
      <c r="L646" s="712" t="s">
        <v>653</v>
      </c>
      <c r="M646" s="700">
        <v>21</v>
      </c>
      <c r="N646" s="700">
        <v>13</v>
      </c>
      <c r="O646" s="713">
        <v>0.61904761904761907</v>
      </c>
      <c r="P646" s="700">
        <v>100</v>
      </c>
      <c r="Q646" s="713">
        <v>1.5476190476190474</v>
      </c>
      <c r="R646" s="701"/>
    </row>
    <row r="647" spans="1:18" ht="51" x14ac:dyDescent="0.2">
      <c r="A647" s="690" t="s">
        <v>305</v>
      </c>
      <c r="B647" s="691" t="s">
        <v>306</v>
      </c>
      <c r="C647" s="691" t="s">
        <v>694</v>
      </c>
      <c r="D647" s="692" t="s">
        <v>688</v>
      </c>
      <c r="E647" s="693"/>
      <c r="F647" s="695" t="s">
        <v>648</v>
      </c>
      <c r="G647" s="696" t="s">
        <v>673</v>
      </c>
      <c r="H647" s="697" t="s">
        <v>664</v>
      </c>
      <c r="I647" s="694" t="s">
        <v>665</v>
      </c>
      <c r="J647" s="694" t="s">
        <v>652</v>
      </c>
      <c r="K647" s="698">
        <v>40</v>
      </c>
      <c r="L647" s="712" t="s">
        <v>653</v>
      </c>
      <c r="M647" s="700">
        <v>21</v>
      </c>
      <c r="N647" s="700">
        <v>13</v>
      </c>
      <c r="O647" s="713">
        <v>0.61904761904761907</v>
      </c>
      <c r="P647" s="700">
        <v>100</v>
      </c>
      <c r="Q647" s="713">
        <v>1.5476190476190474</v>
      </c>
      <c r="R647" s="701"/>
    </row>
    <row r="648" spans="1:18" ht="51" x14ac:dyDescent="0.2">
      <c r="A648" s="690" t="s">
        <v>305</v>
      </c>
      <c r="B648" s="691" t="s">
        <v>306</v>
      </c>
      <c r="C648" s="691" t="s">
        <v>694</v>
      </c>
      <c r="D648" s="692" t="s">
        <v>688</v>
      </c>
      <c r="E648" s="693"/>
      <c r="F648" s="695" t="s">
        <v>648</v>
      </c>
      <c r="G648" s="696" t="s">
        <v>674</v>
      </c>
      <c r="H648" s="697" t="s">
        <v>664</v>
      </c>
      <c r="I648" s="694" t="s">
        <v>665</v>
      </c>
      <c r="J648" s="694" t="s">
        <v>652</v>
      </c>
      <c r="K648" s="698">
        <v>40</v>
      </c>
      <c r="L648" s="712" t="s">
        <v>653</v>
      </c>
      <c r="M648" s="700">
        <v>21</v>
      </c>
      <c r="N648" s="700">
        <v>13</v>
      </c>
      <c r="O648" s="713">
        <v>0.61904761904761907</v>
      </c>
      <c r="P648" s="700">
        <v>100</v>
      </c>
      <c r="Q648" s="713">
        <v>1.5476190476190474</v>
      </c>
      <c r="R648" s="701"/>
    </row>
    <row r="649" spans="1:18" ht="51" x14ac:dyDescent="0.2">
      <c r="A649" s="690" t="s">
        <v>305</v>
      </c>
      <c r="B649" s="691" t="s">
        <v>306</v>
      </c>
      <c r="C649" s="691" t="s">
        <v>694</v>
      </c>
      <c r="D649" s="692" t="s">
        <v>688</v>
      </c>
      <c r="E649" s="693"/>
      <c r="F649" s="695" t="s">
        <v>648</v>
      </c>
      <c r="G649" s="696" t="s">
        <v>656</v>
      </c>
      <c r="H649" s="697" t="s">
        <v>657</v>
      </c>
      <c r="I649" s="694" t="s">
        <v>651</v>
      </c>
      <c r="J649" s="694" t="s">
        <v>652</v>
      </c>
      <c r="K649" s="710">
        <v>100</v>
      </c>
      <c r="L649" s="712" t="s">
        <v>653</v>
      </c>
      <c r="M649" s="700">
        <v>21</v>
      </c>
      <c r="N649" s="700">
        <v>21</v>
      </c>
      <c r="O649" s="713">
        <v>1</v>
      </c>
      <c r="P649" s="700">
        <v>100</v>
      </c>
      <c r="Q649" s="713">
        <v>1</v>
      </c>
      <c r="R649" s="701"/>
    </row>
    <row r="650" spans="1:18" ht="51" x14ac:dyDescent="0.2">
      <c r="A650" s="690" t="s">
        <v>305</v>
      </c>
      <c r="B650" s="691" t="s">
        <v>306</v>
      </c>
      <c r="C650" s="691" t="s">
        <v>694</v>
      </c>
      <c r="D650" s="692" t="s">
        <v>688</v>
      </c>
      <c r="E650" s="693"/>
      <c r="F650" s="695" t="s">
        <v>648</v>
      </c>
      <c r="G650" s="696" t="s">
        <v>658</v>
      </c>
      <c r="H650" s="697" t="s">
        <v>657</v>
      </c>
      <c r="I650" s="694" t="s">
        <v>651</v>
      </c>
      <c r="J650" s="694" t="s">
        <v>652</v>
      </c>
      <c r="K650" s="710">
        <v>100</v>
      </c>
      <c r="L650" s="712" t="s">
        <v>653</v>
      </c>
      <c r="M650" s="700">
        <v>21</v>
      </c>
      <c r="N650" s="700">
        <v>21</v>
      </c>
      <c r="O650" s="713">
        <v>1</v>
      </c>
      <c r="P650" s="700">
        <v>100</v>
      </c>
      <c r="Q650" s="713">
        <v>1</v>
      </c>
      <c r="R650" s="701"/>
    </row>
    <row r="651" spans="1:18" ht="51" x14ac:dyDescent="0.2">
      <c r="A651" s="690" t="s">
        <v>305</v>
      </c>
      <c r="B651" s="691" t="s">
        <v>306</v>
      </c>
      <c r="C651" s="691" t="s">
        <v>694</v>
      </c>
      <c r="D651" s="692" t="s">
        <v>688</v>
      </c>
      <c r="E651" s="693"/>
      <c r="F651" s="695" t="s">
        <v>648</v>
      </c>
      <c r="G651" s="696" t="s">
        <v>675</v>
      </c>
      <c r="H651" s="697" t="s">
        <v>664</v>
      </c>
      <c r="I651" s="694" t="s">
        <v>665</v>
      </c>
      <c r="J651" s="694" t="s">
        <v>652</v>
      </c>
      <c r="K651" s="698">
        <v>40</v>
      </c>
      <c r="L651" s="712" t="s">
        <v>653</v>
      </c>
      <c r="M651" s="700">
        <v>21</v>
      </c>
      <c r="N651" s="700">
        <v>13</v>
      </c>
      <c r="O651" s="713">
        <v>0.61904761904761907</v>
      </c>
      <c r="P651" s="700">
        <v>100</v>
      </c>
      <c r="Q651" s="713">
        <v>1.5476190476190474</v>
      </c>
      <c r="R651" s="701"/>
    </row>
    <row r="652" spans="1:18" ht="51" x14ac:dyDescent="0.2">
      <c r="A652" s="690" t="s">
        <v>305</v>
      </c>
      <c r="B652" s="691" t="s">
        <v>306</v>
      </c>
      <c r="C652" s="691" t="s">
        <v>694</v>
      </c>
      <c r="D652" s="692" t="s">
        <v>688</v>
      </c>
      <c r="E652" s="693"/>
      <c r="F652" s="695" t="s">
        <v>648</v>
      </c>
      <c r="G652" s="696" t="s">
        <v>659</v>
      </c>
      <c r="H652" s="697" t="s">
        <v>657</v>
      </c>
      <c r="I652" s="694" t="s">
        <v>651</v>
      </c>
      <c r="J652" s="694" t="s">
        <v>652</v>
      </c>
      <c r="K652" s="710">
        <v>100</v>
      </c>
      <c r="L652" s="712" t="s">
        <v>653</v>
      </c>
      <c r="M652" s="700">
        <v>21</v>
      </c>
      <c r="N652" s="700">
        <v>21</v>
      </c>
      <c r="O652" s="713">
        <v>1</v>
      </c>
      <c r="P652" s="700">
        <v>100</v>
      </c>
      <c r="Q652" s="713">
        <v>1</v>
      </c>
      <c r="R652" s="701"/>
    </row>
    <row r="653" spans="1:18" ht="51" x14ac:dyDescent="0.2">
      <c r="A653" s="690" t="s">
        <v>305</v>
      </c>
      <c r="B653" s="691" t="s">
        <v>306</v>
      </c>
      <c r="C653" s="691" t="s">
        <v>694</v>
      </c>
      <c r="D653" s="692" t="s">
        <v>688</v>
      </c>
      <c r="E653" s="693"/>
      <c r="F653" s="695" t="s">
        <v>648</v>
      </c>
      <c r="G653" s="696" t="s">
        <v>196</v>
      </c>
      <c r="H653" s="697" t="s">
        <v>657</v>
      </c>
      <c r="I653" s="694" t="s">
        <v>651</v>
      </c>
      <c r="J653" s="694" t="s">
        <v>652</v>
      </c>
      <c r="K653" s="710">
        <v>100</v>
      </c>
      <c r="L653" s="712" t="s">
        <v>653</v>
      </c>
      <c r="M653" s="700">
        <v>21</v>
      </c>
      <c r="N653" s="700">
        <v>21</v>
      </c>
      <c r="O653" s="713">
        <v>1</v>
      </c>
      <c r="P653" s="700">
        <v>100</v>
      </c>
      <c r="Q653" s="713">
        <v>1</v>
      </c>
      <c r="R653" s="701"/>
    </row>
    <row r="654" spans="1:18" ht="51" x14ac:dyDescent="0.2">
      <c r="A654" s="690" t="s">
        <v>305</v>
      </c>
      <c r="B654" s="691" t="s">
        <v>306</v>
      </c>
      <c r="C654" s="691" t="s">
        <v>694</v>
      </c>
      <c r="D654" s="692" t="s">
        <v>688</v>
      </c>
      <c r="E654" s="693"/>
      <c r="F654" s="695" t="s">
        <v>648</v>
      </c>
      <c r="G654" s="696" t="s">
        <v>676</v>
      </c>
      <c r="H654" s="697" t="s">
        <v>664</v>
      </c>
      <c r="I654" s="694" t="s">
        <v>665</v>
      </c>
      <c r="J654" s="694" t="s">
        <v>652</v>
      </c>
      <c r="K654" s="698">
        <v>40</v>
      </c>
      <c r="L654" s="712" t="s">
        <v>653</v>
      </c>
      <c r="M654" s="700">
        <v>21</v>
      </c>
      <c r="N654" s="700">
        <v>13</v>
      </c>
      <c r="O654" s="713">
        <v>0.61904761904761907</v>
      </c>
      <c r="P654" s="700">
        <v>100</v>
      </c>
      <c r="Q654" s="713">
        <v>1.5476190476190474</v>
      </c>
      <c r="R654" s="701"/>
    </row>
    <row r="655" spans="1:18" ht="51" x14ac:dyDescent="0.2">
      <c r="A655" s="690" t="s">
        <v>305</v>
      </c>
      <c r="B655" s="691" t="s">
        <v>306</v>
      </c>
      <c r="C655" s="691" t="s">
        <v>694</v>
      </c>
      <c r="D655" s="692" t="s">
        <v>688</v>
      </c>
      <c r="E655" s="693"/>
      <c r="F655" s="695" t="s">
        <v>648</v>
      </c>
      <c r="G655" s="696" t="s">
        <v>677</v>
      </c>
      <c r="H655" s="697" t="s">
        <v>664</v>
      </c>
      <c r="I655" s="694" t="s">
        <v>665</v>
      </c>
      <c r="J655" s="694" t="s">
        <v>652</v>
      </c>
      <c r="K655" s="698">
        <v>40</v>
      </c>
      <c r="L655" s="712" t="s">
        <v>653</v>
      </c>
      <c r="M655" s="700">
        <v>21</v>
      </c>
      <c r="N655" s="700">
        <v>13</v>
      </c>
      <c r="O655" s="713">
        <v>0.61904761904761907</v>
      </c>
      <c r="P655" s="700">
        <v>100</v>
      </c>
      <c r="Q655" s="713">
        <v>1.5476190476190474</v>
      </c>
      <c r="R655" s="701"/>
    </row>
    <row r="656" spans="1:18" ht="51" x14ac:dyDescent="0.2">
      <c r="A656" s="690" t="s">
        <v>305</v>
      </c>
      <c r="B656" s="691" t="s">
        <v>306</v>
      </c>
      <c r="C656" s="691" t="s">
        <v>694</v>
      </c>
      <c r="D656" s="692" t="s">
        <v>688</v>
      </c>
      <c r="E656" s="693"/>
      <c r="F656" s="695" t="s">
        <v>648</v>
      </c>
      <c r="G656" s="696" t="s">
        <v>678</v>
      </c>
      <c r="H656" s="697" t="s">
        <v>664</v>
      </c>
      <c r="I656" s="694" t="s">
        <v>665</v>
      </c>
      <c r="J656" s="694" t="s">
        <v>652</v>
      </c>
      <c r="K656" s="698">
        <v>40</v>
      </c>
      <c r="L656" s="712" t="s">
        <v>653</v>
      </c>
      <c r="M656" s="700">
        <v>21</v>
      </c>
      <c r="N656" s="700">
        <v>13</v>
      </c>
      <c r="O656" s="713">
        <v>0.61904761904761907</v>
      </c>
      <c r="P656" s="700">
        <v>100</v>
      </c>
      <c r="Q656" s="713">
        <v>1.5476190476190474</v>
      </c>
      <c r="R656" s="701"/>
    </row>
    <row r="657" spans="1:18" ht="51" x14ac:dyDescent="0.2">
      <c r="A657" s="690" t="s">
        <v>305</v>
      </c>
      <c r="B657" s="691" t="s">
        <v>306</v>
      </c>
      <c r="C657" s="691" t="s">
        <v>694</v>
      </c>
      <c r="D657" s="692" t="s">
        <v>688</v>
      </c>
      <c r="E657" s="693"/>
      <c r="F657" s="695" t="s">
        <v>648</v>
      </c>
      <c r="G657" s="696" t="s">
        <v>679</v>
      </c>
      <c r="H657" s="697" t="s">
        <v>664</v>
      </c>
      <c r="I657" s="694" t="s">
        <v>665</v>
      </c>
      <c r="J657" s="694" t="s">
        <v>652</v>
      </c>
      <c r="K657" s="698">
        <v>40</v>
      </c>
      <c r="L657" s="712" t="s">
        <v>653</v>
      </c>
      <c r="M657" s="700">
        <v>21</v>
      </c>
      <c r="N657" s="700">
        <v>13</v>
      </c>
      <c r="O657" s="713">
        <v>0.61904761904761907</v>
      </c>
      <c r="P657" s="700">
        <v>100</v>
      </c>
      <c r="Q657" s="713">
        <v>1.5476190476190474</v>
      </c>
      <c r="R657" s="701"/>
    </row>
    <row r="658" spans="1:18" ht="51" x14ac:dyDescent="0.2">
      <c r="A658" s="690" t="s">
        <v>305</v>
      </c>
      <c r="B658" s="691" t="s">
        <v>306</v>
      </c>
      <c r="C658" s="691" t="s">
        <v>694</v>
      </c>
      <c r="D658" s="692" t="s">
        <v>688</v>
      </c>
      <c r="E658" s="693"/>
      <c r="F658" s="695" t="s">
        <v>648</v>
      </c>
      <c r="G658" s="696" t="s">
        <v>680</v>
      </c>
      <c r="H658" s="697" t="s">
        <v>664</v>
      </c>
      <c r="I658" s="694" t="s">
        <v>665</v>
      </c>
      <c r="J658" s="694" t="s">
        <v>652</v>
      </c>
      <c r="K658" s="698">
        <v>40</v>
      </c>
      <c r="L658" s="712" t="s">
        <v>653</v>
      </c>
      <c r="M658" s="700">
        <v>21</v>
      </c>
      <c r="N658" s="700">
        <v>13</v>
      </c>
      <c r="O658" s="713">
        <v>0.61904761904761907</v>
      </c>
      <c r="P658" s="700">
        <v>100</v>
      </c>
      <c r="Q658" s="713">
        <v>1.5476190476190474</v>
      </c>
      <c r="R658" s="701"/>
    </row>
    <row r="659" spans="1:18" ht="51" x14ac:dyDescent="0.2">
      <c r="A659" s="690" t="s">
        <v>305</v>
      </c>
      <c r="B659" s="691" t="s">
        <v>306</v>
      </c>
      <c r="C659" s="691" t="s">
        <v>694</v>
      </c>
      <c r="D659" s="692" t="s">
        <v>688</v>
      </c>
      <c r="E659" s="693"/>
      <c r="F659" s="695" t="s">
        <v>648</v>
      </c>
      <c r="G659" s="696" t="s">
        <v>681</v>
      </c>
      <c r="H659" s="697" t="s">
        <v>664</v>
      </c>
      <c r="I659" s="694" t="s">
        <v>665</v>
      </c>
      <c r="J659" s="694" t="s">
        <v>652</v>
      </c>
      <c r="K659" s="698">
        <v>40</v>
      </c>
      <c r="L659" s="712" t="s">
        <v>653</v>
      </c>
      <c r="M659" s="700">
        <v>21</v>
      </c>
      <c r="N659" s="700">
        <v>13</v>
      </c>
      <c r="O659" s="713">
        <v>0.61904761904761907</v>
      </c>
      <c r="P659" s="700">
        <v>100</v>
      </c>
      <c r="Q659" s="713">
        <v>1.5476190476190474</v>
      </c>
      <c r="R659" s="701"/>
    </row>
    <row r="660" spans="1:18" ht="51" x14ac:dyDescent="0.2">
      <c r="A660" s="690" t="s">
        <v>305</v>
      </c>
      <c r="B660" s="691" t="s">
        <v>306</v>
      </c>
      <c r="C660" s="691" t="s">
        <v>694</v>
      </c>
      <c r="D660" s="692" t="s">
        <v>688</v>
      </c>
      <c r="E660" s="693"/>
      <c r="F660" s="695" t="s">
        <v>648</v>
      </c>
      <c r="G660" s="696" t="s">
        <v>682</v>
      </c>
      <c r="H660" s="697" t="s">
        <v>664</v>
      </c>
      <c r="I660" s="694" t="s">
        <v>665</v>
      </c>
      <c r="J660" s="694" t="s">
        <v>652</v>
      </c>
      <c r="K660" s="698">
        <v>40</v>
      </c>
      <c r="L660" s="712" t="s">
        <v>653</v>
      </c>
      <c r="M660" s="700">
        <v>21</v>
      </c>
      <c r="N660" s="700">
        <v>13</v>
      </c>
      <c r="O660" s="713">
        <v>0.61904761904761907</v>
      </c>
      <c r="P660" s="700">
        <v>100</v>
      </c>
      <c r="Q660" s="713">
        <v>1.5476190476190474</v>
      </c>
      <c r="R660" s="701"/>
    </row>
    <row r="661" spans="1:18" ht="51" x14ac:dyDescent="0.2">
      <c r="A661" s="690" t="s">
        <v>305</v>
      </c>
      <c r="B661" s="691" t="s">
        <v>306</v>
      </c>
      <c r="C661" s="691" t="s">
        <v>694</v>
      </c>
      <c r="D661" s="692" t="s">
        <v>688</v>
      </c>
      <c r="E661" s="693"/>
      <c r="F661" s="695" t="s">
        <v>648</v>
      </c>
      <c r="G661" s="696" t="s">
        <v>660</v>
      </c>
      <c r="H661" s="697" t="s">
        <v>657</v>
      </c>
      <c r="I661" s="694" t="s">
        <v>651</v>
      </c>
      <c r="J661" s="694" t="s">
        <v>652</v>
      </c>
      <c r="K661" s="710">
        <v>100</v>
      </c>
      <c r="L661" s="712" t="s">
        <v>653</v>
      </c>
      <c r="M661" s="700">
        <v>21</v>
      </c>
      <c r="N661" s="700">
        <v>21</v>
      </c>
      <c r="O661" s="713">
        <v>1</v>
      </c>
      <c r="P661" s="700">
        <v>100</v>
      </c>
      <c r="Q661" s="713">
        <v>1</v>
      </c>
      <c r="R661" s="701"/>
    </row>
    <row r="662" spans="1:18" ht="51" x14ac:dyDescent="0.2">
      <c r="A662" s="690" t="s">
        <v>305</v>
      </c>
      <c r="B662" s="691" t="s">
        <v>306</v>
      </c>
      <c r="C662" s="691" t="s">
        <v>694</v>
      </c>
      <c r="D662" s="692" t="s">
        <v>688</v>
      </c>
      <c r="E662" s="693"/>
      <c r="F662" s="695" t="s">
        <v>648</v>
      </c>
      <c r="G662" s="696" t="s">
        <v>661</v>
      </c>
      <c r="H662" s="697" t="s">
        <v>657</v>
      </c>
      <c r="I662" s="694" t="s">
        <v>651</v>
      </c>
      <c r="J662" s="694" t="s">
        <v>652</v>
      </c>
      <c r="K662" s="710">
        <v>100</v>
      </c>
      <c r="L662" s="712" t="s">
        <v>653</v>
      </c>
      <c r="M662" s="700">
        <v>21</v>
      </c>
      <c r="N662" s="700">
        <v>21</v>
      </c>
      <c r="O662" s="713">
        <v>1</v>
      </c>
      <c r="P662" s="700">
        <v>100</v>
      </c>
      <c r="Q662" s="713">
        <v>1</v>
      </c>
      <c r="R662" s="701"/>
    </row>
    <row r="663" spans="1:18" ht="51" x14ac:dyDescent="0.2">
      <c r="A663" s="690" t="s">
        <v>305</v>
      </c>
      <c r="B663" s="691" t="s">
        <v>306</v>
      </c>
      <c r="C663" s="691" t="s">
        <v>694</v>
      </c>
      <c r="D663" s="692" t="s">
        <v>688</v>
      </c>
      <c r="E663" s="693"/>
      <c r="F663" s="695" t="s">
        <v>648</v>
      </c>
      <c r="G663" s="696" t="s">
        <v>683</v>
      </c>
      <c r="H663" s="697" t="s">
        <v>664</v>
      </c>
      <c r="I663" s="694" t="s">
        <v>665</v>
      </c>
      <c r="J663" s="694" t="s">
        <v>652</v>
      </c>
      <c r="K663" s="698">
        <v>40</v>
      </c>
      <c r="L663" s="712" t="s">
        <v>653</v>
      </c>
      <c r="M663" s="700">
        <v>21</v>
      </c>
      <c r="N663" s="700">
        <v>13</v>
      </c>
      <c r="O663" s="713">
        <v>0.61904761904761907</v>
      </c>
      <c r="P663" s="700">
        <v>100</v>
      </c>
      <c r="Q663" s="713">
        <v>1.5476190476190474</v>
      </c>
      <c r="R663" s="701"/>
    </row>
    <row r="664" spans="1:18" ht="51" x14ac:dyDescent="0.2">
      <c r="A664" s="690" t="s">
        <v>305</v>
      </c>
      <c r="B664" s="691" t="s">
        <v>306</v>
      </c>
      <c r="C664" s="691" t="s">
        <v>694</v>
      </c>
      <c r="D664" s="692" t="s">
        <v>688</v>
      </c>
      <c r="E664" s="693"/>
      <c r="F664" s="695" t="s">
        <v>648</v>
      </c>
      <c r="G664" s="696" t="s">
        <v>662</v>
      </c>
      <c r="H664" s="697" t="s">
        <v>650</v>
      </c>
      <c r="I664" s="694" t="s">
        <v>651</v>
      </c>
      <c r="J664" s="694" t="s">
        <v>652</v>
      </c>
      <c r="K664" s="710">
        <v>100</v>
      </c>
      <c r="L664" s="712" t="s">
        <v>653</v>
      </c>
      <c r="M664" s="700">
        <v>21</v>
      </c>
      <c r="N664" s="700">
        <v>21</v>
      </c>
      <c r="O664" s="713">
        <v>1</v>
      </c>
      <c r="P664" s="700">
        <v>100</v>
      </c>
      <c r="Q664" s="713">
        <v>1</v>
      </c>
      <c r="R664" s="701"/>
    </row>
    <row r="665" spans="1:18" ht="51" x14ac:dyDescent="0.2">
      <c r="A665" s="690" t="s">
        <v>305</v>
      </c>
      <c r="B665" s="691" t="s">
        <v>306</v>
      </c>
      <c r="C665" s="691" t="s">
        <v>694</v>
      </c>
      <c r="D665" s="692" t="s">
        <v>688</v>
      </c>
      <c r="E665" s="693"/>
      <c r="F665" s="695" t="s">
        <v>648</v>
      </c>
      <c r="G665" s="696" t="s">
        <v>684</v>
      </c>
      <c r="H665" s="697" t="s">
        <v>664</v>
      </c>
      <c r="I665" s="694" t="s">
        <v>665</v>
      </c>
      <c r="J665" s="694" t="s">
        <v>652</v>
      </c>
      <c r="K665" s="698">
        <v>40</v>
      </c>
      <c r="L665" s="712" t="s">
        <v>653</v>
      </c>
      <c r="M665" s="700">
        <v>21</v>
      </c>
      <c r="N665" s="700">
        <v>13</v>
      </c>
      <c r="O665" s="713">
        <v>0.61904761904761907</v>
      </c>
      <c r="P665" s="700">
        <v>100</v>
      </c>
      <c r="Q665" s="713">
        <v>1.5476190476190474</v>
      </c>
      <c r="R665" s="701"/>
    </row>
    <row r="666" spans="1:18" ht="51" x14ac:dyDescent="0.2">
      <c r="A666" s="690" t="s">
        <v>305</v>
      </c>
      <c r="B666" s="691" t="s">
        <v>306</v>
      </c>
      <c r="C666" s="691" t="s">
        <v>694</v>
      </c>
      <c r="D666" s="692" t="s">
        <v>688</v>
      </c>
      <c r="E666" s="693"/>
      <c r="F666" s="695" t="s">
        <v>648</v>
      </c>
      <c r="G666" s="696" t="s">
        <v>685</v>
      </c>
      <c r="H666" s="697" t="s">
        <v>664</v>
      </c>
      <c r="I666" s="694" t="s">
        <v>665</v>
      </c>
      <c r="J666" s="694" t="s">
        <v>652</v>
      </c>
      <c r="K666" s="698">
        <v>40</v>
      </c>
      <c r="L666" s="712" t="s">
        <v>653</v>
      </c>
      <c r="M666" s="700">
        <v>21</v>
      </c>
      <c r="N666" s="700">
        <v>13</v>
      </c>
      <c r="O666" s="713">
        <v>0.61904761904761907</v>
      </c>
      <c r="P666" s="700">
        <v>100</v>
      </c>
      <c r="Q666" s="713">
        <v>1.5476190476190474</v>
      </c>
      <c r="R666" s="701"/>
    </row>
    <row r="667" spans="1:18" ht="51" x14ac:dyDescent="0.2">
      <c r="A667" s="690" t="s">
        <v>305</v>
      </c>
      <c r="B667" s="691" t="s">
        <v>306</v>
      </c>
      <c r="C667" s="691" t="s">
        <v>694</v>
      </c>
      <c r="D667" s="692" t="s">
        <v>688</v>
      </c>
      <c r="E667" s="693"/>
      <c r="F667" s="695" t="s">
        <v>648</v>
      </c>
      <c r="G667" s="696" t="s">
        <v>686</v>
      </c>
      <c r="H667" s="697" t="s">
        <v>664</v>
      </c>
      <c r="I667" s="694" t="s">
        <v>665</v>
      </c>
      <c r="J667" s="694" t="s">
        <v>652</v>
      </c>
      <c r="K667" s="698">
        <v>40</v>
      </c>
      <c r="L667" s="712" t="s">
        <v>653</v>
      </c>
      <c r="M667" s="700">
        <v>21</v>
      </c>
      <c r="N667" s="700">
        <v>13</v>
      </c>
      <c r="O667" s="713">
        <v>0.61904761904761907</v>
      </c>
      <c r="P667" s="700">
        <v>100</v>
      </c>
      <c r="Q667" s="713">
        <v>1.5476190476190474</v>
      </c>
      <c r="R667" s="701"/>
    </row>
    <row r="668" spans="1:18" ht="51" x14ac:dyDescent="0.2">
      <c r="A668" s="690" t="s">
        <v>305</v>
      </c>
      <c r="B668" s="691" t="s">
        <v>306</v>
      </c>
      <c r="C668" s="691" t="s">
        <v>694</v>
      </c>
      <c r="D668" s="692" t="s">
        <v>688</v>
      </c>
      <c r="E668" s="693"/>
      <c r="F668" s="695" t="s">
        <v>648</v>
      </c>
      <c r="G668" s="696" t="s">
        <v>687</v>
      </c>
      <c r="H668" s="697" t="s">
        <v>664</v>
      </c>
      <c r="I668" s="694" t="s">
        <v>665</v>
      </c>
      <c r="J668" s="694" t="s">
        <v>652</v>
      </c>
      <c r="K668" s="698">
        <v>40</v>
      </c>
      <c r="L668" s="712" t="s">
        <v>653</v>
      </c>
      <c r="M668" s="700">
        <v>21</v>
      </c>
      <c r="N668" s="700">
        <v>13</v>
      </c>
      <c r="O668" s="713">
        <v>0.61904761904761907</v>
      </c>
      <c r="P668" s="700">
        <v>100</v>
      </c>
      <c r="Q668" s="713">
        <v>1.5476190476190474</v>
      </c>
      <c r="R668" s="701"/>
    </row>
  </sheetData>
  <sortState ref="A5:R648">
    <sortCondition ref="C5:C648"/>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8"/>
  <sheetViews>
    <sheetView topLeftCell="A16" workbookViewId="0">
      <selection activeCell="P5" sqref="P5:P208"/>
    </sheetView>
  </sheetViews>
  <sheetFormatPr defaultColWidth="9.140625" defaultRowHeight="12.75" x14ac:dyDescent="0.2"/>
  <cols>
    <col min="1" max="1" width="9.140625" style="76"/>
    <col min="2" max="2" width="11.42578125" style="76" customWidth="1"/>
    <col min="3" max="4" width="9.140625" style="76"/>
    <col min="5" max="5" width="51.140625" style="76" bestFit="1" customWidth="1"/>
    <col min="6" max="6" width="9.140625" style="76"/>
    <col min="7" max="7" width="9.7109375" style="76" customWidth="1"/>
    <col min="8" max="8" width="10.85546875" style="76" customWidth="1"/>
    <col min="9" max="9" width="9.7109375" style="76" customWidth="1"/>
    <col min="10" max="10" width="11.42578125" style="76" customWidth="1"/>
    <col min="11" max="11" width="9.140625" style="76"/>
    <col min="12" max="12" width="10.42578125" style="76" customWidth="1"/>
    <col min="13" max="13" width="11.85546875" style="76" customWidth="1"/>
    <col min="14" max="15" width="9.140625" style="76"/>
    <col min="16" max="16" width="10.140625" style="76" customWidth="1"/>
    <col min="17" max="17" width="11.42578125" style="76" customWidth="1"/>
    <col min="18" max="18" width="10.85546875" style="76" customWidth="1"/>
    <col min="19" max="16384" width="9.140625" style="76"/>
  </cols>
  <sheetData>
    <row r="1" spans="1:18" ht="13.5" thickBot="1" x14ac:dyDescent="0.25">
      <c r="A1" s="171" t="s">
        <v>157</v>
      </c>
      <c r="B1" s="24"/>
      <c r="C1" s="24"/>
      <c r="D1" s="24"/>
      <c r="E1" s="24"/>
      <c r="F1" s="24"/>
      <c r="G1" s="24"/>
      <c r="H1" s="24"/>
      <c r="I1" s="24"/>
      <c r="J1" s="24"/>
      <c r="K1" s="24"/>
      <c r="L1" s="24"/>
      <c r="M1" s="24"/>
      <c r="N1" s="24"/>
      <c r="O1" s="24"/>
      <c r="P1" s="24"/>
      <c r="Q1" s="24"/>
      <c r="R1" s="24"/>
    </row>
    <row r="2" spans="1:18" x14ac:dyDescent="0.2">
      <c r="A2" s="26"/>
      <c r="B2" s="18"/>
      <c r="C2" s="18"/>
      <c r="D2" s="18"/>
      <c r="E2" s="18"/>
      <c r="F2" s="18"/>
      <c r="G2" s="18"/>
      <c r="H2" s="18"/>
      <c r="I2" s="18"/>
      <c r="J2" s="18"/>
      <c r="K2" s="18"/>
      <c r="L2" s="18"/>
      <c r="M2" s="18"/>
      <c r="N2" s="18"/>
      <c r="O2" s="18"/>
      <c r="P2" s="15"/>
      <c r="Q2" s="170" t="s">
        <v>1</v>
      </c>
      <c r="R2" s="104" t="s">
        <v>2</v>
      </c>
    </row>
    <row r="3" spans="1:18" ht="13.5" thickBot="1" x14ac:dyDescent="0.25">
      <c r="A3" s="26"/>
      <c r="B3" s="18"/>
      <c r="C3" s="18"/>
      <c r="D3" s="18"/>
      <c r="E3" s="18"/>
      <c r="F3" s="18"/>
      <c r="G3" s="18"/>
      <c r="H3" s="18"/>
      <c r="I3" s="18"/>
      <c r="J3" s="18"/>
      <c r="K3" s="18"/>
      <c r="L3" s="18"/>
      <c r="M3" s="18"/>
      <c r="N3" s="18"/>
      <c r="O3" s="18"/>
      <c r="P3" s="15"/>
      <c r="Q3" s="8" t="s">
        <v>3</v>
      </c>
      <c r="R3" s="105">
        <v>2021</v>
      </c>
    </row>
    <row r="4" spans="1:18" ht="51.75" thickBot="1" x14ac:dyDescent="0.25">
      <c r="A4" s="178" t="s">
        <v>4</v>
      </c>
      <c r="B4" s="182" t="s">
        <v>158</v>
      </c>
      <c r="C4" s="178" t="s">
        <v>159</v>
      </c>
      <c r="D4" s="173" t="s">
        <v>148</v>
      </c>
      <c r="E4" s="181" t="s">
        <v>132</v>
      </c>
      <c r="F4" s="181" t="s">
        <v>160</v>
      </c>
      <c r="G4" s="177" t="s">
        <v>150</v>
      </c>
      <c r="H4" s="177" t="s">
        <v>44</v>
      </c>
      <c r="I4" s="150" t="s">
        <v>161</v>
      </c>
      <c r="J4" s="177" t="s">
        <v>21</v>
      </c>
      <c r="K4" s="91" t="s">
        <v>151</v>
      </c>
      <c r="L4" s="182" t="s">
        <v>15</v>
      </c>
      <c r="M4" s="112" t="s">
        <v>152</v>
      </c>
      <c r="N4" s="112" t="s">
        <v>153</v>
      </c>
      <c r="O4" s="175" t="s">
        <v>154</v>
      </c>
      <c r="P4" s="150" t="s">
        <v>155</v>
      </c>
      <c r="Q4" s="175" t="s">
        <v>156</v>
      </c>
      <c r="R4" s="150" t="s">
        <v>162</v>
      </c>
    </row>
    <row r="5" spans="1:18" x14ac:dyDescent="0.2">
      <c r="A5" s="347" t="s">
        <v>305</v>
      </c>
      <c r="B5" s="348" t="s">
        <v>714</v>
      </c>
      <c r="C5" s="349" t="s">
        <v>715</v>
      </c>
      <c r="D5" s="350" t="s">
        <v>648</v>
      </c>
      <c r="E5" s="348" t="s">
        <v>716</v>
      </c>
      <c r="F5" s="351" t="s">
        <v>717</v>
      </c>
      <c r="G5" s="352" t="s">
        <v>718</v>
      </c>
      <c r="H5" s="353" t="s">
        <v>329</v>
      </c>
      <c r="I5" s="176" t="s">
        <v>331</v>
      </c>
      <c r="J5" s="353" t="s">
        <v>652</v>
      </c>
      <c r="K5" s="354">
        <v>100</v>
      </c>
      <c r="L5" s="179" t="s">
        <v>719</v>
      </c>
      <c r="M5" s="180">
        <v>121</v>
      </c>
      <c r="N5" s="180">
        <v>121</v>
      </c>
      <c r="O5" s="355">
        <f>N5/M5</f>
        <v>1</v>
      </c>
      <c r="P5" s="686">
        <v>100</v>
      </c>
      <c r="Q5" s="355">
        <f>N5/(M5*K5/100)</f>
        <v>1</v>
      </c>
      <c r="R5" s="176"/>
    </row>
    <row r="6" spans="1:18" x14ac:dyDescent="0.2">
      <c r="A6" s="347" t="s">
        <v>305</v>
      </c>
      <c r="B6" s="348" t="s">
        <v>714</v>
      </c>
      <c r="C6" s="349" t="s">
        <v>715</v>
      </c>
      <c r="D6" s="350" t="s">
        <v>648</v>
      </c>
      <c r="E6" s="348" t="s">
        <v>677</v>
      </c>
      <c r="F6" s="351" t="s">
        <v>720</v>
      </c>
      <c r="G6" s="352" t="s">
        <v>721</v>
      </c>
      <c r="H6" s="353" t="s">
        <v>329</v>
      </c>
      <c r="I6" s="176" t="s">
        <v>331</v>
      </c>
      <c r="J6" s="353" t="s">
        <v>652</v>
      </c>
      <c r="K6" s="354">
        <v>35</v>
      </c>
      <c r="L6" s="179" t="s">
        <v>719</v>
      </c>
      <c r="M6" s="180">
        <v>121</v>
      </c>
      <c r="N6" s="180">
        <v>54</v>
      </c>
      <c r="O6" s="355">
        <f t="shared" ref="O6:O68" si="0">N6/M6</f>
        <v>0.4462809917355372</v>
      </c>
      <c r="P6" s="686">
        <v>100</v>
      </c>
      <c r="Q6" s="355">
        <f t="shared" ref="Q6:Q68" si="1">N6/(M6*K6/100)</f>
        <v>1.2750885478158205</v>
      </c>
      <c r="R6" s="176"/>
    </row>
    <row r="7" spans="1:18" x14ac:dyDescent="0.2">
      <c r="A7" s="347" t="s">
        <v>305</v>
      </c>
      <c r="B7" s="348" t="s">
        <v>714</v>
      </c>
      <c r="C7" s="349" t="s">
        <v>715</v>
      </c>
      <c r="D7" s="350" t="s">
        <v>648</v>
      </c>
      <c r="E7" s="348" t="s">
        <v>678</v>
      </c>
      <c r="F7" s="351" t="s">
        <v>720</v>
      </c>
      <c r="G7" s="352" t="s">
        <v>721</v>
      </c>
      <c r="H7" s="353" t="s">
        <v>329</v>
      </c>
      <c r="I7" s="176" t="s">
        <v>331</v>
      </c>
      <c r="J7" s="353" t="s">
        <v>652</v>
      </c>
      <c r="K7" s="354">
        <v>35</v>
      </c>
      <c r="L7" s="179" t="s">
        <v>719</v>
      </c>
      <c r="M7" s="180">
        <v>121</v>
      </c>
      <c r="N7" s="180">
        <v>54</v>
      </c>
      <c r="O7" s="355">
        <f t="shared" si="0"/>
        <v>0.4462809917355372</v>
      </c>
      <c r="P7" s="686">
        <v>100</v>
      </c>
      <c r="Q7" s="355">
        <f t="shared" si="1"/>
        <v>1.2750885478158205</v>
      </c>
      <c r="R7" s="176"/>
    </row>
    <row r="8" spans="1:18" x14ac:dyDescent="0.2">
      <c r="A8" s="347" t="s">
        <v>305</v>
      </c>
      <c r="B8" s="348" t="s">
        <v>714</v>
      </c>
      <c r="C8" s="349" t="s">
        <v>715</v>
      </c>
      <c r="D8" s="350" t="s">
        <v>648</v>
      </c>
      <c r="E8" s="348" t="s">
        <v>686</v>
      </c>
      <c r="F8" s="351" t="s">
        <v>722</v>
      </c>
      <c r="G8" s="352" t="s">
        <v>718</v>
      </c>
      <c r="H8" s="353" t="s">
        <v>329</v>
      </c>
      <c r="I8" s="176" t="s">
        <v>331</v>
      </c>
      <c r="J8" s="353" t="s">
        <v>652</v>
      </c>
      <c r="K8" s="354">
        <v>100</v>
      </c>
      <c r="L8" s="179" t="s">
        <v>719</v>
      </c>
      <c r="M8" s="180">
        <v>121</v>
      </c>
      <c r="N8" s="180">
        <v>121</v>
      </c>
      <c r="O8" s="355">
        <f t="shared" si="0"/>
        <v>1</v>
      </c>
      <c r="P8" s="686">
        <v>100</v>
      </c>
      <c r="Q8" s="355">
        <f t="shared" si="1"/>
        <v>1</v>
      </c>
      <c r="R8" s="176"/>
    </row>
    <row r="9" spans="1:18" x14ac:dyDescent="0.2">
      <c r="A9" s="347" t="s">
        <v>305</v>
      </c>
      <c r="B9" s="348" t="s">
        <v>714</v>
      </c>
      <c r="C9" s="349" t="s">
        <v>715</v>
      </c>
      <c r="D9" s="350" t="s">
        <v>648</v>
      </c>
      <c r="E9" s="348" t="s">
        <v>667</v>
      </c>
      <c r="F9" s="351" t="s">
        <v>720</v>
      </c>
      <c r="G9" s="352" t="s">
        <v>721</v>
      </c>
      <c r="H9" s="353" t="s">
        <v>329</v>
      </c>
      <c r="I9" s="176" t="s">
        <v>331</v>
      </c>
      <c r="J9" s="353" t="s">
        <v>652</v>
      </c>
      <c r="K9" s="354">
        <v>35</v>
      </c>
      <c r="L9" s="179" t="s">
        <v>719</v>
      </c>
      <c r="M9" s="180">
        <v>121</v>
      </c>
      <c r="N9" s="180">
        <v>54</v>
      </c>
      <c r="O9" s="355">
        <f t="shared" si="0"/>
        <v>0.4462809917355372</v>
      </c>
      <c r="P9" s="686">
        <v>100</v>
      </c>
      <c r="Q9" s="355">
        <f t="shared" si="1"/>
        <v>1.2750885478158205</v>
      </c>
      <c r="R9" s="176"/>
    </row>
    <row r="10" spans="1:18" x14ac:dyDescent="0.2">
      <c r="A10" s="347" t="s">
        <v>305</v>
      </c>
      <c r="B10" s="348" t="s">
        <v>714</v>
      </c>
      <c r="C10" s="349" t="s">
        <v>715</v>
      </c>
      <c r="D10" s="350" t="s">
        <v>648</v>
      </c>
      <c r="E10" s="348" t="s">
        <v>723</v>
      </c>
      <c r="F10" s="351" t="s">
        <v>720</v>
      </c>
      <c r="G10" s="352" t="s">
        <v>721</v>
      </c>
      <c r="H10" s="353" t="s">
        <v>329</v>
      </c>
      <c r="I10" s="176" t="s">
        <v>331</v>
      </c>
      <c r="J10" s="353" t="s">
        <v>652</v>
      </c>
      <c r="K10" s="354">
        <v>35</v>
      </c>
      <c r="L10" s="179" t="s">
        <v>719</v>
      </c>
      <c r="M10" s="180">
        <v>121</v>
      </c>
      <c r="N10" s="180">
        <v>54</v>
      </c>
      <c r="O10" s="355">
        <f t="shared" si="0"/>
        <v>0.4462809917355372</v>
      </c>
      <c r="P10" s="686">
        <v>100</v>
      </c>
      <c r="Q10" s="355">
        <f t="shared" si="1"/>
        <v>1.2750885478158205</v>
      </c>
      <c r="R10" s="176"/>
    </row>
    <row r="11" spans="1:18" x14ac:dyDescent="0.2">
      <c r="A11" s="347" t="s">
        <v>305</v>
      </c>
      <c r="B11" s="348" t="s">
        <v>714</v>
      </c>
      <c r="C11" s="349" t="s">
        <v>715</v>
      </c>
      <c r="D11" s="350" t="s">
        <v>648</v>
      </c>
      <c r="E11" s="348" t="s">
        <v>724</v>
      </c>
      <c r="F11" s="351" t="s">
        <v>720</v>
      </c>
      <c r="G11" s="352" t="s">
        <v>721</v>
      </c>
      <c r="H11" s="353" t="s">
        <v>329</v>
      </c>
      <c r="I11" s="176" t="s">
        <v>331</v>
      </c>
      <c r="J11" s="353" t="s">
        <v>652</v>
      </c>
      <c r="K11" s="354">
        <v>35</v>
      </c>
      <c r="L11" s="179" t="s">
        <v>719</v>
      </c>
      <c r="M11" s="180">
        <v>121</v>
      </c>
      <c r="N11" s="180">
        <v>54</v>
      </c>
      <c r="O11" s="355">
        <f t="shared" si="0"/>
        <v>0.4462809917355372</v>
      </c>
      <c r="P11" s="686">
        <v>100</v>
      </c>
      <c r="Q11" s="355">
        <f t="shared" si="1"/>
        <v>1.2750885478158205</v>
      </c>
      <c r="R11" s="176"/>
    </row>
    <row r="12" spans="1:18" x14ac:dyDescent="0.2">
      <c r="A12" s="347" t="s">
        <v>305</v>
      </c>
      <c r="B12" s="348" t="s">
        <v>714</v>
      </c>
      <c r="C12" s="349" t="s">
        <v>715</v>
      </c>
      <c r="D12" s="350" t="s">
        <v>648</v>
      </c>
      <c r="E12" s="348" t="s">
        <v>725</v>
      </c>
      <c r="F12" s="351" t="s">
        <v>720</v>
      </c>
      <c r="G12" s="352" t="s">
        <v>721</v>
      </c>
      <c r="H12" s="353" t="s">
        <v>329</v>
      </c>
      <c r="I12" s="176" t="s">
        <v>331</v>
      </c>
      <c r="J12" s="353" t="s">
        <v>652</v>
      </c>
      <c r="K12" s="354">
        <v>35</v>
      </c>
      <c r="L12" s="179" t="s">
        <v>719</v>
      </c>
      <c r="M12" s="180">
        <v>121</v>
      </c>
      <c r="N12" s="180">
        <v>54</v>
      </c>
      <c r="O12" s="355">
        <f t="shared" si="0"/>
        <v>0.4462809917355372</v>
      </c>
      <c r="P12" s="686">
        <v>100</v>
      </c>
      <c r="Q12" s="355">
        <f t="shared" si="1"/>
        <v>1.2750885478158205</v>
      </c>
      <c r="R12" s="176"/>
    </row>
    <row r="13" spans="1:18" x14ac:dyDescent="0.2">
      <c r="A13" s="347" t="s">
        <v>305</v>
      </c>
      <c r="B13" s="348" t="s">
        <v>714</v>
      </c>
      <c r="C13" s="349" t="s">
        <v>715</v>
      </c>
      <c r="D13" s="350" t="s">
        <v>648</v>
      </c>
      <c r="E13" s="348" t="s">
        <v>726</v>
      </c>
      <c r="F13" s="351" t="s">
        <v>720</v>
      </c>
      <c r="G13" s="352" t="s">
        <v>721</v>
      </c>
      <c r="H13" s="353" t="s">
        <v>329</v>
      </c>
      <c r="I13" s="176" t="s">
        <v>331</v>
      </c>
      <c r="J13" s="353" t="s">
        <v>652</v>
      </c>
      <c r="K13" s="354">
        <v>35</v>
      </c>
      <c r="L13" s="179" t="s">
        <v>719</v>
      </c>
      <c r="M13" s="180">
        <v>121</v>
      </c>
      <c r="N13" s="180">
        <v>54</v>
      </c>
      <c r="O13" s="355">
        <f t="shared" si="0"/>
        <v>0.4462809917355372</v>
      </c>
      <c r="P13" s="686">
        <v>100</v>
      </c>
      <c r="Q13" s="355">
        <f t="shared" si="1"/>
        <v>1.2750885478158205</v>
      </c>
      <c r="R13" s="176"/>
    </row>
    <row r="14" spans="1:18" x14ac:dyDescent="0.2">
      <c r="A14" s="347" t="s">
        <v>305</v>
      </c>
      <c r="B14" s="348" t="s">
        <v>714</v>
      </c>
      <c r="C14" s="349" t="s">
        <v>715</v>
      </c>
      <c r="D14" s="350" t="s">
        <v>648</v>
      </c>
      <c r="E14" s="348" t="s">
        <v>676</v>
      </c>
      <c r="F14" s="351" t="s">
        <v>720</v>
      </c>
      <c r="G14" s="352" t="s">
        <v>721</v>
      </c>
      <c r="H14" s="353" t="s">
        <v>329</v>
      </c>
      <c r="I14" s="176" t="s">
        <v>331</v>
      </c>
      <c r="J14" s="353" t="s">
        <v>652</v>
      </c>
      <c r="K14" s="354">
        <v>35</v>
      </c>
      <c r="L14" s="179" t="s">
        <v>719</v>
      </c>
      <c r="M14" s="180">
        <v>121</v>
      </c>
      <c r="N14" s="180">
        <v>54</v>
      </c>
      <c r="O14" s="355">
        <f t="shared" si="0"/>
        <v>0.4462809917355372</v>
      </c>
      <c r="P14" s="686">
        <v>100</v>
      </c>
      <c r="Q14" s="355">
        <f t="shared" si="1"/>
        <v>1.2750885478158205</v>
      </c>
      <c r="R14" s="176"/>
    </row>
    <row r="15" spans="1:18" x14ac:dyDescent="0.2">
      <c r="A15" s="347" t="s">
        <v>305</v>
      </c>
      <c r="B15" s="348" t="s">
        <v>714</v>
      </c>
      <c r="C15" s="349" t="s">
        <v>715</v>
      </c>
      <c r="D15" s="350" t="s">
        <v>648</v>
      </c>
      <c r="E15" s="348" t="s">
        <v>680</v>
      </c>
      <c r="F15" s="351" t="s">
        <v>720</v>
      </c>
      <c r="G15" s="352" t="s">
        <v>721</v>
      </c>
      <c r="H15" s="353" t="s">
        <v>329</v>
      </c>
      <c r="I15" s="176" t="s">
        <v>331</v>
      </c>
      <c r="J15" s="353" t="s">
        <v>652</v>
      </c>
      <c r="K15" s="354">
        <v>35</v>
      </c>
      <c r="L15" s="179" t="s">
        <v>719</v>
      </c>
      <c r="M15" s="180">
        <v>121</v>
      </c>
      <c r="N15" s="180">
        <v>54</v>
      </c>
      <c r="O15" s="355">
        <f t="shared" si="0"/>
        <v>0.4462809917355372</v>
      </c>
      <c r="P15" s="686">
        <v>100</v>
      </c>
      <c r="Q15" s="355">
        <f t="shared" si="1"/>
        <v>1.2750885478158205</v>
      </c>
      <c r="R15" s="176"/>
    </row>
    <row r="16" spans="1:18" x14ac:dyDescent="0.2">
      <c r="A16" s="347" t="s">
        <v>305</v>
      </c>
      <c r="B16" s="348" t="s">
        <v>714</v>
      </c>
      <c r="C16" s="349" t="s">
        <v>715</v>
      </c>
      <c r="D16" s="350" t="s">
        <v>648</v>
      </c>
      <c r="E16" s="348" t="s">
        <v>663</v>
      </c>
      <c r="F16" s="351" t="s">
        <v>720</v>
      </c>
      <c r="G16" s="352" t="s">
        <v>721</v>
      </c>
      <c r="H16" s="353" t="s">
        <v>329</v>
      </c>
      <c r="I16" s="176" t="s">
        <v>331</v>
      </c>
      <c r="J16" s="353" t="s">
        <v>652</v>
      </c>
      <c r="K16" s="354">
        <v>35</v>
      </c>
      <c r="L16" s="179" t="s">
        <v>719</v>
      </c>
      <c r="M16" s="180">
        <v>121</v>
      </c>
      <c r="N16" s="180">
        <v>54</v>
      </c>
      <c r="O16" s="355">
        <f t="shared" si="0"/>
        <v>0.4462809917355372</v>
      </c>
      <c r="P16" s="686">
        <v>100</v>
      </c>
      <c r="Q16" s="355">
        <f t="shared" si="1"/>
        <v>1.2750885478158205</v>
      </c>
      <c r="R16" s="176"/>
    </row>
    <row r="17" spans="1:18" x14ac:dyDescent="0.2">
      <c r="A17" s="347" t="s">
        <v>305</v>
      </c>
      <c r="B17" s="348" t="s">
        <v>714</v>
      </c>
      <c r="C17" s="349" t="s">
        <v>715</v>
      </c>
      <c r="D17" s="350" t="s">
        <v>648</v>
      </c>
      <c r="E17" s="348" t="s">
        <v>727</v>
      </c>
      <c r="F17" s="351" t="s">
        <v>720</v>
      </c>
      <c r="G17" s="352" t="s">
        <v>721</v>
      </c>
      <c r="H17" s="353" t="s">
        <v>329</v>
      </c>
      <c r="I17" s="176" t="s">
        <v>331</v>
      </c>
      <c r="J17" s="353" t="s">
        <v>652</v>
      </c>
      <c r="K17" s="354">
        <v>35</v>
      </c>
      <c r="L17" s="179" t="s">
        <v>719</v>
      </c>
      <c r="M17" s="180">
        <v>121</v>
      </c>
      <c r="N17" s="180">
        <v>54</v>
      </c>
      <c r="O17" s="355">
        <f t="shared" si="0"/>
        <v>0.4462809917355372</v>
      </c>
      <c r="P17" s="686">
        <v>100</v>
      </c>
      <c r="Q17" s="355">
        <f t="shared" si="1"/>
        <v>1.2750885478158205</v>
      </c>
      <c r="R17" s="176"/>
    </row>
    <row r="18" spans="1:18" x14ac:dyDescent="0.2">
      <c r="A18" s="347" t="s">
        <v>305</v>
      </c>
      <c r="B18" s="348" t="s">
        <v>714</v>
      </c>
      <c r="C18" s="349" t="s">
        <v>715</v>
      </c>
      <c r="D18" s="350" t="s">
        <v>648</v>
      </c>
      <c r="E18" s="348" t="s">
        <v>728</v>
      </c>
      <c r="F18" s="351" t="s">
        <v>720</v>
      </c>
      <c r="G18" s="352" t="s">
        <v>721</v>
      </c>
      <c r="H18" s="353" t="s">
        <v>329</v>
      </c>
      <c r="I18" s="176" t="s">
        <v>331</v>
      </c>
      <c r="J18" s="353" t="s">
        <v>652</v>
      </c>
      <c r="K18" s="354">
        <v>35</v>
      </c>
      <c r="L18" s="179" t="s">
        <v>719</v>
      </c>
      <c r="M18" s="180">
        <v>121</v>
      </c>
      <c r="N18" s="180">
        <v>54</v>
      </c>
      <c r="O18" s="355">
        <f t="shared" si="0"/>
        <v>0.4462809917355372</v>
      </c>
      <c r="P18" s="686">
        <v>100</v>
      </c>
      <c r="Q18" s="355">
        <f t="shared" si="1"/>
        <v>1.2750885478158205</v>
      </c>
      <c r="R18" s="176"/>
    </row>
    <row r="19" spans="1:18" x14ac:dyDescent="0.2">
      <c r="A19" s="347" t="s">
        <v>305</v>
      </c>
      <c r="B19" s="348" t="s">
        <v>714</v>
      </c>
      <c r="C19" s="349" t="s">
        <v>715</v>
      </c>
      <c r="D19" s="350" t="s">
        <v>648</v>
      </c>
      <c r="E19" s="348" t="s">
        <v>729</v>
      </c>
      <c r="F19" s="351" t="s">
        <v>720</v>
      </c>
      <c r="G19" s="352" t="s">
        <v>721</v>
      </c>
      <c r="H19" s="353" t="s">
        <v>329</v>
      </c>
      <c r="I19" s="176" t="s">
        <v>331</v>
      </c>
      <c r="J19" s="353" t="s">
        <v>652</v>
      </c>
      <c r="K19" s="354">
        <v>35</v>
      </c>
      <c r="L19" s="179" t="s">
        <v>719</v>
      </c>
      <c r="M19" s="180">
        <v>121</v>
      </c>
      <c r="N19" s="180">
        <v>54</v>
      </c>
      <c r="O19" s="355">
        <f t="shared" si="0"/>
        <v>0.4462809917355372</v>
      </c>
      <c r="P19" s="686">
        <v>100</v>
      </c>
      <c r="Q19" s="355">
        <f t="shared" si="1"/>
        <v>1.2750885478158205</v>
      </c>
      <c r="R19" s="176"/>
    </row>
    <row r="20" spans="1:18" x14ac:dyDescent="0.2">
      <c r="A20" s="347" t="s">
        <v>305</v>
      </c>
      <c r="B20" s="348" t="s">
        <v>714</v>
      </c>
      <c r="C20" s="349" t="s">
        <v>715</v>
      </c>
      <c r="D20" s="350" t="s">
        <v>648</v>
      </c>
      <c r="E20" s="348" t="s">
        <v>730</v>
      </c>
      <c r="F20" s="351" t="s">
        <v>720</v>
      </c>
      <c r="G20" s="352" t="s">
        <v>721</v>
      </c>
      <c r="H20" s="353" t="s">
        <v>329</v>
      </c>
      <c r="I20" s="176" t="s">
        <v>331</v>
      </c>
      <c r="J20" s="353" t="s">
        <v>652</v>
      </c>
      <c r="K20" s="354">
        <v>35</v>
      </c>
      <c r="L20" s="179" t="s">
        <v>719</v>
      </c>
      <c r="M20" s="180">
        <v>121</v>
      </c>
      <c r="N20" s="180">
        <v>54</v>
      </c>
      <c r="O20" s="355">
        <f t="shared" si="0"/>
        <v>0.4462809917355372</v>
      </c>
      <c r="P20" s="686">
        <v>100</v>
      </c>
      <c r="Q20" s="355">
        <f t="shared" si="1"/>
        <v>1.2750885478158205</v>
      </c>
      <c r="R20" s="176"/>
    </row>
    <row r="21" spans="1:18" x14ac:dyDescent="0.2">
      <c r="A21" s="347" t="s">
        <v>305</v>
      </c>
      <c r="B21" s="348" t="s">
        <v>714</v>
      </c>
      <c r="C21" s="349" t="s">
        <v>715</v>
      </c>
      <c r="D21" s="350" t="s">
        <v>648</v>
      </c>
      <c r="E21" s="348" t="s">
        <v>731</v>
      </c>
      <c r="F21" s="351" t="s">
        <v>720</v>
      </c>
      <c r="G21" s="352" t="s">
        <v>721</v>
      </c>
      <c r="H21" s="353" t="s">
        <v>329</v>
      </c>
      <c r="I21" s="176" t="s">
        <v>331</v>
      </c>
      <c r="J21" s="353" t="s">
        <v>652</v>
      </c>
      <c r="K21" s="354">
        <v>35</v>
      </c>
      <c r="L21" s="179" t="s">
        <v>719</v>
      </c>
      <c r="M21" s="180">
        <v>121</v>
      </c>
      <c r="N21" s="180">
        <v>54</v>
      </c>
      <c r="O21" s="355">
        <f t="shared" si="0"/>
        <v>0.4462809917355372</v>
      </c>
      <c r="P21" s="686">
        <v>100</v>
      </c>
      <c r="Q21" s="355">
        <f t="shared" si="1"/>
        <v>1.2750885478158205</v>
      </c>
      <c r="R21" s="176"/>
    </row>
    <row r="22" spans="1:18" x14ac:dyDescent="0.2">
      <c r="A22" s="347" t="s">
        <v>305</v>
      </c>
      <c r="B22" s="348" t="s">
        <v>714</v>
      </c>
      <c r="C22" s="349" t="s">
        <v>715</v>
      </c>
      <c r="D22" s="350" t="s">
        <v>648</v>
      </c>
      <c r="E22" s="348" t="s">
        <v>732</v>
      </c>
      <c r="F22" s="351" t="s">
        <v>720</v>
      </c>
      <c r="G22" s="352" t="s">
        <v>721</v>
      </c>
      <c r="H22" s="353" t="s">
        <v>329</v>
      </c>
      <c r="I22" s="176" t="s">
        <v>331</v>
      </c>
      <c r="J22" s="353" t="s">
        <v>652</v>
      </c>
      <c r="K22" s="354">
        <v>35</v>
      </c>
      <c r="L22" s="179" t="s">
        <v>719</v>
      </c>
      <c r="M22" s="180">
        <v>121</v>
      </c>
      <c r="N22" s="180">
        <v>54</v>
      </c>
      <c r="O22" s="355">
        <f t="shared" si="0"/>
        <v>0.4462809917355372</v>
      </c>
      <c r="P22" s="686">
        <v>100</v>
      </c>
      <c r="Q22" s="355">
        <f t="shared" si="1"/>
        <v>1.2750885478158205</v>
      </c>
      <c r="R22" s="176"/>
    </row>
    <row r="23" spans="1:18" x14ac:dyDescent="0.2">
      <c r="A23" s="347" t="s">
        <v>305</v>
      </c>
      <c r="B23" s="348" t="s">
        <v>714</v>
      </c>
      <c r="C23" s="349" t="s">
        <v>715</v>
      </c>
      <c r="D23" s="350" t="s">
        <v>648</v>
      </c>
      <c r="E23" s="348" t="s">
        <v>733</v>
      </c>
      <c r="F23" s="351" t="s">
        <v>720</v>
      </c>
      <c r="G23" s="352" t="s">
        <v>721</v>
      </c>
      <c r="H23" s="353" t="s">
        <v>329</v>
      </c>
      <c r="I23" s="176" t="s">
        <v>331</v>
      </c>
      <c r="J23" s="353" t="s">
        <v>652</v>
      </c>
      <c r="K23" s="354">
        <v>35</v>
      </c>
      <c r="L23" s="179" t="s">
        <v>719</v>
      </c>
      <c r="M23" s="180">
        <v>121</v>
      </c>
      <c r="N23" s="180">
        <v>54</v>
      </c>
      <c r="O23" s="355">
        <f t="shared" si="0"/>
        <v>0.4462809917355372</v>
      </c>
      <c r="P23" s="686">
        <v>100</v>
      </c>
      <c r="Q23" s="355">
        <f t="shared" si="1"/>
        <v>1.2750885478158205</v>
      </c>
      <c r="R23" s="176"/>
    </row>
    <row r="24" spans="1:18" x14ac:dyDescent="0.2">
      <c r="A24" s="347" t="s">
        <v>305</v>
      </c>
      <c r="B24" s="348" t="s">
        <v>714</v>
      </c>
      <c r="C24" s="349" t="s">
        <v>715</v>
      </c>
      <c r="D24" s="350" t="s">
        <v>648</v>
      </c>
      <c r="E24" s="348" t="s">
        <v>734</v>
      </c>
      <c r="F24" s="351" t="s">
        <v>717</v>
      </c>
      <c r="G24" s="352" t="s">
        <v>718</v>
      </c>
      <c r="H24" s="353" t="s">
        <v>329</v>
      </c>
      <c r="I24" s="176" t="s">
        <v>331</v>
      </c>
      <c r="J24" s="353" t="s">
        <v>652</v>
      </c>
      <c r="K24" s="354">
        <v>100</v>
      </c>
      <c r="L24" s="179" t="s">
        <v>719</v>
      </c>
      <c r="M24" s="180">
        <v>121</v>
      </c>
      <c r="N24" s="180">
        <v>121</v>
      </c>
      <c r="O24" s="355">
        <f t="shared" si="0"/>
        <v>1</v>
      </c>
      <c r="P24" s="686">
        <v>100</v>
      </c>
      <c r="Q24" s="355">
        <f t="shared" si="1"/>
        <v>1</v>
      </c>
      <c r="R24" s="176"/>
    </row>
    <row r="25" spans="1:18" x14ac:dyDescent="0.2">
      <c r="A25" s="347" t="s">
        <v>305</v>
      </c>
      <c r="B25" s="348" t="s">
        <v>714</v>
      </c>
      <c r="C25" s="349" t="s">
        <v>715</v>
      </c>
      <c r="D25" s="350" t="s">
        <v>648</v>
      </c>
      <c r="E25" s="348" t="s">
        <v>735</v>
      </c>
      <c r="F25" s="351" t="s">
        <v>720</v>
      </c>
      <c r="G25" s="352" t="s">
        <v>721</v>
      </c>
      <c r="H25" s="353" t="s">
        <v>329</v>
      </c>
      <c r="I25" s="176" t="s">
        <v>331</v>
      </c>
      <c r="J25" s="353" t="s">
        <v>652</v>
      </c>
      <c r="K25" s="354">
        <v>35</v>
      </c>
      <c r="L25" s="179" t="s">
        <v>719</v>
      </c>
      <c r="M25" s="180">
        <v>121</v>
      </c>
      <c r="N25" s="180">
        <v>54</v>
      </c>
      <c r="O25" s="355">
        <f t="shared" si="0"/>
        <v>0.4462809917355372</v>
      </c>
      <c r="P25" s="686">
        <v>100</v>
      </c>
      <c r="Q25" s="355">
        <f t="shared" si="1"/>
        <v>1.2750885478158205</v>
      </c>
      <c r="R25" s="176"/>
    </row>
    <row r="26" spans="1:18" x14ac:dyDescent="0.2">
      <c r="A26" s="347" t="s">
        <v>305</v>
      </c>
      <c r="B26" s="348" t="s">
        <v>714</v>
      </c>
      <c r="C26" s="349" t="s">
        <v>715</v>
      </c>
      <c r="D26" s="350" t="s">
        <v>648</v>
      </c>
      <c r="E26" s="348" t="s">
        <v>683</v>
      </c>
      <c r="F26" s="351" t="s">
        <v>722</v>
      </c>
      <c r="G26" s="352" t="s">
        <v>718</v>
      </c>
      <c r="H26" s="353" t="s">
        <v>329</v>
      </c>
      <c r="I26" s="176" t="s">
        <v>331</v>
      </c>
      <c r="J26" s="353" t="s">
        <v>652</v>
      </c>
      <c r="K26" s="354">
        <v>100</v>
      </c>
      <c r="L26" s="179" t="s">
        <v>719</v>
      </c>
      <c r="M26" s="180">
        <v>121</v>
      </c>
      <c r="N26" s="180">
        <v>121</v>
      </c>
      <c r="O26" s="355">
        <f t="shared" si="0"/>
        <v>1</v>
      </c>
      <c r="P26" s="686">
        <v>100</v>
      </c>
      <c r="Q26" s="355">
        <f t="shared" si="1"/>
        <v>1</v>
      </c>
      <c r="R26" s="176"/>
    </row>
    <row r="27" spans="1:18" x14ac:dyDescent="0.2">
      <c r="A27" s="347" t="s">
        <v>305</v>
      </c>
      <c r="B27" s="348" t="s">
        <v>714</v>
      </c>
      <c r="C27" s="349" t="s">
        <v>715</v>
      </c>
      <c r="D27" s="350" t="s">
        <v>648</v>
      </c>
      <c r="E27" s="348" t="s">
        <v>736</v>
      </c>
      <c r="F27" s="351" t="s">
        <v>722</v>
      </c>
      <c r="G27" s="352" t="s">
        <v>718</v>
      </c>
      <c r="H27" s="353" t="s">
        <v>329</v>
      </c>
      <c r="I27" s="176" t="s">
        <v>331</v>
      </c>
      <c r="J27" s="353" t="s">
        <v>652</v>
      </c>
      <c r="K27" s="354">
        <v>100</v>
      </c>
      <c r="L27" s="179" t="s">
        <v>719</v>
      </c>
      <c r="M27" s="180">
        <v>121</v>
      </c>
      <c r="N27" s="180">
        <v>121</v>
      </c>
      <c r="O27" s="355">
        <f t="shared" si="0"/>
        <v>1</v>
      </c>
      <c r="P27" s="686">
        <v>100</v>
      </c>
      <c r="Q27" s="355">
        <f t="shared" si="1"/>
        <v>1</v>
      </c>
      <c r="R27" s="176"/>
    </row>
    <row r="28" spans="1:18" x14ac:dyDescent="0.2">
      <c r="A28" s="347" t="s">
        <v>305</v>
      </c>
      <c r="B28" s="348" t="s">
        <v>714</v>
      </c>
      <c r="C28" s="349" t="s">
        <v>715</v>
      </c>
      <c r="D28" s="350" t="s">
        <v>648</v>
      </c>
      <c r="E28" s="348" t="s">
        <v>737</v>
      </c>
      <c r="F28" s="351" t="s">
        <v>720</v>
      </c>
      <c r="G28" s="352" t="s">
        <v>721</v>
      </c>
      <c r="H28" s="353" t="s">
        <v>329</v>
      </c>
      <c r="I28" s="176" t="s">
        <v>331</v>
      </c>
      <c r="J28" s="353" t="s">
        <v>652</v>
      </c>
      <c r="K28" s="354">
        <v>35</v>
      </c>
      <c r="L28" s="179" t="s">
        <v>719</v>
      </c>
      <c r="M28" s="180">
        <v>121</v>
      </c>
      <c r="N28" s="180">
        <v>54</v>
      </c>
      <c r="O28" s="355">
        <f t="shared" si="0"/>
        <v>0.4462809917355372</v>
      </c>
      <c r="P28" s="686">
        <v>100</v>
      </c>
      <c r="Q28" s="355">
        <f t="shared" si="1"/>
        <v>1.2750885478158205</v>
      </c>
      <c r="R28" s="176"/>
    </row>
    <row r="29" spans="1:18" x14ac:dyDescent="0.2">
      <c r="A29" s="347" t="s">
        <v>305</v>
      </c>
      <c r="B29" s="348" t="s">
        <v>714</v>
      </c>
      <c r="C29" s="349" t="s">
        <v>715</v>
      </c>
      <c r="D29" s="350" t="s">
        <v>648</v>
      </c>
      <c r="E29" s="348" t="s">
        <v>738</v>
      </c>
      <c r="F29" s="351" t="s">
        <v>720</v>
      </c>
      <c r="G29" s="352" t="s">
        <v>721</v>
      </c>
      <c r="H29" s="353" t="s">
        <v>329</v>
      </c>
      <c r="I29" s="176" t="s">
        <v>331</v>
      </c>
      <c r="J29" s="353" t="s">
        <v>652</v>
      </c>
      <c r="K29" s="354">
        <v>35</v>
      </c>
      <c r="L29" s="179" t="s">
        <v>719</v>
      </c>
      <c r="M29" s="180">
        <v>121</v>
      </c>
      <c r="N29" s="180">
        <v>54</v>
      </c>
      <c r="O29" s="355">
        <f t="shared" si="0"/>
        <v>0.4462809917355372</v>
      </c>
      <c r="P29" s="686">
        <v>100</v>
      </c>
      <c r="Q29" s="355">
        <f t="shared" si="1"/>
        <v>1.2750885478158205</v>
      </c>
      <c r="R29" s="176"/>
    </row>
    <row r="30" spans="1:18" x14ac:dyDescent="0.2">
      <c r="A30" s="347" t="s">
        <v>305</v>
      </c>
      <c r="B30" s="348" t="s">
        <v>714</v>
      </c>
      <c r="C30" s="349" t="s">
        <v>715</v>
      </c>
      <c r="D30" s="350" t="s">
        <v>648</v>
      </c>
      <c r="E30" s="348" t="s">
        <v>739</v>
      </c>
      <c r="F30" s="351" t="s">
        <v>720</v>
      </c>
      <c r="G30" s="352" t="s">
        <v>721</v>
      </c>
      <c r="H30" s="353" t="s">
        <v>329</v>
      </c>
      <c r="I30" s="176" t="s">
        <v>331</v>
      </c>
      <c r="J30" s="353" t="s">
        <v>652</v>
      </c>
      <c r="K30" s="354">
        <v>35</v>
      </c>
      <c r="L30" s="179" t="s">
        <v>719</v>
      </c>
      <c r="M30" s="180">
        <v>121</v>
      </c>
      <c r="N30" s="180">
        <v>54</v>
      </c>
      <c r="O30" s="355">
        <f t="shared" si="0"/>
        <v>0.4462809917355372</v>
      </c>
      <c r="P30" s="686">
        <v>100</v>
      </c>
      <c r="Q30" s="355">
        <f t="shared" si="1"/>
        <v>1.2750885478158205</v>
      </c>
      <c r="R30" s="176"/>
    </row>
    <row r="31" spans="1:18" x14ac:dyDescent="0.2">
      <c r="A31" s="347" t="s">
        <v>305</v>
      </c>
      <c r="B31" s="348" t="s">
        <v>714</v>
      </c>
      <c r="C31" s="349" t="s">
        <v>715</v>
      </c>
      <c r="D31" s="350" t="s">
        <v>702</v>
      </c>
      <c r="E31" s="348" t="s">
        <v>708</v>
      </c>
      <c r="F31" s="351" t="s">
        <v>717</v>
      </c>
      <c r="G31" s="352" t="s">
        <v>718</v>
      </c>
      <c r="H31" s="353" t="s">
        <v>329</v>
      </c>
      <c r="I31" s="176" t="s">
        <v>331</v>
      </c>
      <c r="J31" s="353" t="s">
        <v>740</v>
      </c>
      <c r="K31" s="354">
        <v>100</v>
      </c>
      <c r="L31" s="179" t="s">
        <v>719</v>
      </c>
      <c r="M31" s="180">
        <v>121</v>
      </c>
      <c r="N31" s="180">
        <v>121</v>
      </c>
      <c r="O31" s="355">
        <f t="shared" si="0"/>
        <v>1</v>
      </c>
      <c r="P31" s="686">
        <v>100</v>
      </c>
      <c r="Q31" s="355">
        <f t="shared" si="1"/>
        <v>1</v>
      </c>
      <c r="R31" s="176"/>
    </row>
    <row r="32" spans="1:18" x14ac:dyDescent="0.2">
      <c r="A32" s="347" t="s">
        <v>305</v>
      </c>
      <c r="B32" s="348" t="s">
        <v>714</v>
      </c>
      <c r="C32" s="349" t="s">
        <v>715</v>
      </c>
      <c r="D32" s="350" t="s">
        <v>702</v>
      </c>
      <c r="E32" s="348" t="s">
        <v>710</v>
      </c>
      <c r="F32" s="351" t="s">
        <v>717</v>
      </c>
      <c r="G32" s="352" t="s">
        <v>718</v>
      </c>
      <c r="H32" s="353" t="s">
        <v>329</v>
      </c>
      <c r="I32" s="176" t="s">
        <v>331</v>
      </c>
      <c r="J32" s="353" t="s">
        <v>740</v>
      </c>
      <c r="K32" s="354">
        <v>100</v>
      </c>
      <c r="L32" s="179" t="s">
        <v>719</v>
      </c>
      <c r="M32" s="180">
        <v>121</v>
      </c>
      <c r="N32" s="180">
        <v>121</v>
      </c>
      <c r="O32" s="355">
        <f t="shared" si="0"/>
        <v>1</v>
      </c>
      <c r="P32" s="686">
        <v>100</v>
      </c>
      <c r="Q32" s="355">
        <f t="shared" si="1"/>
        <v>1</v>
      </c>
      <c r="R32" s="176"/>
    </row>
    <row r="33" spans="1:18" x14ac:dyDescent="0.2">
      <c r="A33" s="347" t="s">
        <v>305</v>
      </c>
      <c r="B33" s="348" t="s">
        <v>714</v>
      </c>
      <c r="C33" s="349" t="s">
        <v>715</v>
      </c>
      <c r="D33" s="350" t="s">
        <v>702</v>
      </c>
      <c r="E33" s="348" t="s">
        <v>741</v>
      </c>
      <c r="F33" s="351" t="s">
        <v>717</v>
      </c>
      <c r="G33" s="352" t="s">
        <v>718</v>
      </c>
      <c r="H33" s="353" t="s">
        <v>329</v>
      </c>
      <c r="I33" s="176" t="s">
        <v>331</v>
      </c>
      <c r="J33" s="353" t="s">
        <v>740</v>
      </c>
      <c r="K33" s="354">
        <v>100</v>
      </c>
      <c r="L33" s="179" t="s">
        <v>719</v>
      </c>
      <c r="M33" s="180">
        <v>121</v>
      </c>
      <c r="N33" s="180">
        <v>121</v>
      </c>
      <c r="O33" s="355">
        <f t="shared" si="0"/>
        <v>1</v>
      </c>
      <c r="P33" s="686">
        <v>100</v>
      </c>
      <c r="Q33" s="355">
        <f t="shared" si="1"/>
        <v>1</v>
      </c>
      <c r="R33" s="176"/>
    </row>
    <row r="34" spans="1:18" x14ac:dyDescent="0.2">
      <c r="A34" s="347" t="s">
        <v>305</v>
      </c>
      <c r="B34" s="348" t="s">
        <v>714</v>
      </c>
      <c r="C34" s="349" t="s">
        <v>715</v>
      </c>
      <c r="D34" s="350" t="s">
        <v>702</v>
      </c>
      <c r="E34" s="348" t="s">
        <v>742</v>
      </c>
      <c r="F34" s="351" t="s">
        <v>717</v>
      </c>
      <c r="G34" s="352" t="s">
        <v>718</v>
      </c>
      <c r="H34" s="353" t="s">
        <v>329</v>
      </c>
      <c r="I34" s="176" t="s">
        <v>331</v>
      </c>
      <c r="J34" s="353" t="s">
        <v>740</v>
      </c>
      <c r="K34" s="354">
        <v>100</v>
      </c>
      <c r="L34" s="179" t="s">
        <v>719</v>
      </c>
      <c r="M34" s="180">
        <v>121</v>
      </c>
      <c r="N34" s="180">
        <v>121</v>
      </c>
      <c r="O34" s="355">
        <f t="shared" si="0"/>
        <v>1</v>
      </c>
      <c r="P34" s="686">
        <v>100</v>
      </c>
      <c r="Q34" s="355">
        <f t="shared" si="1"/>
        <v>1</v>
      </c>
      <c r="R34" s="176"/>
    </row>
    <row r="35" spans="1:18" x14ac:dyDescent="0.2">
      <c r="A35" s="347" t="s">
        <v>305</v>
      </c>
      <c r="B35" s="348" t="s">
        <v>714</v>
      </c>
      <c r="C35" s="349" t="s">
        <v>715</v>
      </c>
      <c r="D35" s="350" t="s">
        <v>702</v>
      </c>
      <c r="E35" s="348" t="s">
        <v>706</v>
      </c>
      <c r="F35" s="351" t="s">
        <v>717</v>
      </c>
      <c r="G35" s="352" t="s">
        <v>718</v>
      </c>
      <c r="H35" s="353" t="s">
        <v>329</v>
      </c>
      <c r="I35" s="176" t="s">
        <v>331</v>
      </c>
      <c r="J35" s="353" t="s">
        <v>740</v>
      </c>
      <c r="K35" s="354">
        <v>100</v>
      </c>
      <c r="L35" s="179" t="s">
        <v>719</v>
      </c>
      <c r="M35" s="180">
        <v>121</v>
      </c>
      <c r="N35" s="180">
        <v>121</v>
      </c>
      <c r="O35" s="355">
        <f t="shared" si="0"/>
        <v>1</v>
      </c>
      <c r="P35" s="686">
        <v>100</v>
      </c>
      <c r="Q35" s="355">
        <f t="shared" si="1"/>
        <v>1</v>
      </c>
      <c r="R35" s="176"/>
    </row>
    <row r="36" spans="1:18" x14ac:dyDescent="0.2">
      <c r="A36" s="347" t="s">
        <v>305</v>
      </c>
      <c r="B36" s="348" t="s">
        <v>714</v>
      </c>
      <c r="C36" s="349" t="s">
        <v>715</v>
      </c>
      <c r="D36" s="350" t="s">
        <v>702</v>
      </c>
      <c r="E36" s="348" t="s">
        <v>709</v>
      </c>
      <c r="F36" s="351" t="s">
        <v>717</v>
      </c>
      <c r="G36" s="352" t="s">
        <v>718</v>
      </c>
      <c r="H36" s="353" t="s">
        <v>329</v>
      </c>
      <c r="I36" s="176" t="s">
        <v>331</v>
      </c>
      <c r="J36" s="353" t="s">
        <v>740</v>
      </c>
      <c r="K36" s="354">
        <v>100</v>
      </c>
      <c r="L36" s="179" t="s">
        <v>719</v>
      </c>
      <c r="M36" s="180">
        <v>121</v>
      </c>
      <c r="N36" s="180">
        <v>121</v>
      </c>
      <c r="O36" s="355">
        <f t="shared" si="0"/>
        <v>1</v>
      </c>
      <c r="P36" s="686">
        <v>100</v>
      </c>
      <c r="Q36" s="355">
        <f t="shared" si="1"/>
        <v>1</v>
      </c>
      <c r="R36" s="176"/>
    </row>
    <row r="37" spans="1:18" x14ac:dyDescent="0.2">
      <c r="A37" s="347" t="s">
        <v>305</v>
      </c>
      <c r="B37" s="348" t="s">
        <v>714</v>
      </c>
      <c r="C37" s="349" t="s">
        <v>715</v>
      </c>
      <c r="D37" s="350" t="s">
        <v>702</v>
      </c>
      <c r="E37" s="348" t="s">
        <v>707</v>
      </c>
      <c r="F37" s="351" t="s">
        <v>717</v>
      </c>
      <c r="G37" s="352" t="s">
        <v>718</v>
      </c>
      <c r="H37" s="353" t="s">
        <v>329</v>
      </c>
      <c r="I37" s="176" t="s">
        <v>331</v>
      </c>
      <c r="J37" s="353" t="s">
        <v>740</v>
      </c>
      <c r="K37" s="354">
        <v>100</v>
      </c>
      <c r="L37" s="179" t="s">
        <v>719</v>
      </c>
      <c r="M37" s="180">
        <v>121</v>
      </c>
      <c r="N37" s="180">
        <v>121</v>
      </c>
      <c r="O37" s="355">
        <f t="shared" si="0"/>
        <v>1</v>
      </c>
      <c r="P37" s="686">
        <v>100</v>
      </c>
      <c r="Q37" s="355">
        <f t="shared" si="1"/>
        <v>1</v>
      </c>
      <c r="R37" s="176"/>
    </row>
    <row r="38" spans="1:18" x14ac:dyDescent="0.2">
      <c r="A38" s="347" t="s">
        <v>305</v>
      </c>
      <c r="B38" s="348" t="s">
        <v>714</v>
      </c>
      <c r="C38" s="349" t="s">
        <v>715</v>
      </c>
      <c r="D38" s="350" t="s">
        <v>702</v>
      </c>
      <c r="E38" s="348" t="s">
        <v>712</v>
      </c>
      <c r="F38" s="351" t="s">
        <v>717</v>
      </c>
      <c r="G38" s="352" t="s">
        <v>718</v>
      </c>
      <c r="H38" s="353" t="s">
        <v>329</v>
      </c>
      <c r="I38" s="176" t="s">
        <v>331</v>
      </c>
      <c r="J38" s="353" t="s">
        <v>740</v>
      </c>
      <c r="K38" s="354">
        <v>100</v>
      </c>
      <c r="L38" s="179" t="s">
        <v>719</v>
      </c>
      <c r="M38" s="180">
        <v>121</v>
      </c>
      <c r="N38" s="180">
        <v>121</v>
      </c>
      <c r="O38" s="355">
        <f t="shared" si="0"/>
        <v>1</v>
      </c>
      <c r="P38" s="686">
        <v>100</v>
      </c>
      <c r="Q38" s="355">
        <f t="shared" si="1"/>
        <v>1</v>
      </c>
      <c r="R38" s="176"/>
    </row>
    <row r="39" spans="1:18" x14ac:dyDescent="0.2">
      <c r="A39" s="347" t="s">
        <v>305</v>
      </c>
      <c r="B39" s="348" t="s">
        <v>743</v>
      </c>
      <c r="C39" s="349" t="s">
        <v>715</v>
      </c>
      <c r="D39" s="350" t="s">
        <v>648</v>
      </c>
      <c r="E39" s="348" t="s">
        <v>716</v>
      </c>
      <c r="F39" s="351" t="s">
        <v>717</v>
      </c>
      <c r="G39" s="352" t="s">
        <v>718</v>
      </c>
      <c r="H39" s="353" t="s">
        <v>329</v>
      </c>
      <c r="I39" s="176" t="s">
        <v>331</v>
      </c>
      <c r="J39" s="353" t="s">
        <v>652</v>
      </c>
      <c r="K39" s="354">
        <v>100</v>
      </c>
      <c r="L39" s="179" t="s">
        <v>719</v>
      </c>
      <c r="M39" s="180">
        <v>16</v>
      </c>
      <c r="N39" s="180">
        <v>16</v>
      </c>
      <c r="O39" s="355">
        <f t="shared" si="0"/>
        <v>1</v>
      </c>
      <c r="P39" s="686">
        <v>100</v>
      </c>
      <c r="Q39" s="355">
        <f t="shared" si="1"/>
        <v>1</v>
      </c>
      <c r="R39" s="176"/>
    </row>
    <row r="40" spans="1:18" x14ac:dyDescent="0.2">
      <c r="A40" s="347" t="s">
        <v>305</v>
      </c>
      <c r="B40" s="348" t="s">
        <v>743</v>
      </c>
      <c r="C40" s="349" t="s">
        <v>715</v>
      </c>
      <c r="D40" s="350" t="s">
        <v>648</v>
      </c>
      <c r="E40" s="348" t="s">
        <v>677</v>
      </c>
      <c r="F40" s="351" t="s">
        <v>720</v>
      </c>
      <c r="G40" s="352" t="s">
        <v>721</v>
      </c>
      <c r="H40" s="353" t="s">
        <v>329</v>
      </c>
      <c r="I40" s="176" t="s">
        <v>331</v>
      </c>
      <c r="J40" s="353" t="s">
        <v>652</v>
      </c>
      <c r="K40" s="354">
        <v>50</v>
      </c>
      <c r="L40" s="179" t="s">
        <v>719</v>
      </c>
      <c r="M40" s="180">
        <v>16</v>
      </c>
      <c r="N40" s="180">
        <v>10</v>
      </c>
      <c r="O40" s="355">
        <f t="shared" si="0"/>
        <v>0.625</v>
      </c>
      <c r="P40" s="686">
        <v>100</v>
      </c>
      <c r="Q40" s="355">
        <f t="shared" si="1"/>
        <v>1.25</v>
      </c>
      <c r="R40" s="176"/>
    </row>
    <row r="41" spans="1:18" x14ac:dyDescent="0.2">
      <c r="A41" s="347" t="s">
        <v>305</v>
      </c>
      <c r="B41" s="348" t="s">
        <v>743</v>
      </c>
      <c r="C41" s="349" t="s">
        <v>715</v>
      </c>
      <c r="D41" s="350" t="s">
        <v>648</v>
      </c>
      <c r="E41" s="348" t="s">
        <v>678</v>
      </c>
      <c r="F41" s="351" t="s">
        <v>720</v>
      </c>
      <c r="G41" s="352" t="s">
        <v>721</v>
      </c>
      <c r="H41" s="353" t="s">
        <v>329</v>
      </c>
      <c r="I41" s="176" t="s">
        <v>331</v>
      </c>
      <c r="J41" s="353" t="s">
        <v>652</v>
      </c>
      <c r="K41" s="354">
        <v>50</v>
      </c>
      <c r="L41" s="179" t="s">
        <v>719</v>
      </c>
      <c r="M41" s="180">
        <v>16</v>
      </c>
      <c r="N41" s="180">
        <v>10</v>
      </c>
      <c r="O41" s="355">
        <f t="shared" si="0"/>
        <v>0.625</v>
      </c>
      <c r="P41" s="686">
        <v>100</v>
      </c>
      <c r="Q41" s="355">
        <f t="shared" si="1"/>
        <v>1.25</v>
      </c>
      <c r="R41" s="176"/>
    </row>
    <row r="42" spans="1:18" x14ac:dyDescent="0.2">
      <c r="A42" s="347" t="s">
        <v>305</v>
      </c>
      <c r="B42" s="348" t="s">
        <v>743</v>
      </c>
      <c r="C42" s="349" t="s">
        <v>715</v>
      </c>
      <c r="D42" s="350" t="s">
        <v>648</v>
      </c>
      <c r="E42" s="348" t="s">
        <v>686</v>
      </c>
      <c r="F42" s="351" t="s">
        <v>722</v>
      </c>
      <c r="G42" s="352" t="s">
        <v>718</v>
      </c>
      <c r="H42" s="353" t="s">
        <v>329</v>
      </c>
      <c r="I42" s="176" t="s">
        <v>331</v>
      </c>
      <c r="J42" s="353" t="s">
        <v>652</v>
      </c>
      <c r="K42" s="354">
        <v>100</v>
      </c>
      <c r="L42" s="179" t="s">
        <v>719</v>
      </c>
      <c r="M42" s="180">
        <v>16</v>
      </c>
      <c r="N42" s="180">
        <v>16</v>
      </c>
      <c r="O42" s="355">
        <f t="shared" si="0"/>
        <v>1</v>
      </c>
      <c r="P42" s="686">
        <v>100</v>
      </c>
      <c r="Q42" s="355">
        <f t="shared" si="1"/>
        <v>1</v>
      </c>
      <c r="R42" s="176"/>
    </row>
    <row r="43" spans="1:18" x14ac:dyDescent="0.2">
      <c r="A43" s="347" t="s">
        <v>305</v>
      </c>
      <c r="B43" s="348" t="s">
        <v>743</v>
      </c>
      <c r="C43" s="349" t="s">
        <v>715</v>
      </c>
      <c r="D43" s="350" t="s">
        <v>648</v>
      </c>
      <c r="E43" s="348" t="s">
        <v>667</v>
      </c>
      <c r="F43" s="351" t="s">
        <v>720</v>
      </c>
      <c r="G43" s="352" t="s">
        <v>721</v>
      </c>
      <c r="H43" s="353" t="s">
        <v>329</v>
      </c>
      <c r="I43" s="176" t="s">
        <v>331</v>
      </c>
      <c r="J43" s="353" t="s">
        <v>652</v>
      </c>
      <c r="K43" s="354">
        <v>50</v>
      </c>
      <c r="L43" s="179" t="s">
        <v>719</v>
      </c>
      <c r="M43" s="180">
        <v>16</v>
      </c>
      <c r="N43" s="180">
        <v>10</v>
      </c>
      <c r="O43" s="355">
        <f t="shared" si="0"/>
        <v>0.625</v>
      </c>
      <c r="P43" s="686">
        <v>100</v>
      </c>
      <c r="Q43" s="355">
        <f t="shared" si="1"/>
        <v>1.25</v>
      </c>
      <c r="R43" s="176"/>
    </row>
    <row r="44" spans="1:18" x14ac:dyDescent="0.2">
      <c r="A44" s="347" t="s">
        <v>305</v>
      </c>
      <c r="B44" s="348" t="s">
        <v>743</v>
      </c>
      <c r="C44" s="349" t="s">
        <v>715</v>
      </c>
      <c r="D44" s="350" t="s">
        <v>648</v>
      </c>
      <c r="E44" s="348" t="s">
        <v>723</v>
      </c>
      <c r="F44" s="351" t="s">
        <v>720</v>
      </c>
      <c r="G44" s="352" t="s">
        <v>721</v>
      </c>
      <c r="H44" s="353" t="s">
        <v>329</v>
      </c>
      <c r="I44" s="176" t="s">
        <v>331</v>
      </c>
      <c r="J44" s="353" t="s">
        <v>652</v>
      </c>
      <c r="K44" s="354">
        <v>50</v>
      </c>
      <c r="L44" s="179" t="s">
        <v>719</v>
      </c>
      <c r="M44" s="180">
        <v>16</v>
      </c>
      <c r="N44" s="180">
        <v>10</v>
      </c>
      <c r="O44" s="355">
        <f t="shared" si="0"/>
        <v>0.625</v>
      </c>
      <c r="P44" s="686">
        <v>100</v>
      </c>
      <c r="Q44" s="355">
        <f t="shared" si="1"/>
        <v>1.25</v>
      </c>
      <c r="R44" s="176"/>
    </row>
    <row r="45" spans="1:18" x14ac:dyDescent="0.2">
      <c r="A45" s="347" t="s">
        <v>305</v>
      </c>
      <c r="B45" s="348" t="s">
        <v>743</v>
      </c>
      <c r="C45" s="349" t="s">
        <v>715</v>
      </c>
      <c r="D45" s="350" t="s">
        <v>648</v>
      </c>
      <c r="E45" s="348" t="s">
        <v>724</v>
      </c>
      <c r="F45" s="351" t="s">
        <v>720</v>
      </c>
      <c r="G45" s="352" t="s">
        <v>721</v>
      </c>
      <c r="H45" s="353" t="s">
        <v>329</v>
      </c>
      <c r="I45" s="176" t="s">
        <v>331</v>
      </c>
      <c r="J45" s="353" t="s">
        <v>652</v>
      </c>
      <c r="K45" s="354">
        <v>50</v>
      </c>
      <c r="L45" s="179" t="s">
        <v>719</v>
      </c>
      <c r="M45" s="180">
        <v>16</v>
      </c>
      <c r="N45" s="180">
        <v>10</v>
      </c>
      <c r="O45" s="355">
        <f t="shared" si="0"/>
        <v>0.625</v>
      </c>
      <c r="P45" s="686">
        <v>100</v>
      </c>
      <c r="Q45" s="355">
        <f t="shared" si="1"/>
        <v>1.25</v>
      </c>
      <c r="R45" s="176"/>
    </row>
    <row r="46" spans="1:18" x14ac:dyDescent="0.2">
      <c r="A46" s="347" t="s">
        <v>305</v>
      </c>
      <c r="B46" s="348" t="s">
        <v>743</v>
      </c>
      <c r="C46" s="349" t="s">
        <v>715</v>
      </c>
      <c r="D46" s="350" t="s">
        <v>648</v>
      </c>
      <c r="E46" s="348" t="s">
        <v>725</v>
      </c>
      <c r="F46" s="351" t="s">
        <v>720</v>
      </c>
      <c r="G46" s="352" t="s">
        <v>721</v>
      </c>
      <c r="H46" s="353" t="s">
        <v>329</v>
      </c>
      <c r="I46" s="176" t="s">
        <v>331</v>
      </c>
      <c r="J46" s="353" t="s">
        <v>652</v>
      </c>
      <c r="K46" s="354">
        <v>50</v>
      </c>
      <c r="L46" s="179" t="s">
        <v>719</v>
      </c>
      <c r="M46" s="180">
        <v>16</v>
      </c>
      <c r="N46" s="180">
        <v>10</v>
      </c>
      <c r="O46" s="355">
        <f t="shared" si="0"/>
        <v>0.625</v>
      </c>
      <c r="P46" s="686">
        <v>100</v>
      </c>
      <c r="Q46" s="355">
        <f t="shared" si="1"/>
        <v>1.25</v>
      </c>
      <c r="R46" s="176"/>
    </row>
    <row r="47" spans="1:18" x14ac:dyDescent="0.2">
      <c r="A47" s="347" t="s">
        <v>305</v>
      </c>
      <c r="B47" s="348" t="s">
        <v>743</v>
      </c>
      <c r="C47" s="349" t="s">
        <v>715</v>
      </c>
      <c r="D47" s="350" t="s">
        <v>648</v>
      </c>
      <c r="E47" s="348" t="s">
        <v>726</v>
      </c>
      <c r="F47" s="351" t="s">
        <v>720</v>
      </c>
      <c r="G47" s="352" t="s">
        <v>721</v>
      </c>
      <c r="H47" s="353" t="s">
        <v>329</v>
      </c>
      <c r="I47" s="176" t="s">
        <v>331</v>
      </c>
      <c r="J47" s="353" t="s">
        <v>652</v>
      </c>
      <c r="K47" s="354">
        <v>50</v>
      </c>
      <c r="L47" s="179" t="s">
        <v>719</v>
      </c>
      <c r="M47" s="180">
        <v>16</v>
      </c>
      <c r="N47" s="180">
        <v>10</v>
      </c>
      <c r="O47" s="355">
        <f t="shared" si="0"/>
        <v>0.625</v>
      </c>
      <c r="P47" s="686">
        <v>100</v>
      </c>
      <c r="Q47" s="355">
        <f t="shared" si="1"/>
        <v>1.25</v>
      </c>
      <c r="R47" s="176"/>
    </row>
    <row r="48" spans="1:18" x14ac:dyDescent="0.2">
      <c r="A48" s="347" t="s">
        <v>305</v>
      </c>
      <c r="B48" s="348" t="s">
        <v>743</v>
      </c>
      <c r="C48" s="349" t="s">
        <v>715</v>
      </c>
      <c r="D48" s="350" t="s">
        <v>648</v>
      </c>
      <c r="E48" s="348" t="s">
        <v>676</v>
      </c>
      <c r="F48" s="351" t="s">
        <v>720</v>
      </c>
      <c r="G48" s="352" t="s">
        <v>721</v>
      </c>
      <c r="H48" s="353" t="s">
        <v>329</v>
      </c>
      <c r="I48" s="176" t="s">
        <v>331</v>
      </c>
      <c r="J48" s="353" t="s">
        <v>652</v>
      </c>
      <c r="K48" s="354">
        <v>50</v>
      </c>
      <c r="L48" s="179" t="s">
        <v>719</v>
      </c>
      <c r="M48" s="180">
        <v>16</v>
      </c>
      <c r="N48" s="180">
        <v>10</v>
      </c>
      <c r="O48" s="355">
        <f t="shared" si="0"/>
        <v>0.625</v>
      </c>
      <c r="P48" s="686">
        <v>100</v>
      </c>
      <c r="Q48" s="355">
        <f t="shared" si="1"/>
        <v>1.25</v>
      </c>
      <c r="R48" s="176"/>
    </row>
    <row r="49" spans="1:18" x14ac:dyDescent="0.2">
      <c r="A49" s="347" t="s">
        <v>305</v>
      </c>
      <c r="B49" s="348" t="s">
        <v>743</v>
      </c>
      <c r="C49" s="349" t="s">
        <v>715</v>
      </c>
      <c r="D49" s="350" t="s">
        <v>648</v>
      </c>
      <c r="E49" s="348" t="s">
        <v>680</v>
      </c>
      <c r="F49" s="351" t="s">
        <v>720</v>
      </c>
      <c r="G49" s="352" t="s">
        <v>721</v>
      </c>
      <c r="H49" s="353" t="s">
        <v>329</v>
      </c>
      <c r="I49" s="176" t="s">
        <v>331</v>
      </c>
      <c r="J49" s="353" t="s">
        <v>652</v>
      </c>
      <c r="K49" s="354">
        <v>50</v>
      </c>
      <c r="L49" s="179" t="s">
        <v>719</v>
      </c>
      <c r="M49" s="180">
        <v>16</v>
      </c>
      <c r="N49" s="180">
        <v>10</v>
      </c>
      <c r="O49" s="355">
        <f t="shared" si="0"/>
        <v>0.625</v>
      </c>
      <c r="P49" s="686">
        <v>100</v>
      </c>
      <c r="Q49" s="355">
        <f t="shared" si="1"/>
        <v>1.25</v>
      </c>
      <c r="R49" s="176"/>
    </row>
    <row r="50" spans="1:18" x14ac:dyDescent="0.2">
      <c r="A50" s="347" t="s">
        <v>305</v>
      </c>
      <c r="B50" s="348" t="s">
        <v>743</v>
      </c>
      <c r="C50" s="349" t="s">
        <v>715</v>
      </c>
      <c r="D50" s="350" t="s">
        <v>648</v>
      </c>
      <c r="E50" s="348" t="s">
        <v>663</v>
      </c>
      <c r="F50" s="351" t="s">
        <v>720</v>
      </c>
      <c r="G50" s="352" t="s">
        <v>721</v>
      </c>
      <c r="H50" s="353" t="s">
        <v>329</v>
      </c>
      <c r="I50" s="176" t="s">
        <v>331</v>
      </c>
      <c r="J50" s="353" t="s">
        <v>652</v>
      </c>
      <c r="K50" s="354">
        <v>50</v>
      </c>
      <c r="L50" s="179" t="s">
        <v>719</v>
      </c>
      <c r="M50" s="180">
        <v>16</v>
      </c>
      <c r="N50" s="180">
        <v>10</v>
      </c>
      <c r="O50" s="355">
        <f t="shared" si="0"/>
        <v>0.625</v>
      </c>
      <c r="P50" s="686">
        <v>100</v>
      </c>
      <c r="Q50" s="355">
        <f t="shared" si="1"/>
        <v>1.25</v>
      </c>
      <c r="R50" s="176"/>
    </row>
    <row r="51" spans="1:18" x14ac:dyDescent="0.2">
      <c r="A51" s="347" t="s">
        <v>305</v>
      </c>
      <c r="B51" s="348" t="s">
        <v>743</v>
      </c>
      <c r="C51" s="349" t="s">
        <v>715</v>
      </c>
      <c r="D51" s="350" t="s">
        <v>648</v>
      </c>
      <c r="E51" s="348" t="s">
        <v>727</v>
      </c>
      <c r="F51" s="351" t="s">
        <v>720</v>
      </c>
      <c r="G51" s="352" t="s">
        <v>721</v>
      </c>
      <c r="H51" s="353" t="s">
        <v>329</v>
      </c>
      <c r="I51" s="176" t="s">
        <v>331</v>
      </c>
      <c r="J51" s="353" t="s">
        <v>652</v>
      </c>
      <c r="K51" s="354">
        <v>50</v>
      </c>
      <c r="L51" s="179" t="s">
        <v>719</v>
      </c>
      <c r="M51" s="180">
        <v>16</v>
      </c>
      <c r="N51" s="180">
        <v>10</v>
      </c>
      <c r="O51" s="355">
        <f t="shared" si="0"/>
        <v>0.625</v>
      </c>
      <c r="P51" s="686">
        <v>100</v>
      </c>
      <c r="Q51" s="355">
        <f t="shared" si="1"/>
        <v>1.25</v>
      </c>
      <c r="R51" s="176"/>
    </row>
    <row r="52" spans="1:18" x14ac:dyDescent="0.2">
      <c r="A52" s="347" t="s">
        <v>305</v>
      </c>
      <c r="B52" s="348" t="s">
        <v>743</v>
      </c>
      <c r="C52" s="349" t="s">
        <v>715</v>
      </c>
      <c r="D52" s="350" t="s">
        <v>648</v>
      </c>
      <c r="E52" s="348" t="s">
        <v>728</v>
      </c>
      <c r="F52" s="351" t="s">
        <v>720</v>
      </c>
      <c r="G52" s="352" t="s">
        <v>721</v>
      </c>
      <c r="H52" s="353" t="s">
        <v>329</v>
      </c>
      <c r="I52" s="176" t="s">
        <v>331</v>
      </c>
      <c r="J52" s="353" t="s">
        <v>652</v>
      </c>
      <c r="K52" s="354">
        <v>50</v>
      </c>
      <c r="L52" s="179" t="s">
        <v>719</v>
      </c>
      <c r="M52" s="180">
        <v>16</v>
      </c>
      <c r="N52" s="180">
        <v>10</v>
      </c>
      <c r="O52" s="355">
        <f t="shared" si="0"/>
        <v>0.625</v>
      </c>
      <c r="P52" s="686">
        <v>100</v>
      </c>
      <c r="Q52" s="355">
        <f t="shared" si="1"/>
        <v>1.25</v>
      </c>
      <c r="R52" s="176"/>
    </row>
    <row r="53" spans="1:18" x14ac:dyDescent="0.2">
      <c r="A53" s="347" t="s">
        <v>305</v>
      </c>
      <c r="B53" s="348" t="s">
        <v>743</v>
      </c>
      <c r="C53" s="349" t="s">
        <v>715</v>
      </c>
      <c r="D53" s="350" t="s">
        <v>648</v>
      </c>
      <c r="E53" s="348" t="s">
        <v>729</v>
      </c>
      <c r="F53" s="351" t="s">
        <v>720</v>
      </c>
      <c r="G53" s="352" t="s">
        <v>721</v>
      </c>
      <c r="H53" s="353" t="s">
        <v>329</v>
      </c>
      <c r="I53" s="176" t="s">
        <v>331</v>
      </c>
      <c r="J53" s="353" t="s">
        <v>652</v>
      </c>
      <c r="K53" s="354">
        <v>50</v>
      </c>
      <c r="L53" s="179" t="s">
        <v>719</v>
      </c>
      <c r="M53" s="180">
        <v>16</v>
      </c>
      <c r="N53" s="180">
        <v>10</v>
      </c>
      <c r="O53" s="355">
        <f t="shared" si="0"/>
        <v>0.625</v>
      </c>
      <c r="P53" s="686">
        <v>100</v>
      </c>
      <c r="Q53" s="355">
        <f t="shared" si="1"/>
        <v>1.25</v>
      </c>
      <c r="R53" s="176"/>
    </row>
    <row r="54" spans="1:18" x14ac:dyDescent="0.2">
      <c r="A54" s="347" t="s">
        <v>305</v>
      </c>
      <c r="B54" s="348" t="s">
        <v>743</v>
      </c>
      <c r="C54" s="349" t="s">
        <v>715</v>
      </c>
      <c r="D54" s="350" t="s">
        <v>648</v>
      </c>
      <c r="E54" s="348" t="s">
        <v>730</v>
      </c>
      <c r="F54" s="351" t="s">
        <v>720</v>
      </c>
      <c r="G54" s="352" t="s">
        <v>721</v>
      </c>
      <c r="H54" s="353" t="s">
        <v>329</v>
      </c>
      <c r="I54" s="176" t="s">
        <v>331</v>
      </c>
      <c r="J54" s="353" t="s">
        <v>652</v>
      </c>
      <c r="K54" s="354">
        <v>50</v>
      </c>
      <c r="L54" s="179" t="s">
        <v>719</v>
      </c>
      <c r="M54" s="180">
        <v>16</v>
      </c>
      <c r="N54" s="180">
        <v>10</v>
      </c>
      <c r="O54" s="355">
        <f t="shared" si="0"/>
        <v>0.625</v>
      </c>
      <c r="P54" s="686">
        <v>100</v>
      </c>
      <c r="Q54" s="355">
        <f t="shared" si="1"/>
        <v>1.25</v>
      </c>
      <c r="R54" s="176"/>
    </row>
    <row r="55" spans="1:18" x14ac:dyDescent="0.2">
      <c r="A55" s="347" t="s">
        <v>305</v>
      </c>
      <c r="B55" s="348" t="s">
        <v>743</v>
      </c>
      <c r="C55" s="349" t="s">
        <v>715</v>
      </c>
      <c r="D55" s="350" t="s">
        <v>648</v>
      </c>
      <c r="E55" s="348" t="s">
        <v>731</v>
      </c>
      <c r="F55" s="351" t="s">
        <v>720</v>
      </c>
      <c r="G55" s="352" t="s">
        <v>721</v>
      </c>
      <c r="H55" s="353" t="s">
        <v>329</v>
      </c>
      <c r="I55" s="176" t="s">
        <v>331</v>
      </c>
      <c r="J55" s="353" t="s">
        <v>652</v>
      </c>
      <c r="K55" s="354">
        <v>50</v>
      </c>
      <c r="L55" s="179" t="s">
        <v>719</v>
      </c>
      <c r="M55" s="180">
        <v>16</v>
      </c>
      <c r="N55" s="180">
        <v>10</v>
      </c>
      <c r="O55" s="355">
        <f t="shared" si="0"/>
        <v>0.625</v>
      </c>
      <c r="P55" s="686">
        <v>100</v>
      </c>
      <c r="Q55" s="355">
        <f t="shared" si="1"/>
        <v>1.25</v>
      </c>
      <c r="R55" s="176"/>
    </row>
    <row r="56" spans="1:18" x14ac:dyDescent="0.2">
      <c r="A56" s="347" t="s">
        <v>305</v>
      </c>
      <c r="B56" s="348" t="s">
        <v>743</v>
      </c>
      <c r="C56" s="349" t="s">
        <v>715</v>
      </c>
      <c r="D56" s="350" t="s">
        <v>648</v>
      </c>
      <c r="E56" s="348" t="s">
        <v>732</v>
      </c>
      <c r="F56" s="351" t="s">
        <v>720</v>
      </c>
      <c r="G56" s="352" t="s">
        <v>721</v>
      </c>
      <c r="H56" s="353" t="s">
        <v>329</v>
      </c>
      <c r="I56" s="176" t="s">
        <v>331</v>
      </c>
      <c r="J56" s="353" t="s">
        <v>652</v>
      </c>
      <c r="K56" s="354">
        <v>50</v>
      </c>
      <c r="L56" s="179" t="s">
        <v>719</v>
      </c>
      <c r="M56" s="180">
        <v>16</v>
      </c>
      <c r="N56" s="180">
        <v>10</v>
      </c>
      <c r="O56" s="355">
        <f t="shared" si="0"/>
        <v>0.625</v>
      </c>
      <c r="P56" s="686">
        <v>100</v>
      </c>
      <c r="Q56" s="355">
        <f t="shared" si="1"/>
        <v>1.25</v>
      </c>
      <c r="R56" s="176"/>
    </row>
    <row r="57" spans="1:18" x14ac:dyDescent="0.2">
      <c r="A57" s="347" t="s">
        <v>305</v>
      </c>
      <c r="B57" s="348" t="s">
        <v>743</v>
      </c>
      <c r="C57" s="349" t="s">
        <v>715</v>
      </c>
      <c r="D57" s="350" t="s">
        <v>648</v>
      </c>
      <c r="E57" s="348" t="s">
        <v>733</v>
      </c>
      <c r="F57" s="351" t="s">
        <v>720</v>
      </c>
      <c r="G57" s="352" t="s">
        <v>721</v>
      </c>
      <c r="H57" s="353" t="s">
        <v>329</v>
      </c>
      <c r="I57" s="176" t="s">
        <v>331</v>
      </c>
      <c r="J57" s="353" t="s">
        <v>652</v>
      </c>
      <c r="K57" s="354">
        <v>50</v>
      </c>
      <c r="L57" s="179" t="s">
        <v>719</v>
      </c>
      <c r="M57" s="180">
        <v>16</v>
      </c>
      <c r="N57" s="180">
        <v>10</v>
      </c>
      <c r="O57" s="355">
        <f t="shared" si="0"/>
        <v>0.625</v>
      </c>
      <c r="P57" s="686">
        <v>100</v>
      </c>
      <c r="Q57" s="355">
        <f t="shared" si="1"/>
        <v>1.25</v>
      </c>
      <c r="R57" s="176"/>
    </row>
    <row r="58" spans="1:18" x14ac:dyDescent="0.2">
      <c r="A58" s="347" t="s">
        <v>305</v>
      </c>
      <c r="B58" s="348" t="s">
        <v>743</v>
      </c>
      <c r="C58" s="349" t="s">
        <v>715</v>
      </c>
      <c r="D58" s="350" t="s">
        <v>648</v>
      </c>
      <c r="E58" s="348" t="s">
        <v>734</v>
      </c>
      <c r="F58" s="351" t="s">
        <v>717</v>
      </c>
      <c r="G58" s="352" t="s">
        <v>718</v>
      </c>
      <c r="H58" s="353" t="s">
        <v>329</v>
      </c>
      <c r="I58" s="176" t="s">
        <v>331</v>
      </c>
      <c r="J58" s="353" t="s">
        <v>652</v>
      </c>
      <c r="K58" s="354">
        <v>100</v>
      </c>
      <c r="L58" s="179" t="s">
        <v>719</v>
      </c>
      <c r="M58" s="180">
        <v>16</v>
      </c>
      <c r="N58" s="180">
        <v>16</v>
      </c>
      <c r="O58" s="355">
        <f t="shared" si="0"/>
        <v>1</v>
      </c>
      <c r="P58" s="686">
        <v>100</v>
      </c>
      <c r="Q58" s="355">
        <f t="shared" si="1"/>
        <v>1</v>
      </c>
      <c r="R58" s="176"/>
    </row>
    <row r="59" spans="1:18" x14ac:dyDescent="0.2">
      <c r="A59" s="347" t="s">
        <v>305</v>
      </c>
      <c r="B59" s="348" t="s">
        <v>743</v>
      </c>
      <c r="C59" s="349" t="s">
        <v>715</v>
      </c>
      <c r="D59" s="350" t="s">
        <v>648</v>
      </c>
      <c r="E59" s="348" t="s">
        <v>735</v>
      </c>
      <c r="F59" s="351" t="s">
        <v>720</v>
      </c>
      <c r="G59" s="352" t="s">
        <v>721</v>
      </c>
      <c r="H59" s="353" t="s">
        <v>329</v>
      </c>
      <c r="I59" s="176" t="s">
        <v>331</v>
      </c>
      <c r="J59" s="353" t="s">
        <v>652</v>
      </c>
      <c r="K59" s="354">
        <v>50</v>
      </c>
      <c r="L59" s="179" t="s">
        <v>719</v>
      </c>
      <c r="M59" s="180">
        <v>16</v>
      </c>
      <c r="N59" s="180">
        <v>10</v>
      </c>
      <c r="O59" s="355">
        <f t="shared" si="0"/>
        <v>0.625</v>
      </c>
      <c r="P59" s="686">
        <v>100</v>
      </c>
      <c r="Q59" s="355">
        <f t="shared" si="1"/>
        <v>1.25</v>
      </c>
      <c r="R59" s="176"/>
    </row>
    <row r="60" spans="1:18" x14ac:dyDescent="0.2">
      <c r="A60" s="347" t="s">
        <v>305</v>
      </c>
      <c r="B60" s="348" t="s">
        <v>743</v>
      </c>
      <c r="C60" s="349" t="s">
        <v>715</v>
      </c>
      <c r="D60" s="350" t="s">
        <v>648</v>
      </c>
      <c r="E60" s="348" t="s">
        <v>683</v>
      </c>
      <c r="F60" s="351" t="s">
        <v>722</v>
      </c>
      <c r="G60" s="352" t="s">
        <v>718</v>
      </c>
      <c r="H60" s="353" t="s">
        <v>329</v>
      </c>
      <c r="I60" s="176" t="s">
        <v>331</v>
      </c>
      <c r="J60" s="353" t="s">
        <v>652</v>
      </c>
      <c r="K60" s="354">
        <v>100</v>
      </c>
      <c r="L60" s="179" t="s">
        <v>719</v>
      </c>
      <c r="M60" s="180">
        <v>16</v>
      </c>
      <c r="N60" s="180">
        <v>16</v>
      </c>
      <c r="O60" s="355">
        <f t="shared" si="0"/>
        <v>1</v>
      </c>
      <c r="P60" s="686">
        <v>100</v>
      </c>
      <c r="Q60" s="355">
        <f t="shared" si="1"/>
        <v>1</v>
      </c>
      <c r="R60" s="176"/>
    </row>
    <row r="61" spans="1:18" x14ac:dyDescent="0.2">
      <c r="A61" s="347" t="s">
        <v>305</v>
      </c>
      <c r="B61" s="348" t="s">
        <v>743</v>
      </c>
      <c r="C61" s="349" t="s">
        <v>715</v>
      </c>
      <c r="D61" s="350" t="s">
        <v>648</v>
      </c>
      <c r="E61" s="348" t="s">
        <v>736</v>
      </c>
      <c r="F61" s="351" t="s">
        <v>722</v>
      </c>
      <c r="G61" s="352" t="s">
        <v>718</v>
      </c>
      <c r="H61" s="353" t="s">
        <v>329</v>
      </c>
      <c r="I61" s="176" t="s">
        <v>331</v>
      </c>
      <c r="J61" s="353" t="s">
        <v>652</v>
      </c>
      <c r="K61" s="354">
        <v>100</v>
      </c>
      <c r="L61" s="179" t="s">
        <v>719</v>
      </c>
      <c r="M61" s="180">
        <v>16</v>
      </c>
      <c r="N61" s="180">
        <v>16</v>
      </c>
      <c r="O61" s="355">
        <f t="shared" si="0"/>
        <v>1</v>
      </c>
      <c r="P61" s="686">
        <v>100</v>
      </c>
      <c r="Q61" s="355">
        <f t="shared" si="1"/>
        <v>1</v>
      </c>
      <c r="R61" s="176"/>
    </row>
    <row r="62" spans="1:18" x14ac:dyDescent="0.2">
      <c r="A62" s="347" t="s">
        <v>305</v>
      </c>
      <c r="B62" s="348" t="s">
        <v>743</v>
      </c>
      <c r="C62" s="349" t="s">
        <v>715</v>
      </c>
      <c r="D62" s="350" t="s">
        <v>648</v>
      </c>
      <c r="E62" s="348" t="s">
        <v>737</v>
      </c>
      <c r="F62" s="351" t="s">
        <v>720</v>
      </c>
      <c r="G62" s="352" t="s">
        <v>721</v>
      </c>
      <c r="H62" s="353" t="s">
        <v>329</v>
      </c>
      <c r="I62" s="176" t="s">
        <v>331</v>
      </c>
      <c r="J62" s="353" t="s">
        <v>652</v>
      </c>
      <c r="K62" s="354">
        <v>50</v>
      </c>
      <c r="L62" s="179" t="s">
        <v>719</v>
      </c>
      <c r="M62" s="180">
        <v>16</v>
      </c>
      <c r="N62" s="180">
        <v>10</v>
      </c>
      <c r="O62" s="355">
        <f t="shared" si="0"/>
        <v>0.625</v>
      </c>
      <c r="P62" s="686">
        <v>100</v>
      </c>
      <c r="Q62" s="355">
        <f t="shared" si="1"/>
        <v>1.25</v>
      </c>
      <c r="R62" s="176"/>
    </row>
    <row r="63" spans="1:18" x14ac:dyDescent="0.2">
      <c r="A63" s="347" t="s">
        <v>305</v>
      </c>
      <c r="B63" s="348" t="s">
        <v>743</v>
      </c>
      <c r="C63" s="349" t="s">
        <v>715</v>
      </c>
      <c r="D63" s="350" t="s">
        <v>648</v>
      </c>
      <c r="E63" s="348" t="s">
        <v>738</v>
      </c>
      <c r="F63" s="351" t="s">
        <v>720</v>
      </c>
      <c r="G63" s="352" t="s">
        <v>721</v>
      </c>
      <c r="H63" s="353" t="s">
        <v>329</v>
      </c>
      <c r="I63" s="176" t="s">
        <v>331</v>
      </c>
      <c r="J63" s="353" t="s">
        <v>652</v>
      </c>
      <c r="K63" s="354">
        <v>50</v>
      </c>
      <c r="L63" s="179" t="s">
        <v>719</v>
      </c>
      <c r="M63" s="180">
        <v>16</v>
      </c>
      <c r="N63" s="180">
        <v>10</v>
      </c>
      <c r="O63" s="355">
        <f t="shared" si="0"/>
        <v>0.625</v>
      </c>
      <c r="P63" s="686">
        <v>100</v>
      </c>
      <c r="Q63" s="355">
        <f t="shared" si="1"/>
        <v>1.25</v>
      </c>
      <c r="R63" s="176"/>
    </row>
    <row r="64" spans="1:18" x14ac:dyDescent="0.2">
      <c r="A64" s="347" t="s">
        <v>305</v>
      </c>
      <c r="B64" s="348" t="s">
        <v>743</v>
      </c>
      <c r="C64" s="349" t="s">
        <v>715</v>
      </c>
      <c r="D64" s="350" t="s">
        <v>648</v>
      </c>
      <c r="E64" s="348" t="s">
        <v>739</v>
      </c>
      <c r="F64" s="351" t="s">
        <v>720</v>
      </c>
      <c r="G64" s="352" t="s">
        <v>721</v>
      </c>
      <c r="H64" s="353" t="s">
        <v>329</v>
      </c>
      <c r="I64" s="176" t="s">
        <v>331</v>
      </c>
      <c r="J64" s="353" t="s">
        <v>652</v>
      </c>
      <c r="K64" s="354">
        <v>50</v>
      </c>
      <c r="L64" s="179" t="s">
        <v>719</v>
      </c>
      <c r="M64" s="180">
        <v>16</v>
      </c>
      <c r="N64" s="180">
        <v>10</v>
      </c>
      <c r="O64" s="355">
        <f t="shared" si="0"/>
        <v>0.625</v>
      </c>
      <c r="P64" s="686">
        <v>100</v>
      </c>
      <c r="Q64" s="355">
        <f t="shared" si="1"/>
        <v>1.25</v>
      </c>
      <c r="R64" s="176"/>
    </row>
    <row r="65" spans="1:18" x14ac:dyDescent="0.2">
      <c r="A65" s="347" t="s">
        <v>305</v>
      </c>
      <c r="B65" s="348" t="s">
        <v>743</v>
      </c>
      <c r="C65" s="349" t="s">
        <v>715</v>
      </c>
      <c r="D65" s="350" t="s">
        <v>702</v>
      </c>
      <c r="E65" s="348" t="s">
        <v>708</v>
      </c>
      <c r="F65" s="351" t="s">
        <v>717</v>
      </c>
      <c r="G65" s="352" t="s">
        <v>718</v>
      </c>
      <c r="H65" s="353" t="s">
        <v>329</v>
      </c>
      <c r="I65" s="176" t="s">
        <v>331</v>
      </c>
      <c r="J65" s="353" t="s">
        <v>740</v>
      </c>
      <c r="K65" s="354">
        <v>100</v>
      </c>
      <c r="L65" s="179" t="s">
        <v>719</v>
      </c>
      <c r="M65" s="180">
        <v>16</v>
      </c>
      <c r="N65" s="180">
        <v>16</v>
      </c>
      <c r="O65" s="355">
        <f t="shared" si="0"/>
        <v>1</v>
      </c>
      <c r="P65" s="686">
        <v>100</v>
      </c>
      <c r="Q65" s="355">
        <f t="shared" si="1"/>
        <v>1</v>
      </c>
      <c r="R65" s="176"/>
    </row>
    <row r="66" spans="1:18" x14ac:dyDescent="0.2">
      <c r="A66" s="347" t="s">
        <v>305</v>
      </c>
      <c r="B66" s="348" t="s">
        <v>743</v>
      </c>
      <c r="C66" s="349" t="s">
        <v>715</v>
      </c>
      <c r="D66" s="350" t="s">
        <v>702</v>
      </c>
      <c r="E66" s="348" t="s">
        <v>710</v>
      </c>
      <c r="F66" s="351" t="s">
        <v>717</v>
      </c>
      <c r="G66" s="352" t="s">
        <v>718</v>
      </c>
      <c r="H66" s="353" t="s">
        <v>329</v>
      </c>
      <c r="I66" s="176" t="s">
        <v>331</v>
      </c>
      <c r="J66" s="353" t="s">
        <v>740</v>
      </c>
      <c r="K66" s="354">
        <v>100</v>
      </c>
      <c r="L66" s="179" t="s">
        <v>719</v>
      </c>
      <c r="M66" s="180">
        <v>16</v>
      </c>
      <c r="N66" s="180">
        <v>16</v>
      </c>
      <c r="O66" s="355">
        <f t="shared" si="0"/>
        <v>1</v>
      </c>
      <c r="P66" s="686">
        <v>100</v>
      </c>
      <c r="Q66" s="355">
        <f t="shared" si="1"/>
        <v>1</v>
      </c>
      <c r="R66" s="176"/>
    </row>
    <row r="67" spans="1:18" x14ac:dyDescent="0.2">
      <c r="A67" s="347" t="s">
        <v>305</v>
      </c>
      <c r="B67" s="348" t="s">
        <v>743</v>
      </c>
      <c r="C67" s="349" t="s">
        <v>715</v>
      </c>
      <c r="D67" s="350" t="s">
        <v>702</v>
      </c>
      <c r="E67" s="348" t="s">
        <v>741</v>
      </c>
      <c r="F67" s="351" t="s">
        <v>717</v>
      </c>
      <c r="G67" s="352" t="s">
        <v>718</v>
      </c>
      <c r="H67" s="353" t="s">
        <v>329</v>
      </c>
      <c r="I67" s="176" t="s">
        <v>331</v>
      </c>
      <c r="J67" s="353" t="s">
        <v>740</v>
      </c>
      <c r="K67" s="354">
        <v>100</v>
      </c>
      <c r="L67" s="179" t="s">
        <v>719</v>
      </c>
      <c r="M67" s="180">
        <v>16</v>
      </c>
      <c r="N67" s="180">
        <v>16</v>
      </c>
      <c r="O67" s="355">
        <f t="shared" si="0"/>
        <v>1</v>
      </c>
      <c r="P67" s="686">
        <v>100</v>
      </c>
      <c r="Q67" s="355">
        <f t="shared" si="1"/>
        <v>1</v>
      </c>
      <c r="R67" s="176"/>
    </row>
    <row r="68" spans="1:18" x14ac:dyDescent="0.2">
      <c r="A68" s="347" t="s">
        <v>305</v>
      </c>
      <c r="B68" s="348" t="s">
        <v>743</v>
      </c>
      <c r="C68" s="349" t="s">
        <v>715</v>
      </c>
      <c r="D68" s="350" t="s">
        <v>702</v>
      </c>
      <c r="E68" s="348" t="s">
        <v>742</v>
      </c>
      <c r="F68" s="351" t="s">
        <v>717</v>
      </c>
      <c r="G68" s="352" t="s">
        <v>718</v>
      </c>
      <c r="H68" s="353" t="s">
        <v>329</v>
      </c>
      <c r="I68" s="176" t="s">
        <v>331</v>
      </c>
      <c r="J68" s="353" t="s">
        <v>740</v>
      </c>
      <c r="K68" s="354">
        <v>100</v>
      </c>
      <c r="L68" s="179" t="s">
        <v>719</v>
      </c>
      <c r="M68" s="180">
        <v>16</v>
      </c>
      <c r="N68" s="180">
        <v>16</v>
      </c>
      <c r="O68" s="355">
        <f t="shared" si="0"/>
        <v>1</v>
      </c>
      <c r="P68" s="686">
        <v>100</v>
      </c>
      <c r="Q68" s="355">
        <f t="shared" si="1"/>
        <v>1</v>
      </c>
      <c r="R68" s="176"/>
    </row>
    <row r="69" spans="1:18" x14ac:dyDescent="0.2">
      <c r="A69" s="347" t="s">
        <v>305</v>
      </c>
      <c r="B69" s="348" t="s">
        <v>743</v>
      </c>
      <c r="C69" s="349" t="s">
        <v>715</v>
      </c>
      <c r="D69" s="350" t="s">
        <v>702</v>
      </c>
      <c r="E69" s="348" t="s">
        <v>706</v>
      </c>
      <c r="F69" s="351" t="s">
        <v>717</v>
      </c>
      <c r="G69" s="352" t="s">
        <v>718</v>
      </c>
      <c r="H69" s="353" t="s">
        <v>329</v>
      </c>
      <c r="I69" s="176" t="s">
        <v>331</v>
      </c>
      <c r="J69" s="353" t="s">
        <v>740</v>
      </c>
      <c r="K69" s="354">
        <v>100</v>
      </c>
      <c r="L69" s="179" t="s">
        <v>719</v>
      </c>
      <c r="M69" s="180">
        <v>16</v>
      </c>
      <c r="N69" s="180">
        <v>16</v>
      </c>
      <c r="O69" s="355">
        <f t="shared" ref="O69:O130" si="2">N69/M69</f>
        <v>1</v>
      </c>
      <c r="P69" s="686">
        <v>100</v>
      </c>
      <c r="Q69" s="355">
        <f t="shared" ref="Q69:Q130" si="3">N69/(M69*K69/100)</f>
        <v>1</v>
      </c>
      <c r="R69" s="176"/>
    </row>
    <row r="70" spans="1:18" x14ac:dyDescent="0.2">
      <c r="A70" s="347" t="s">
        <v>305</v>
      </c>
      <c r="B70" s="348" t="s">
        <v>743</v>
      </c>
      <c r="C70" s="349" t="s">
        <v>715</v>
      </c>
      <c r="D70" s="350" t="s">
        <v>702</v>
      </c>
      <c r="E70" s="348" t="s">
        <v>709</v>
      </c>
      <c r="F70" s="351" t="s">
        <v>717</v>
      </c>
      <c r="G70" s="352" t="s">
        <v>718</v>
      </c>
      <c r="H70" s="353" t="s">
        <v>329</v>
      </c>
      <c r="I70" s="176" t="s">
        <v>331</v>
      </c>
      <c r="J70" s="353" t="s">
        <v>740</v>
      </c>
      <c r="K70" s="354">
        <v>100</v>
      </c>
      <c r="L70" s="179" t="s">
        <v>719</v>
      </c>
      <c r="M70" s="180">
        <v>16</v>
      </c>
      <c r="N70" s="180">
        <v>16</v>
      </c>
      <c r="O70" s="355">
        <f t="shared" si="2"/>
        <v>1</v>
      </c>
      <c r="P70" s="686">
        <v>100</v>
      </c>
      <c r="Q70" s="355">
        <f t="shared" si="3"/>
        <v>1</v>
      </c>
      <c r="R70" s="176"/>
    </row>
    <row r="71" spans="1:18" x14ac:dyDescent="0.2">
      <c r="A71" s="347" t="s">
        <v>305</v>
      </c>
      <c r="B71" s="348" t="s">
        <v>743</v>
      </c>
      <c r="C71" s="349" t="s">
        <v>715</v>
      </c>
      <c r="D71" s="350" t="s">
        <v>702</v>
      </c>
      <c r="E71" s="348" t="s">
        <v>707</v>
      </c>
      <c r="F71" s="351" t="s">
        <v>717</v>
      </c>
      <c r="G71" s="352" t="s">
        <v>718</v>
      </c>
      <c r="H71" s="353" t="s">
        <v>329</v>
      </c>
      <c r="I71" s="176" t="s">
        <v>331</v>
      </c>
      <c r="J71" s="353" t="s">
        <v>740</v>
      </c>
      <c r="K71" s="354">
        <v>100</v>
      </c>
      <c r="L71" s="179" t="s">
        <v>719</v>
      </c>
      <c r="M71" s="180">
        <v>16</v>
      </c>
      <c r="N71" s="180">
        <v>16</v>
      </c>
      <c r="O71" s="355">
        <f t="shared" si="2"/>
        <v>1</v>
      </c>
      <c r="P71" s="686">
        <v>100</v>
      </c>
      <c r="Q71" s="355">
        <f t="shared" si="3"/>
        <v>1</v>
      </c>
      <c r="R71" s="176"/>
    </row>
    <row r="72" spans="1:18" x14ac:dyDescent="0.2">
      <c r="A72" s="347" t="s">
        <v>305</v>
      </c>
      <c r="B72" s="348" t="s">
        <v>743</v>
      </c>
      <c r="C72" s="349" t="s">
        <v>715</v>
      </c>
      <c r="D72" s="350" t="s">
        <v>702</v>
      </c>
      <c r="E72" s="348" t="s">
        <v>712</v>
      </c>
      <c r="F72" s="351" t="s">
        <v>717</v>
      </c>
      <c r="G72" s="352" t="s">
        <v>718</v>
      </c>
      <c r="H72" s="353" t="s">
        <v>329</v>
      </c>
      <c r="I72" s="176" t="s">
        <v>331</v>
      </c>
      <c r="J72" s="353" t="s">
        <v>740</v>
      </c>
      <c r="K72" s="354">
        <v>100</v>
      </c>
      <c r="L72" s="179" t="s">
        <v>719</v>
      </c>
      <c r="M72" s="180">
        <v>16</v>
      </c>
      <c r="N72" s="180">
        <v>16</v>
      </c>
      <c r="O72" s="355">
        <f t="shared" si="2"/>
        <v>1</v>
      </c>
      <c r="P72" s="686">
        <v>100</v>
      </c>
      <c r="Q72" s="355">
        <f t="shared" si="3"/>
        <v>1</v>
      </c>
      <c r="R72" s="176"/>
    </row>
    <row r="73" spans="1:18" x14ac:dyDescent="0.2">
      <c r="A73" s="347" t="s">
        <v>305</v>
      </c>
      <c r="B73" s="348" t="s">
        <v>744</v>
      </c>
      <c r="C73" s="349" t="s">
        <v>715</v>
      </c>
      <c r="D73" s="350" t="s">
        <v>648</v>
      </c>
      <c r="E73" s="348" t="s">
        <v>716</v>
      </c>
      <c r="F73" s="351" t="s">
        <v>717</v>
      </c>
      <c r="G73" s="352" t="s">
        <v>718</v>
      </c>
      <c r="H73" s="353" t="s">
        <v>329</v>
      </c>
      <c r="I73" s="176" t="s">
        <v>331</v>
      </c>
      <c r="J73" s="353" t="s">
        <v>652</v>
      </c>
      <c r="K73" s="354">
        <v>100</v>
      </c>
      <c r="L73" s="179" t="s">
        <v>719</v>
      </c>
      <c r="M73" s="180">
        <v>19</v>
      </c>
      <c r="N73" s="180">
        <v>19</v>
      </c>
      <c r="O73" s="355">
        <f t="shared" si="2"/>
        <v>1</v>
      </c>
      <c r="P73" s="686">
        <v>100</v>
      </c>
      <c r="Q73" s="355">
        <f t="shared" si="3"/>
        <v>1</v>
      </c>
      <c r="R73" s="176"/>
    </row>
    <row r="74" spans="1:18" x14ac:dyDescent="0.2">
      <c r="A74" s="347" t="s">
        <v>305</v>
      </c>
      <c r="B74" s="348" t="s">
        <v>744</v>
      </c>
      <c r="C74" s="349" t="s">
        <v>715</v>
      </c>
      <c r="D74" s="350" t="s">
        <v>648</v>
      </c>
      <c r="E74" s="348" t="s">
        <v>677</v>
      </c>
      <c r="F74" s="351" t="s">
        <v>717</v>
      </c>
      <c r="G74" s="352" t="s">
        <v>721</v>
      </c>
      <c r="H74" s="353" t="s">
        <v>329</v>
      </c>
      <c r="I74" s="176" t="s">
        <v>331</v>
      </c>
      <c r="J74" s="353" t="s">
        <v>652</v>
      </c>
      <c r="K74" s="354">
        <v>65</v>
      </c>
      <c r="L74" s="179" t="s">
        <v>719</v>
      </c>
      <c r="M74" s="180">
        <v>19</v>
      </c>
      <c r="N74" s="180">
        <v>17</v>
      </c>
      <c r="O74" s="355">
        <f t="shared" si="2"/>
        <v>0.89473684210526316</v>
      </c>
      <c r="P74" s="686">
        <v>100</v>
      </c>
      <c r="Q74" s="355">
        <f t="shared" si="3"/>
        <v>1.3765182186234819</v>
      </c>
      <c r="R74" s="176"/>
    </row>
    <row r="75" spans="1:18" x14ac:dyDescent="0.2">
      <c r="A75" s="347" t="s">
        <v>305</v>
      </c>
      <c r="B75" s="348" t="s">
        <v>744</v>
      </c>
      <c r="C75" s="349" t="s">
        <v>715</v>
      </c>
      <c r="D75" s="350" t="s">
        <v>648</v>
      </c>
      <c r="E75" s="348" t="s">
        <v>678</v>
      </c>
      <c r="F75" s="351" t="s">
        <v>717</v>
      </c>
      <c r="G75" s="352" t="s">
        <v>721</v>
      </c>
      <c r="H75" s="353" t="s">
        <v>329</v>
      </c>
      <c r="I75" s="176" t="s">
        <v>331</v>
      </c>
      <c r="J75" s="353" t="s">
        <v>652</v>
      </c>
      <c r="K75" s="354">
        <v>65</v>
      </c>
      <c r="L75" s="179" t="s">
        <v>719</v>
      </c>
      <c r="M75" s="180">
        <v>19</v>
      </c>
      <c r="N75" s="180">
        <v>17</v>
      </c>
      <c r="O75" s="355">
        <f t="shared" si="2"/>
        <v>0.89473684210526316</v>
      </c>
      <c r="P75" s="686">
        <v>100</v>
      </c>
      <c r="Q75" s="355">
        <f t="shared" si="3"/>
        <v>1.3765182186234819</v>
      </c>
      <c r="R75" s="176"/>
    </row>
    <row r="76" spans="1:18" x14ac:dyDescent="0.2">
      <c r="A76" s="347" t="s">
        <v>305</v>
      </c>
      <c r="B76" s="348" t="s">
        <v>744</v>
      </c>
      <c r="C76" s="349" t="s">
        <v>715</v>
      </c>
      <c r="D76" s="350" t="s">
        <v>648</v>
      </c>
      <c r="E76" s="348" t="s">
        <v>686</v>
      </c>
      <c r="F76" s="351" t="s">
        <v>717</v>
      </c>
      <c r="G76" s="352" t="s">
        <v>718</v>
      </c>
      <c r="H76" s="353" t="s">
        <v>329</v>
      </c>
      <c r="I76" s="176" t="s">
        <v>331</v>
      </c>
      <c r="J76" s="353" t="s">
        <v>652</v>
      </c>
      <c r="K76" s="354">
        <v>100</v>
      </c>
      <c r="L76" s="179" t="s">
        <v>719</v>
      </c>
      <c r="M76" s="180">
        <v>19</v>
      </c>
      <c r="N76" s="180">
        <v>19</v>
      </c>
      <c r="O76" s="355">
        <f t="shared" si="2"/>
        <v>1</v>
      </c>
      <c r="P76" s="686">
        <v>100</v>
      </c>
      <c r="Q76" s="355">
        <f t="shared" si="3"/>
        <v>1</v>
      </c>
      <c r="R76" s="176"/>
    </row>
    <row r="77" spans="1:18" x14ac:dyDescent="0.2">
      <c r="A77" s="347" t="s">
        <v>305</v>
      </c>
      <c r="B77" s="348" t="s">
        <v>744</v>
      </c>
      <c r="C77" s="349" t="s">
        <v>715</v>
      </c>
      <c r="D77" s="350" t="s">
        <v>648</v>
      </c>
      <c r="E77" s="348" t="s">
        <v>667</v>
      </c>
      <c r="F77" s="351" t="s">
        <v>717</v>
      </c>
      <c r="G77" s="352" t="s">
        <v>721</v>
      </c>
      <c r="H77" s="353" t="s">
        <v>329</v>
      </c>
      <c r="I77" s="176" t="s">
        <v>331</v>
      </c>
      <c r="J77" s="353" t="s">
        <v>652</v>
      </c>
      <c r="K77" s="354">
        <v>65</v>
      </c>
      <c r="L77" s="179" t="s">
        <v>719</v>
      </c>
      <c r="M77" s="180">
        <v>19</v>
      </c>
      <c r="N77" s="180">
        <v>17</v>
      </c>
      <c r="O77" s="355">
        <f t="shared" si="2"/>
        <v>0.89473684210526316</v>
      </c>
      <c r="P77" s="686">
        <v>100</v>
      </c>
      <c r="Q77" s="355">
        <f t="shared" si="3"/>
        <v>1.3765182186234819</v>
      </c>
      <c r="R77" s="176"/>
    </row>
    <row r="78" spans="1:18" x14ac:dyDescent="0.2">
      <c r="A78" s="347" t="s">
        <v>305</v>
      </c>
      <c r="B78" s="348" t="s">
        <v>744</v>
      </c>
      <c r="C78" s="349" t="s">
        <v>715</v>
      </c>
      <c r="D78" s="350" t="s">
        <v>648</v>
      </c>
      <c r="E78" s="348" t="s">
        <v>723</v>
      </c>
      <c r="F78" s="351" t="s">
        <v>717</v>
      </c>
      <c r="G78" s="352" t="s">
        <v>721</v>
      </c>
      <c r="H78" s="353" t="s">
        <v>329</v>
      </c>
      <c r="I78" s="176" t="s">
        <v>331</v>
      </c>
      <c r="J78" s="353" t="s">
        <v>652</v>
      </c>
      <c r="K78" s="354">
        <v>65</v>
      </c>
      <c r="L78" s="179" t="s">
        <v>719</v>
      </c>
      <c r="M78" s="180">
        <v>19</v>
      </c>
      <c r="N78" s="180">
        <v>17</v>
      </c>
      <c r="O78" s="355">
        <f t="shared" si="2"/>
        <v>0.89473684210526316</v>
      </c>
      <c r="P78" s="686">
        <v>100</v>
      </c>
      <c r="Q78" s="355">
        <f t="shared" si="3"/>
        <v>1.3765182186234819</v>
      </c>
      <c r="R78" s="176"/>
    </row>
    <row r="79" spans="1:18" x14ac:dyDescent="0.2">
      <c r="A79" s="347" t="s">
        <v>305</v>
      </c>
      <c r="B79" s="348" t="s">
        <v>744</v>
      </c>
      <c r="C79" s="349" t="s">
        <v>715</v>
      </c>
      <c r="D79" s="350" t="s">
        <v>648</v>
      </c>
      <c r="E79" s="348" t="s">
        <v>724</v>
      </c>
      <c r="F79" s="351" t="s">
        <v>717</v>
      </c>
      <c r="G79" s="352" t="s">
        <v>721</v>
      </c>
      <c r="H79" s="353" t="s">
        <v>329</v>
      </c>
      <c r="I79" s="176" t="s">
        <v>331</v>
      </c>
      <c r="J79" s="353" t="s">
        <v>652</v>
      </c>
      <c r="K79" s="354">
        <v>65</v>
      </c>
      <c r="L79" s="179" t="s">
        <v>719</v>
      </c>
      <c r="M79" s="180">
        <v>19</v>
      </c>
      <c r="N79" s="180">
        <v>17</v>
      </c>
      <c r="O79" s="355">
        <f t="shared" si="2"/>
        <v>0.89473684210526316</v>
      </c>
      <c r="P79" s="686">
        <v>100</v>
      </c>
      <c r="Q79" s="355">
        <f t="shared" si="3"/>
        <v>1.3765182186234819</v>
      </c>
      <c r="R79" s="176"/>
    </row>
    <row r="80" spans="1:18" x14ac:dyDescent="0.2">
      <c r="A80" s="347" t="s">
        <v>305</v>
      </c>
      <c r="B80" s="348" t="s">
        <v>744</v>
      </c>
      <c r="C80" s="349" t="s">
        <v>715</v>
      </c>
      <c r="D80" s="350" t="s">
        <v>648</v>
      </c>
      <c r="E80" s="348" t="s">
        <v>725</v>
      </c>
      <c r="F80" s="351" t="s">
        <v>717</v>
      </c>
      <c r="G80" s="352" t="s">
        <v>721</v>
      </c>
      <c r="H80" s="353" t="s">
        <v>329</v>
      </c>
      <c r="I80" s="176" t="s">
        <v>331</v>
      </c>
      <c r="J80" s="353" t="s">
        <v>652</v>
      </c>
      <c r="K80" s="354">
        <v>65</v>
      </c>
      <c r="L80" s="179" t="s">
        <v>719</v>
      </c>
      <c r="M80" s="180">
        <v>19</v>
      </c>
      <c r="N80" s="180">
        <v>17</v>
      </c>
      <c r="O80" s="355">
        <f t="shared" si="2"/>
        <v>0.89473684210526316</v>
      </c>
      <c r="P80" s="686">
        <v>100</v>
      </c>
      <c r="Q80" s="355">
        <f t="shared" si="3"/>
        <v>1.3765182186234819</v>
      </c>
      <c r="R80" s="176"/>
    </row>
    <row r="81" spans="1:18" x14ac:dyDescent="0.2">
      <c r="A81" s="347" t="s">
        <v>305</v>
      </c>
      <c r="B81" s="348" t="s">
        <v>744</v>
      </c>
      <c r="C81" s="349" t="s">
        <v>715</v>
      </c>
      <c r="D81" s="350" t="s">
        <v>648</v>
      </c>
      <c r="E81" s="348" t="s">
        <v>726</v>
      </c>
      <c r="F81" s="351" t="s">
        <v>717</v>
      </c>
      <c r="G81" s="352" t="s">
        <v>721</v>
      </c>
      <c r="H81" s="353" t="s">
        <v>329</v>
      </c>
      <c r="I81" s="176" t="s">
        <v>331</v>
      </c>
      <c r="J81" s="353" t="s">
        <v>652</v>
      </c>
      <c r="K81" s="354">
        <v>65</v>
      </c>
      <c r="L81" s="179" t="s">
        <v>719</v>
      </c>
      <c r="M81" s="180">
        <v>19</v>
      </c>
      <c r="N81" s="180">
        <v>17</v>
      </c>
      <c r="O81" s="355">
        <f t="shared" si="2"/>
        <v>0.89473684210526316</v>
      </c>
      <c r="P81" s="686">
        <v>100</v>
      </c>
      <c r="Q81" s="355">
        <f t="shared" si="3"/>
        <v>1.3765182186234819</v>
      </c>
      <c r="R81" s="176"/>
    </row>
    <row r="82" spans="1:18" x14ac:dyDescent="0.2">
      <c r="A82" s="347" t="s">
        <v>305</v>
      </c>
      <c r="B82" s="348" t="s">
        <v>744</v>
      </c>
      <c r="C82" s="349" t="s">
        <v>715</v>
      </c>
      <c r="D82" s="350" t="s">
        <v>648</v>
      </c>
      <c r="E82" s="348" t="s">
        <v>676</v>
      </c>
      <c r="F82" s="351" t="s">
        <v>717</v>
      </c>
      <c r="G82" s="352" t="s">
        <v>721</v>
      </c>
      <c r="H82" s="353" t="s">
        <v>329</v>
      </c>
      <c r="I82" s="176" t="s">
        <v>331</v>
      </c>
      <c r="J82" s="353" t="s">
        <v>652</v>
      </c>
      <c r="K82" s="354">
        <v>65</v>
      </c>
      <c r="L82" s="179" t="s">
        <v>719</v>
      </c>
      <c r="M82" s="180">
        <v>19</v>
      </c>
      <c r="N82" s="180">
        <v>17</v>
      </c>
      <c r="O82" s="355">
        <f t="shared" si="2"/>
        <v>0.89473684210526316</v>
      </c>
      <c r="P82" s="686">
        <v>100</v>
      </c>
      <c r="Q82" s="355">
        <f t="shared" si="3"/>
        <v>1.3765182186234819</v>
      </c>
      <c r="R82" s="176"/>
    </row>
    <row r="83" spans="1:18" x14ac:dyDescent="0.2">
      <c r="A83" s="347" t="s">
        <v>305</v>
      </c>
      <c r="B83" s="348" t="s">
        <v>744</v>
      </c>
      <c r="C83" s="349" t="s">
        <v>715</v>
      </c>
      <c r="D83" s="350" t="s">
        <v>648</v>
      </c>
      <c r="E83" s="348" t="s">
        <v>680</v>
      </c>
      <c r="F83" s="351" t="s">
        <v>717</v>
      </c>
      <c r="G83" s="352" t="s">
        <v>721</v>
      </c>
      <c r="H83" s="353" t="s">
        <v>329</v>
      </c>
      <c r="I83" s="176" t="s">
        <v>331</v>
      </c>
      <c r="J83" s="353" t="s">
        <v>652</v>
      </c>
      <c r="K83" s="354">
        <v>65</v>
      </c>
      <c r="L83" s="179" t="s">
        <v>719</v>
      </c>
      <c r="M83" s="180">
        <v>19</v>
      </c>
      <c r="N83" s="180">
        <v>17</v>
      </c>
      <c r="O83" s="355">
        <f t="shared" si="2"/>
        <v>0.89473684210526316</v>
      </c>
      <c r="P83" s="686">
        <v>100</v>
      </c>
      <c r="Q83" s="355">
        <f t="shared" si="3"/>
        <v>1.3765182186234819</v>
      </c>
      <c r="R83" s="176"/>
    </row>
    <row r="84" spans="1:18" x14ac:dyDescent="0.2">
      <c r="A84" s="347" t="s">
        <v>305</v>
      </c>
      <c r="B84" s="348" t="s">
        <v>744</v>
      </c>
      <c r="C84" s="349" t="s">
        <v>715</v>
      </c>
      <c r="D84" s="350" t="s">
        <v>648</v>
      </c>
      <c r="E84" s="348" t="s">
        <v>663</v>
      </c>
      <c r="F84" s="351" t="s">
        <v>717</v>
      </c>
      <c r="G84" s="352" t="s">
        <v>721</v>
      </c>
      <c r="H84" s="353" t="s">
        <v>329</v>
      </c>
      <c r="I84" s="176" t="s">
        <v>331</v>
      </c>
      <c r="J84" s="353" t="s">
        <v>652</v>
      </c>
      <c r="K84" s="354">
        <v>65</v>
      </c>
      <c r="L84" s="179" t="s">
        <v>719</v>
      </c>
      <c r="M84" s="180">
        <v>19</v>
      </c>
      <c r="N84" s="180">
        <v>17</v>
      </c>
      <c r="O84" s="355">
        <f t="shared" si="2"/>
        <v>0.89473684210526316</v>
      </c>
      <c r="P84" s="686">
        <v>100</v>
      </c>
      <c r="Q84" s="355">
        <f t="shared" si="3"/>
        <v>1.3765182186234819</v>
      </c>
      <c r="R84" s="176"/>
    </row>
    <row r="85" spans="1:18" x14ac:dyDescent="0.2">
      <c r="A85" s="347" t="s">
        <v>305</v>
      </c>
      <c r="B85" s="348" t="s">
        <v>744</v>
      </c>
      <c r="C85" s="349" t="s">
        <v>715</v>
      </c>
      <c r="D85" s="350" t="s">
        <v>648</v>
      </c>
      <c r="E85" s="348" t="s">
        <v>727</v>
      </c>
      <c r="F85" s="351" t="s">
        <v>717</v>
      </c>
      <c r="G85" s="352" t="s">
        <v>721</v>
      </c>
      <c r="H85" s="353" t="s">
        <v>329</v>
      </c>
      <c r="I85" s="176" t="s">
        <v>331</v>
      </c>
      <c r="J85" s="353" t="s">
        <v>652</v>
      </c>
      <c r="K85" s="354">
        <v>65</v>
      </c>
      <c r="L85" s="179" t="s">
        <v>719</v>
      </c>
      <c r="M85" s="180">
        <v>19</v>
      </c>
      <c r="N85" s="180">
        <v>17</v>
      </c>
      <c r="O85" s="355">
        <f t="shared" si="2"/>
        <v>0.89473684210526316</v>
      </c>
      <c r="P85" s="686">
        <v>100</v>
      </c>
      <c r="Q85" s="355">
        <f t="shared" si="3"/>
        <v>1.3765182186234819</v>
      </c>
      <c r="R85" s="176"/>
    </row>
    <row r="86" spans="1:18" x14ac:dyDescent="0.2">
      <c r="A86" s="347" t="s">
        <v>305</v>
      </c>
      <c r="B86" s="348" t="s">
        <v>744</v>
      </c>
      <c r="C86" s="349" t="s">
        <v>715</v>
      </c>
      <c r="D86" s="350" t="s">
        <v>648</v>
      </c>
      <c r="E86" s="348" t="s">
        <v>728</v>
      </c>
      <c r="F86" s="351" t="s">
        <v>717</v>
      </c>
      <c r="G86" s="352" t="s">
        <v>721</v>
      </c>
      <c r="H86" s="353" t="s">
        <v>329</v>
      </c>
      <c r="I86" s="176" t="s">
        <v>331</v>
      </c>
      <c r="J86" s="353" t="s">
        <v>652</v>
      </c>
      <c r="K86" s="354">
        <v>65</v>
      </c>
      <c r="L86" s="179" t="s">
        <v>719</v>
      </c>
      <c r="M86" s="180">
        <v>19</v>
      </c>
      <c r="N86" s="180">
        <v>17</v>
      </c>
      <c r="O86" s="355">
        <f t="shared" si="2"/>
        <v>0.89473684210526316</v>
      </c>
      <c r="P86" s="686">
        <v>100</v>
      </c>
      <c r="Q86" s="355">
        <f t="shared" si="3"/>
        <v>1.3765182186234819</v>
      </c>
      <c r="R86" s="176"/>
    </row>
    <row r="87" spans="1:18" x14ac:dyDescent="0.2">
      <c r="A87" s="347" t="s">
        <v>305</v>
      </c>
      <c r="B87" s="348" t="s">
        <v>744</v>
      </c>
      <c r="C87" s="349" t="s">
        <v>715</v>
      </c>
      <c r="D87" s="350" t="s">
        <v>648</v>
      </c>
      <c r="E87" s="348" t="s">
        <v>729</v>
      </c>
      <c r="F87" s="351" t="s">
        <v>717</v>
      </c>
      <c r="G87" s="352" t="s">
        <v>721</v>
      </c>
      <c r="H87" s="353" t="s">
        <v>329</v>
      </c>
      <c r="I87" s="176" t="s">
        <v>331</v>
      </c>
      <c r="J87" s="353" t="s">
        <v>652</v>
      </c>
      <c r="K87" s="354">
        <v>65</v>
      </c>
      <c r="L87" s="179" t="s">
        <v>719</v>
      </c>
      <c r="M87" s="180">
        <v>19</v>
      </c>
      <c r="N87" s="180">
        <v>17</v>
      </c>
      <c r="O87" s="355">
        <f t="shared" si="2"/>
        <v>0.89473684210526316</v>
      </c>
      <c r="P87" s="686">
        <v>100</v>
      </c>
      <c r="Q87" s="355">
        <f t="shared" si="3"/>
        <v>1.3765182186234819</v>
      </c>
      <c r="R87" s="176"/>
    </row>
    <row r="88" spans="1:18" x14ac:dyDescent="0.2">
      <c r="A88" s="347" t="s">
        <v>305</v>
      </c>
      <c r="B88" s="348" t="s">
        <v>744</v>
      </c>
      <c r="C88" s="349" t="s">
        <v>715</v>
      </c>
      <c r="D88" s="350" t="s">
        <v>648</v>
      </c>
      <c r="E88" s="348" t="s">
        <v>730</v>
      </c>
      <c r="F88" s="351" t="s">
        <v>717</v>
      </c>
      <c r="G88" s="352" t="s">
        <v>721</v>
      </c>
      <c r="H88" s="353" t="s">
        <v>329</v>
      </c>
      <c r="I88" s="176" t="s">
        <v>331</v>
      </c>
      <c r="J88" s="353" t="s">
        <v>652</v>
      </c>
      <c r="K88" s="354">
        <v>65</v>
      </c>
      <c r="L88" s="179" t="s">
        <v>719</v>
      </c>
      <c r="M88" s="180">
        <v>19</v>
      </c>
      <c r="N88" s="180">
        <v>17</v>
      </c>
      <c r="O88" s="355">
        <f t="shared" si="2"/>
        <v>0.89473684210526316</v>
      </c>
      <c r="P88" s="686">
        <v>100</v>
      </c>
      <c r="Q88" s="355">
        <f t="shared" si="3"/>
        <v>1.3765182186234819</v>
      </c>
      <c r="R88" s="176"/>
    </row>
    <row r="89" spans="1:18" x14ac:dyDescent="0.2">
      <c r="A89" s="347" t="s">
        <v>305</v>
      </c>
      <c r="B89" s="348" t="s">
        <v>744</v>
      </c>
      <c r="C89" s="349" t="s">
        <v>715</v>
      </c>
      <c r="D89" s="350" t="s">
        <v>648</v>
      </c>
      <c r="E89" s="348" t="s">
        <v>731</v>
      </c>
      <c r="F89" s="351" t="s">
        <v>717</v>
      </c>
      <c r="G89" s="352" t="s">
        <v>721</v>
      </c>
      <c r="H89" s="353" t="s">
        <v>329</v>
      </c>
      <c r="I89" s="176" t="s">
        <v>331</v>
      </c>
      <c r="J89" s="353" t="s">
        <v>652</v>
      </c>
      <c r="K89" s="354">
        <v>65</v>
      </c>
      <c r="L89" s="179" t="s">
        <v>719</v>
      </c>
      <c r="M89" s="180">
        <v>19</v>
      </c>
      <c r="N89" s="180">
        <v>17</v>
      </c>
      <c r="O89" s="355">
        <f t="shared" si="2"/>
        <v>0.89473684210526316</v>
      </c>
      <c r="P89" s="686">
        <v>100</v>
      </c>
      <c r="Q89" s="355">
        <f t="shared" si="3"/>
        <v>1.3765182186234819</v>
      </c>
      <c r="R89" s="176"/>
    </row>
    <row r="90" spans="1:18" x14ac:dyDescent="0.2">
      <c r="A90" s="347" t="s">
        <v>305</v>
      </c>
      <c r="B90" s="348" t="s">
        <v>744</v>
      </c>
      <c r="C90" s="349" t="s">
        <v>715</v>
      </c>
      <c r="D90" s="350" t="s">
        <v>648</v>
      </c>
      <c r="E90" s="348" t="s">
        <v>732</v>
      </c>
      <c r="F90" s="351" t="s">
        <v>717</v>
      </c>
      <c r="G90" s="352" t="s">
        <v>721</v>
      </c>
      <c r="H90" s="353" t="s">
        <v>329</v>
      </c>
      <c r="I90" s="176" t="s">
        <v>331</v>
      </c>
      <c r="J90" s="353" t="s">
        <v>652</v>
      </c>
      <c r="K90" s="354">
        <v>65</v>
      </c>
      <c r="L90" s="179" t="s">
        <v>719</v>
      </c>
      <c r="M90" s="180">
        <v>19</v>
      </c>
      <c r="N90" s="180">
        <v>17</v>
      </c>
      <c r="O90" s="355">
        <f t="shared" si="2"/>
        <v>0.89473684210526316</v>
      </c>
      <c r="P90" s="686">
        <v>100</v>
      </c>
      <c r="Q90" s="355">
        <f t="shared" si="3"/>
        <v>1.3765182186234819</v>
      </c>
      <c r="R90" s="176"/>
    </row>
    <row r="91" spans="1:18" x14ac:dyDescent="0.2">
      <c r="A91" s="347" t="s">
        <v>305</v>
      </c>
      <c r="B91" s="348" t="s">
        <v>744</v>
      </c>
      <c r="C91" s="349" t="s">
        <v>715</v>
      </c>
      <c r="D91" s="350" t="s">
        <v>648</v>
      </c>
      <c r="E91" s="348" t="s">
        <v>733</v>
      </c>
      <c r="F91" s="351" t="s">
        <v>717</v>
      </c>
      <c r="G91" s="352" t="s">
        <v>721</v>
      </c>
      <c r="H91" s="353" t="s">
        <v>329</v>
      </c>
      <c r="I91" s="176" t="s">
        <v>331</v>
      </c>
      <c r="J91" s="353" t="s">
        <v>652</v>
      </c>
      <c r="K91" s="354">
        <v>65</v>
      </c>
      <c r="L91" s="179" t="s">
        <v>719</v>
      </c>
      <c r="M91" s="180">
        <v>19</v>
      </c>
      <c r="N91" s="180">
        <v>17</v>
      </c>
      <c r="O91" s="355">
        <f t="shared" si="2"/>
        <v>0.89473684210526316</v>
      </c>
      <c r="P91" s="686">
        <v>100</v>
      </c>
      <c r="Q91" s="355">
        <f t="shared" si="3"/>
        <v>1.3765182186234819</v>
      </c>
      <c r="R91" s="176"/>
    </row>
    <row r="92" spans="1:18" x14ac:dyDescent="0.2">
      <c r="A92" s="347" t="s">
        <v>305</v>
      </c>
      <c r="B92" s="348" t="s">
        <v>744</v>
      </c>
      <c r="C92" s="349" t="s">
        <v>715</v>
      </c>
      <c r="D92" s="350" t="s">
        <v>648</v>
      </c>
      <c r="E92" s="348" t="s">
        <v>734</v>
      </c>
      <c r="F92" s="351" t="s">
        <v>717</v>
      </c>
      <c r="G92" s="352" t="s">
        <v>718</v>
      </c>
      <c r="H92" s="353" t="s">
        <v>329</v>
      </c>
      <c r="I92" s="176" t="s">
        <v>331</v>
      </c>
      <c r="J92" s="353" t="s">
        <v>652</v>
      </c>
      <c r="K92" s="354">
        <v>100</v>
      </c>
      <c r="L92" s="179" t="s">
        <v>719</v>
      </c>
      <c r="M92" s="180">
        <v>19</v>
      </c>
      <c r="N92" s="180">
        <v>19</v>
      </c>
      <c r="O92" s="355">
        <f t="shared" si="2"/>
        <v>1</v>
      </c>
      <c r="P92" s="686">
        <v>100</v>
      </c>
      <c r="Q92" s="355">
        <f t="shared" si="3"/>
        <v>1</v>
      </c>
      <c r="R92" s="176"/>
    </row>
    <row r="93" spans="1:18" x14ac:dyDescent="0.2">
      <c r="A93" s="347" t="s">
        <v>305</v>
      </c>
      <c r="B93" s="348" t="s">
        <v>744</v>
      </c>
      <c r="C93" s="349" t="s">
        <v>715</v>
      </c>
      <c r="D93" s="350" t="s">
        <v>648</v>
      </c>
      <c r="E93" s="348" t="s">
        <v>735</v>
      </c>
      <c r="F93" s="351" t="s">
        <v>717</v>
      </c>
      <c r="G93" s="352" t="s">
        <v>721</v>
      </c>
      <c r="H93" s="353" t="s">
        <v>329</v>
      </c>
      <c r="I93" s="176" t="s">
        <v>331</v>
      </c>
      <c r="J93" s="353" t="s">
        <v>652</v>
      </c>
      <c r="K93" s="354">
        <v>65</v>
      </c>
      <c r="L93" s="179" t="s">
        <v>719</v>
      </c>
      <c r="M93" s="180">
        <v>19</v>
      </c>
      <c r="N93" s="180">
        <v>17</v>
      </c>
      <c r="O93" s="355">
        <f t="shared" si="2"/>
        <v>0.89473684210526316</v>
      </c>
      <c r="P93" s="686">
        <v>100</v>
      </c>
      <c r="Q93" s="355">
        <f t="shared" si="3"/>
        <v>1.3765182186234819</v>
      </c>
      <c r="R93" s="176"/>
    </row>
    <row r="94" spans="1:18" x14ac:dyDescent="0.2">
      <c r="A94" s="347" t="s">
        <v>305</v>
      </c>
      <c r="B94" s="348" t="s">
        <v>744</v>
      </c>
      <c r="C94" s="349" t="s">
        <v>715</v>
      </c>
      <c r="D94" s="350" t="s">
        <v>648</v>
      </c>
      <c r="E94" s="348" t="s">
        <v>683</v>
      </c>
      <c r="F94" s="351" t="s">
        <v>717</v>
      </c>
      <c r="G94" s="352" t="s">
        <v>718</v>
      </c>
      <c r="H94" s="353" t="s">
        <v>329</v>
      </c>
      <c r="I94" s="176" t="s">
        <v>331</v>
      </c>
      <c r="J94" s="353" t="s">
        <v>652</v>
      </c>
      <c r="K94" s="354">
        <v>100</v>
      </c>
      <c r="L94" s="179" t="s">
        <v>719</v>
      </c>
      <c r="M94" s="180">
        <v>19</v>
      </c>
      <c r="N94" s="180">
        <v>19</v>
      </c>
      <c r="O94" s="355">
        <f t="shared" si="2"/>
        <v>1</v>
      </c>
      <c r="P94" s="686">
        <v>100</v>
      </c>
      <c r="Q94" s="355">
        <f t="shared" si="3"/>
        <v>1</v>
      </c>
      <c r="R94" s="176"/>
    </row>
    <row r="95" spans="1:18" x14ac:dyDescent="0.2">
      <c r="A95" s="347" t="s">
        <v>305</v>
      </c>
      <c r="B95" s="348" t="s">
        <v>744</v>
      </c>
      <c r="C95" s="349" t="s">
        <v>715</v>
      </c>
      <c r="D95" s="350" t="s">
        <v>648</v>
      </c>
      <c r="E95" s="348" t="s">
        <v>736</v>
      </c>
      <c r="F95" s="351" t="s">
        <v>717</v>
      </c>
      <c r="G95" s="352" t="s">
        <v>718</v>
      </c>
      <c r="H95" s="353" t="s">
        <v>329</v>
      </c>
      <c r="I95" s="176" t="s">
        <v>331</v>
      </c>
      <c r="J95" s="353" t="s">
        <v>652</v>
      </c>
      <c r="K95" s="354">
        <v>100</v>
      </c>
      <c r="L95" s="179" t="s">
        <v>719</v>
      </c>
      <c r="M95" s="180">
        <v>19</v>
      </c>
      <c r="N95" s="180">
        <v>19</v>
      </c>
      <c r="O95" s="355">
        <f t="shared" si="2"/>
        <v>1</v>
      </c>
      <c r="P95" s="686">
        <v>100</v>
      </c>
      <c r="Q95" s="355">
        <f t="shared" si="3"/>
        <v>1</v>
      </c>
      <c r="R95" s="176"/>
    </row>
    <row r="96" spans="1:18" x14ac:dyDescent="0.2">
      <c r="A96" s="347" t="s">
        <v>305</v>
      </c>
      <c r="B96" s="348" t="s">
        <v>744</v>
      </c>
      <c r="C96" s="349" t="s">
        <v>715</v>
      </c>
      <c r="D96" s="350" t="s">
        <v>648</v>
      </c>
      <c r="E96" s="348" t="s">
        <v>737</v>
      </c>
      <c r="F96" s="351" t="s">
        <v>717</v>
      </c>
      <c r="G96" s="352" t="s">
        <v>721</v>
      </c>
      <c r="H96" s="353" t="s">
        <v>329</v>
      </c>
      <c r="I96" s="176" t="s">
        <v>331</v>
      </c>
      <c r="J96" s="353" t="s">
        <v>652</v>
      </c>
      <c r="K96" s="354">
        <v>65</v>
      </c>
      <c r="L96" s="179" t="s">
        <v>719</v>
      </c>
      <c r="M96" s="180">
        <v>19</v>
      </c>
      <c r="N96" s="180">
        <v>17</v>
      </c>
      <c r="O96" s="355">
        <f t="shared" si="2"/>
        <v>0.89473684210526316</v>
      </c>
      <c r="P96" s="686">
        <v>100</v>
      </c>
      <c r="Q96" s="355">
        <f t="shared" si="3"/>
        <v>1.3765182186234819</v>
      </c>
      <c r="R96" s="176"/>
    </row>
    <row r="97" spans="1:18" x14ac:dyDescent="0.2">
      <c r="A97" s="347" t="s">
        <v>305</v>
      </c>
      <c r="B97" s="348" t="s">
        <v>744</v>
      </c>
      <c r="C97" s="349" t="s">
        <v>715</v>
      </c>
      <c r="D97" s="350" t="s">
        <v>648</v>
      </c>
      <c r="E97" s="348" t="s">
        <v>738</v>
      </c>
      <c r="F97" s="351" t="s">
        <v>717</v>
      </c>
      <c r="G97" s="352" t="s">
        <v>721</v>
      </c>
      <c r="H97" s="353" t="s">
        <v>329</v>
      </c>
      <c r="I97" s="176" t="s">
        <v>331</v>
      </c>
      <c r="J97" s="353" t="s">
        <v>652</v>
      </c>
      <c r="K97" s="354">
        <v>65</v>
      </c>
      <c r="L97" s="179" t="s">
        <v>719</v>
      </c>
      <c r="M97" s="180">
        <v>19</v>
      </c>
      <c r="N97" s="180">
        <v>17</v>
      </c>
      <c r="O97" s="355">
        <f t="shared" si="2"/>
        <v>0.89473684210526316</v>
      </c>
      <c r="P97" s="686">
        <v>100</v>
      </c>
      <c r="Q97" s="355">
        <f t="shared" si="3"/>
        <v>1.3765182186234819</v>
      </c>
      <c r="R97" s="176"/>
    </row>
    <row r="98" spans="1:18" x14ac:dyDescent="0.2">
      <c r="A98" s="347" t="s">
        <v>305</v>
      </c>
      <c r="B98" s="348" t="s">
        <v>744</v>
      </c>
      <c r="C98" s="349" t="s">
        <v>715</v>
      </c>
      <c r="D98" s="350" t="s">
        <v>648</v>
      </c>
      <c r="E98" s="348" t="s">
        <v>739</v>
      </c>
      <c r="F98" s="351" t="s">
        <v>717</v>
      </c>
      <c r="G98" s="352" t="s">
        <v>721</v>
      </c>
      <c r="H98" s="353" t="s">
        <v>329</v>
      </c>
      <c r="I98" s="176" t="s">
        <v>331</v>
      </c>
      <c r="J98" s="353" t="s">
        <v>652</v>
      </c>
      <c r="K98" s="354">
        <v>65</v>
      </c>
      <c r="L98" s="179" t="s">
        <v>719</v>
      </c>
      <c r="M98" s="180">
        <v>19</v>
      </c>
      <c r="N98" s="180">
        <v>17</v>
      </c>
      <c r="O98" s="355">
        <f t="shared" si="2"/>
        <v>0.89473684210526316</v>
      </c>
      <c r="P98" s="686">
        <v>100</v>
      </c>
      <c r="Q98" s="355">
        <f t="shared" si="3"/>
        <v>1.3765182186234819</v>
      </c>
      <c r="R98" s="176"/>
    </row>
    <row r="99" spans="1:18" x14ac:dyDescent="0.2">
      <c r="A99" s="347" t="s">
        <v>305</v>
      </c>
      <c r="B99" s="348" t="s">
        <v>744</v>
      </c>
      <c r="C99" s="349" t="s">
        <v>715</v>
      </c>
      <c r="D99" s="350" t="s">
        <v>702</v>
      </c>
      <c r="E99" s="348" t="s">
        <v>708</v>
      </c>
      <c r="F99" s="351" t="s">
        <v>717</v>
      </c>
      <c r="G99" s="352" t="s">
        <v>718</v>
      </c>
      <c r="H99" s="353" t="s">
        <v>329</v>
      </c>
      <c r="I99" s="176" t="s">
        <v>331</v>
      </c>
      <c r="J99" s="353" t="s">
        <v>740</v>
      </c>
      <c r="K99" s="354">
        <v>100</v>
      </c>
      <c r="L99" s="179" t="s">
        <v>719</v>
      </c>
      <c r="M99" s="180">
        <v>19</v>
      </c>
      <c r="N99" s="180">
        <v>19</v>
      </c>
      <c r="O99" s="355">
        <f t="shared" si="2"/>
        <v>1</v>
      </c>
      <c r="P99" s="686">
        <v>100</v>
      </c>
      <c r="Q99" s="355">
        <f t="shared" si="3"/>
        <v>1</v>
      </c>
      <c r="R99" s="176"/>
    </row>
    <row r="100" spans="1:18" x14ac:dyDescent="0.2">
      <c r="A100" s="347" t="s">
        <v>305</v>
      </c>
      <c r="B100" s="348" t="s">
        <v>744</v>
      </c>
      <c r="C100" s="349" t="s">
        <v>715</v>
      </c>
      <c r="D100" s="350" t="s">
        <v>702</v>
      </c>
      <c r="E100" s="348" t="s">
        <v>710</v>
      </c>
      <c r="F100" s="351" t="s">
        <v>717</v>
      </c>
      <c r="G100" s="352" t="s">
        <v>718</v>
      </c>
      <c r="H100" s="353" t="s">
        <v>329</v>
      </c>
      <c r="I100" s="176" t="s">
        <v>331</v>
      </c>
      <c r="J100" s="353" t="s">
        <v>740</v>
      </c>
      <c r="K100" s="354">
        <v>100</v>
      </c>
      <c r="L100" s="179" t="s">
        <v>719</v>
      </c>
      <c r="M100" s="180">
        <v>19</v>
      </c>
      <c r="N100" s="180">
        <v>19</v>
      </c>
      <c r="O100" s="355">
        <f t="shared" si="2"/>
        <v>1</v>
      </c>
      <c r="P100" s="686">
        <v>100</v>
      </c>
      <c r="Q100" s="355">
        <f t="shared" si="3"/>
        <v>1</v>
      </c>
      <c r="R100" s="176"/>
    </row>
    <row r="101" spans="1:18" x14ac:dyDescent="0.2">
      <c r="A101" s="347" t="s">
        <v>305</v>
      </c>
      <c r="B101" s="348" t="s">
        <v>744</v>
      </c>
      <c r="C101" s="349" t="s">
        <v>715</v>
      </c>
      <c r="D101" s="350" t="s">
        <v>702</v>
      </c>
      <c r="E101" s="348" t="s">
        <v>741</v>
      </c>
      <c r="F101" s="351" t="s">
        <v>717</v>
      </c>
      <c r="G101" s="352" t="s">
        <v>718</v>
      </c>
      <c r="H101" s="353" t="s">
        <v>329</v>
      </c>
      <c r="I101" s="176" t="s">
        <v>331</v>
      </c>
      <c r="J101" s="353" t="s">
        <v>740</v>
      </c>
      <c r="K101" s="354">
        <v>100</v>
      </c>
      <c r="L101" s="179" t="s">
        <v>719</v>
      </c>
      <c r="M101" s="180">
        <v>19</v>
      </c>
      <c r="N101" s="180">
        <v>19</v>
      </c>
      <c r="O101" s="355">
        <f t="shared" si="2"/>
        <v>1</v>
      </c>
      <c r="P101" s="686">
        <v>100</v>
      </c>
      <c r="Q101" s="355">
        <f t="shared" si="3"/>
        <v>1</v>
      </c>
      <c r="R101" s="176"/>
    </row>
    <row r="102" spans="1:18" x14ac:dyDescent="0.2">
      <c r="A102" s="347" t="s">
        <v>305</v>
      </c>
      <c r="B102" s="348" t="s">
        <v>744</v>
      </c>
      <c r="C102" s="349" t="s">
        <v>715</v>
      </c>
      <c r="D102" s="350" t="s">
        <v>702</v>
      </c>
      <c r="E102" s="348" t="s">
        <v>742</v>
      </c>
      <c r="F102" s="351" t="s">
        <v>717</v>
      </c>
      <c r="G102" s="352" t="s">
        <v>718</v>
      </c>
      <c r="H102" s="353" t="s">
        <v>329</v>
      </c>
      <c r="I102" s="176" t="s">
        <v>331</v>
      </c>
      <c r="J102" s="353" t="s">
        <v>740</v>
      </c>
      <c r="K102" s="354">
        <v>100</v>
      </c>
      <c r="L102" s="179" t="s">
        <v>719</v>
      </c>
      <c r="M102" s="180">
        <v>19</v>
      </c>
      <c r="N102" s="180">
        <v>19</v>
      </c>
      <c r="O102" s="355">
        <f t="shared" si="2"/>
        <v>1</v>
      </c>
      <c r="P102" s="686">
        <v>100</v>
      </c>
      <c r="Q102" s="355">
        <f t="shared" si="3"/>
        <v>1</v>
      </c>
      <c r="R102" s="176"/>
    </row>
    <row r="103" spans="1:18" x14ac:dyDescent="0.2">
      <c r="A103" s="347" t="s">
        <v>305</v>
      </c>
      <c r="B103" s="348" t="s">
        <v>744</v>
      </c>
      <c r="C103" s="349" t="s">
        <v>715</v>
      </c>
      <c r="D103" s="350" t="s">
        <v>702</v>
      </c>
      <c r="E103" s="348" t="s">
        <v>706</v>
      </c>
      <c r="F103" s="351" t="s">
        <v>717</v>
      </c>
      <c r="G103" s="352" t="s">
        <v>718</v>
      </c>
      <c r="H103" s="353" t="s">
        <v>329</v>
      </c>
      <c r="I103" s="176" t="s">
        <v>331</v>
      </c>
      <c r="J103" s="353" t="s">
        <v>740</v>
      </c>
      <c r="K103" s="354">
        <v>100</v>
      </c>
      <c r="L103" s="179" t="s">
        <v>719</v>
      </c>
      <c r="M103" s="180">
        <v>19</v>
      </c>
      <c r="N103" s="180">
        <v>19</v>
      </c>
      <c r="O103" s="355">
        <f t="shared" si="2"/>
        <v>1</v>
      </c>
      <c r="P103" s="686">
        <v>100</v>
      </c>
      <c r="Q103" s="355">
        <f t="shared" si="3"/>
        <v>1</v>
      </c>
      <c r="R103" s="176"/>
    </row>
    <row r="104" spans="1:18" x14ac:dyDescent="0.2">
      <c r="A104" s="347" t="s">
        <v>305</v>
      </c>
      <c r="B104" s="348" t="s">
        <v>744</v>
      </c>
      <c r="C104" s="349" t="s">
        <v>715</v>
      </c>
      <c r="D104" s="350" t="s">
        <v>702</v>
      </c>
      <c r="E104" s="348" t="s">
        <v>709</v>
      </c>
      <c r="F104" s="351" t="s">
        <v>717</v>
      </c>
      <c r="G104" s="352" t="s">
        <v>718</v>
      </c>
      <c r="H104" s="353" t="s">
        <v>329</v>
      </c>
      <c r="I104" s="176" t="s">
        <v>331</v>
      </c>
      <c r="J104" s="353" t="s">
        <v>740</v>
      </c>
      <c r="K104" s="354">
        <v>100</v>
      </c>
      <c r="L104" s="179" t="s">
        <v>719</v>
      </c>
      <c r="M104" s="180">
        <v>19</v>
      </c>
      <c r="N104" s="180">
        <v>19</v>
      </c>
      <c r="O104" s="355">
        <f t="shared" si="2"/>
        <v>1</v>
      </c>
      <c r="P104" s="686">
        <v>100</v>
      </c>
      <c r="Q104" s="355">
        <f t="shared" si="3"/>
        <v>1</v>
      </c>
      <c r="R104" s="176"/>
    </row>
    <row r="105" spans="1:18" x14ac:dyDescent="0.2">
      <c r="A105" s="347" t="s">
        <v>305</v>
      </c>
      <c r="B105" s="348" t="s">
        <v>744</v>
      </c>
      <c r="C105" s="349" t="s">
        <v>715</v>
      </c>
      <c r="D105" s="350" t="s">
        <v>702</v>
      </c>
      <c r="E105" s="348" t="s">
        <v>707</v>
      </c>
      <c r="F105" s="351" t="s">
        <v>717</v>
      </c>
      <c r="G105" s="352" t="s">
        <v>718</v>
      </c>
      <c r="H105" s="353" t="s">
        <v>329</v>
      </c>
      <c r="I105" s="176" t="s">
        <v>331</v>
      </c>
      <c r="J105" s="353" t="s">
        <v>740</v>
      </c>
      <c r="K105" s="354">
        <v>100</v>
      </c>
      <c r="L105" s="179" t="s">
        <v>719</v>
      </c>
      <c r="M105" s="180">
        <v>19</v>
      </c>
      <c r="N105" s="180">
        <v>19</v>
      </c>
      <c r="O105" s="355">
        <f t="shared" si="2"/>
        <v>1</v>
      </c>
      <c r="P105" s="686">
        <v>100</v>
      </c>
      <c r="Q105" s="355">
        <f t="shared" si="3"/>
        <v>1</v>
      </c>
      <c r="R105" s="176"/>
    </row>
    <row r="106" spans="1:18" x14ac:dyDescent="0.2">
      <c r="A106" s="347" t="s">
        <v>305</v>
      </c>
      <c r="B106" s="348" t="s">
        <v>744</v>
      </c>
      <c r="C106" s="349" t="s">
        <v>715</v>
      </c>
      <c r="D106" s="350" t="s">
        <v>702</v>
      </c>
      <c r="E106" s="348" t="s">
        <v>712</v>
      </c>
      <c r="F106" s="351" t="s">
        <v>717</v>
      </c>
      <c r="G106" s="352" t="s">
        <v>718</v>
      </c>
      <c r="H106" s="353" t="s">
        <v>329</v>
      </c>
      <c r="I106" s="176" t="s">
        <v>331</v>
      </c>
      <c r="J106" s="353" t="s">
        <v>740</v>
      </c>
      <c r="K106" s="354">
        <v>100</v>
      </c>
      <c r="L106" s="179" t="s">
        <v>719</v>
      </c>
      <c r="M106" s="180">
        <v>19</v>
      </c>
      <c r="N106" s="180">
        <v>19</v>
      </c>
      <c r="O106" s="355">
        <f t="shared" si="2"/>
        <v>1</v>
      </c>
      <c r="P106" s="686">
        <v>100</v>
      </c>
      <c r="Q106" s="355">
        <f t="shared" si="3"/>
        <v>1</v>
      </c>
      <c r="R106" s="176"/>
    </row>
    <row r="107" spans="1:18" x14ac:dyDescent="0.2">
      <c r="A107" s="347" t="s">
        <v>305</v>
      </c>
      <c r="B107" s="348" t="s">
        <v>743</v>
      </c>
      <c r="C107" s="349" t="s">
        <v>745</v>
      </c>
      <c r="D107" s="350" t="s">
        <v>648</v>
      </c>
      <c r="E107" s="348" t="s">
        <v>716</v>
      </c>
      <c r="F107" s="351" t="s">
        <v>717</v>
      </c>
      <c r="G107" s="352" t="s">
        <v>718</v>
      </c>
      <c r="H107" s="353" t="s">
        <v>329</v>
      </c>
      <c r="I107" s="176" t="s">
        <v>331</v>
      </c>
      <c r="J107" s="353" t="s">
        <v>652</v>
      </c>
      <c r="K107" s="354">
        <v>100</v>
      </c>
      <c r="L107" s="179" t="s">
        <v>719</v>
      </c>
      <c r="M107" s="180">
        <v>3</v>
      </c>
      <c r="N107" s="180">
        <v>3</v>
      </c>
      <c r="O107" s="355">
        <f t="shared" si="2"/>
        <v>1</v>
      </c>
      <c r="P107" s="686">
        <v>100</v>
      </c>
      <c r="Q107" s="355">
        <f t="shared" si="3"/>
        <v>1</v>
      </c>
      <c r="R107" s="176"/>
    </row>
    <row r="108" spans="1:18" x14ac:dyDescent="0.2">
      <c r="A108" s="347" t="s">
        <v>305</v>
      </c>
      <c r="B108" s="348" t="s">
        <v>743</v>
      </c>
      <c r="C108" s="349" t="s">
        <v>745</v>
      </c>
      <c r="D108" s="350" t="s">
        <v>648</v>
      </c>
      <c r="E108" s="348" t="s">
        <v>677</v>
      </c>
      <c r="F108" s="351" t="s">
        <v>717</v>
      </c>
      <c r="G108" s="352" t="s">
        <v>721</v>
      </c>
      <c r="H108" s="353" t="s">
        <v>329</v>
      </c>
      <c r="I108" s="176" t="s">
        <v>331</v>
      </c>
      <c r="J108" s="353" t="s">
        <v>652</v>
      </c>
      <c r="K108" s="354">
        <v>50</v>
      </c>
      <c r="L108" s="179" t="s">
        <v>719</v>
      </c>
      <c r="M108" s="180">
        <v>3</v>
      </c>
      <c r="N108" s="180">
        <v>1</v>
      </c>
      <c r="O108" s="355">
        <f t="shared" si="2"/>
        <v>0.33333333333333331</v>
      </c>
      <c r="P108" s="686">
        <v>100</v>
      </c>
      <c r="Q108" s="355">
        <f t="shared" si="3"/>
        <v>0.66666666666666663</v>
      </c>
      <c r="R108" s="176"/>
    </row>
    <row r="109" spans="1:18" x14ac:dyDescent="0.2">
      <c r="A109" s="347" t="s">
        <v>305</v>
      </c>
      <c r="B109" s="348" t="s">
        <v>743</v>
      </c>
      <c r="C109" s="349" t="s">
        <v>745</v>
      </c>
      <c r="D109" s="350" t="s">
        <v>648</v>
      </c>
      <c r="E109" s="348" t="s">
        <v>678</v>
      </c>
      <c r="F109" s="351" t="s">
        <v>717</v>
      </c>
      <c r="G109" s="352" t="s">
        <v>721</v>
      </c>
      <c r="H109" s="353" t="s">
        <v>329</v>
      </c>
      <c r="I109" s="176" t="s">
        <v>331</v>
      </c>
      <c r="J109" s="353" t="s">
        <v>652</v>
      </c>
      <c r="K109" s="354">
        <v>50</v>
      </c>
      <c r="L109" s="179" t="s">
        <v>719</v>
      </c>
      <c r="M109" s="180">
        <v>3</v>
      </c>
      <c r="N109" s="180">
        <v>1</v>
      </c>
      <c r="O109" s="355">
        <f t="shared" si="2"/>
        <v>0.33333333333333331</v>
      </c>
      <c r="P109" s="686">
        <v>100</v>
      </c>
      <c r="Q109" s="355">
        <f t="shared" si="3"/>
        <v>0.66666666666666663</v>
      </c>
      <c r="R109" s="176"/>
    </row>
    <row r="110" spans="1:18" x14ac:dyDescent="0.2">
      <c r="A110" s="347" t="s">
        <v>305</v>
      </c>
      <c r="B110" s="348" t="s">
        <v>743</v>
      </c>
      <c r="C110" s="349" t="s">
        <v>745</v>
      </c>
      <c r="D110" s="350" t="s">
        <v>648</v>
      </c>
      <c r="E110" s="348" t="s">
        <v>686</v>
      </c>
      <c r="F110" s="351" t="s">
        <v>717</v>
      </c>
      <c r="G110" s="352" t="s">
        <v>718</v>
      </c>
      <c r="H110" s="353" t="s">
        <v>329</v>
      </c>
      <c r="I110" s="176" t="s">
        <v>331</v>
      </c>
      <c r="J110" s="353" t="s">
        <v>652</v>
      </c>
      <c r="K110" s="354">
        <v>100</v>
      </c>
      <c r="L110" s="179" t="s">
        <v>719</v>
      </c>
      <c r="M110" s="180">
        <v>3</v>
      </c>
      <c r="N110" s="180">
        <v>3</v>
      </c>
      <c r="O110" s="355">
        <f t="shared" si="2"/>
        <v>1</v>
      </c>
      <c r="P110" s="686">
        <v>100</v>
      </c>
      <c r="Q110" s="355">
        <f t="shared" si="3"/>
        <v>1</v>
      </c>
      <c r="R110" s="176"/>
    </row>
    <row r="111" spans="1:18" x14ac:dyDescent="0.2">
      <c r="A111" s="347" t="s">
        <v>305</v>
      </c>
      <c r="B111" s="348" t="s">
        <v>743</v>
      </c>
      <c r="C111" s="349" t="s">
        <v>745</v>
      </c>
      <c r="D111" s="350" t="s">
        <v>648</v>
      </c>
      <c r="E111" s="348" t="s">
        <v>667</v>
      </c>
      <c r="F111" s="351" t="s">
        <v>717</v>
      </c>
      <c r="G111" s="352" t="s">
        <v>721</v>
      </c>
      <c r="H111" s="353" t="s">
        <v>329</v>
      </c>
      <c r="I111" s="176" t="s">
        <v>331</v>
      </c>
      <c r="J111" s="353" t="s">
        <v>652</v>
      </c>
      <c r="K111" s="354">
        <v>50</v>
      </c>
      <c r="L111" s="179" t="s">
        <v>719</v>
      </c>
      <c r="M111" s="180">
        <v>3</v>
      </c>
      <c r="N111" s="180">
        <v>1</v>
      </c>
      <c r="O111" s="355">
        <f t="shared" si="2"/>
        <v>0.33333333333333331</v>
      </c>
      <c r="P111" s="686">
        <v>100</v>
      </c>
      <c r="Q111" s="355">
        <f t="shared" si="3"/>
        <v>0.66666666666666663</v>
      </c>
      <c r="R111" s="176"/>
    </row>
    <row r="112" spans="1:18" x14ac:dyDescent="0.2">
      <c r="A112" s="347" t="s">
        <v>305</v>
      </c>
      <c r="B112" s="348" t="s">
        <v>743</v>
      </c>
      <c r="C112" s="349" t="s">
        <v>745</v>
      </c>
      <c r="D112" s="350" t="s">
        <v>648</v>
      </c>
      <c r="E112" s="348" t="s">
        <v>723</v>
      </c>
      <c r="F112" s="351" t="s">
        <v>717</v>
      </c>
      <c r="G112" s="352" t="s">
        <v>721</v>
      </c>
      <c r="H112" s="353" t="s">
        <v>329</v>
      </c>
      <c r="I112" s="176" t="s">
        <v>331</v>
      </c>
      <c r="J112" s="353" t="s">
        <v>652</v>
      </c>
      <c r="K112" s="354">
        <v>50</v>
      </c>
      <c r="L112" s="179" t="s">
        <v>719</v>
      </c>
      <c r="M112" s="180">
        <v>3</v>
      </c>
      <c r="N112" s="180">
        <v>1</v>
      </c>
      <c r="O112" s="355">
        <f t="shared" si="2"/>
        <v>0.33333333333333331</v>
      </c>
      <c r="P112" s="686">
        <v>100</v>
      </c>
      <c r="Q112" s="355">
        <f t="shared" si="3"/>
        <v>0.66666666666666663</v>
      </c>
      <c r="R112" s="176"/>
    </row>
    <row r="113" spans="1:18" x14ac:dyDescent="0.2">
      <c r="A113" s="347" t="s">
        <v>305</v>
      </c>
      <c r="B113" s="348" t="s">
        <v>743</v>
      </c>
      <c r="C113" s="349" t="s">
        <v>745</v>
      </c>
      <c r="D113" s="350" t="s">
        <v>648</v>
      </c>
      <c r="E113" s="348" t="s">
        <v>724</v>
      </c>
      <c r="F113" s="351" t="s">
        <v>717</v>
      </c>
      <c r="G113" s="352" t="s">
        <v>721</v>
      </c>
      <c r="H113" s="353" t="s">
        <v>329</v>
      </c>
      <c r="I113" s="176" t="s">
        <v>331</v>
      </c>
      <c r="J113" s="353" t="s">
        <v>652</v>
      </c>
      <c r="K113" s="354">
        <v>50</v>
      </c>
      <c r="L113" s="179" t="s">
        <v>719</v>
      </c>
      <c r="M113" s="180">
        <v>3</v>
      </c>
      <c r="N113" s="180">
        <v>1</v>
      </c>
      <c r="O113" s="355">
        <f t="shared" si="2"/>
        <v>0.33333333333333331</v>
      </c>
      <c r="P113" s="686">
        <v>100</v>
      </c>
      <c r="Q113" s="355">
        <f t="shared" si="3"/>
        <v>0.66666666666666663</v>
      </c>
      <c r="R113" s="176"/>
    </row>
    <row r="114" spans="1:18" x14ac:dyDescent="0.2">
      <c r="A114" s="347" t="s">
        <v>305</v>
      </c>
      <c r="B114" s="348" t="s">
        <v>743</v>
      </c>
      <c r="C114" s="349" t="s">
        <v>745</v>
      </c>
      <c r="D114" s="350" t="s">
        <v>648</v>
      </c>
      <c r="E114" s="348" t="s">
        <v>725</v>
      </c>
      <c r="F114" s="351" t="s">
        <v>717</v>
      </c>
      <c r="G114" s="352" t="s">
        <v>721</v>
      </c>
      <c r="H114" s="353" t="s">
        <v>329</v>
      </c>
      <c r="I114" s="176" t="s">
        <v>331</v>
      </c>
      <c r="J114" s="353" t="s">
        <v>652</v>
      </c>
      <c r="K114" s="354">
        <v>50</v>
      </c>
      <c r="L114" s="179" t="s">
        <v>719</v>
      </c>
      <c r="M114" s="180">
        <v>3</v>
      </c>
      <c r="N114" s="180">
        <v>1</v>
      </c>
      <c r="O114" s="355">
        <f t="shared" si="2"/>
        <v>0.33333333333333331</v>
      </c>
      <c r="P114" s="686">
        <v>100</v>
      </c>
      <c r="Q114" s="355">
        <f t="shared" si="3"/>
        <v>0.66666666666666663</v>
      </c>
      <c r="R114" s="176"/>
    </row>
    <row r="115" spans="1:18" x14ac:dyDescent="0.2">
      <c r="A115" s="347" t="s">
        <v>305</v>
      </c>
      <c r="B115" s="348" t="s">
        <v>743</v>
      </c>
      <c r="C115" s="349" t="s">
        <v>745</v>
      </c>
      <c r="D115" s="350" t="s">
        <v>648</v>
      </c>
      <c r="E115" s="348" t="s">
        <v>726</v>
      </c>
      <c r="F115" s="351" t="s">
        <v>717</v>
      </c>
      <c r="G115" s="352" t="s">
        <v>721</v>
      </c>
      <c r="H115" s="353" t="s">
        <v>329</v>
      </c>
      <c r="I115" s="176" t="s">
        <v>331</v>
      </c>
      <c r="J115" s="353" t="s">
        <v>652</v>
      </c>
      <c r="K115" s="354">
        <v>50</v>
      </c>
      <c r="L115" s="179" t="s">
        <v>719</v>
      </c>
      <c r="M115" s="180">
        <v>3</v>
      </c>
      <c r="N115" s="180">
        <v>1</v>
      </c>
      <c r="O115" s="355">
        <f t="shared" si="2"/>
        <v>0.33333333333333331</v>
      </c>
      <c r="P115" s="686">
        <v>100</v>
      </c>
      <c r="Q115" s="355">
        <f t="shared" si="3"/>
        <v>0.66666666666666663</v>
      </c>
      <c r="R115" s="176"/>
    </row>
    <row r="116" spans="1:18" x14ac:dyDescent="0.2">
      <c r="A116" s="347" t="s">
        <v>305</v>
      </c>
      <c r="B116" s="348" t="s">
        <v>743</v>
      </c>
      <c r="C116" s="349" t="s">
        <v>745</v>
      </c>
      <c r="D116" s="350" t="s">
        <v>648</v>
      </c>
      <c r="E116" s="348" t="s">
        <v>676</v>
      </c>
      <c r="F116" s="351" t="s">
        <v>717</v>
      </c>
      <c r="G116" s="352" t="s">
        <v>721</v>
      </c>
      <c r="H116" s="353" t="s">
        <v>329</v>
      </c>
      <c r="I116" s="176" t="s">
        <v>331</v>
      </c>
      <c r="J116" s="353" t="s">
        <v>652</v>
      </c>
      <c r="K116" s="354">
        <v>50</v>
      </c>
      <c r="L116" s="179" t="s">
        <v>719</v>
      </c>
      <c r="M116" s="180">
        <v>3</v>
      </c>
      <c r="N116" s="180">
        <v>1</v>
      </c>
      <c r="O116" s="355">
        <f t="shared" si="2"/>
        <v>0.33333333333333331</v>
      </c>
      <c r="P116" s="686">
        <v>100</v>
      </c>
      <c r="Q116" s="355">
        <f t="shared" si="3"/>
        <v>0.66666666666666663</v>
      </c>
      <c r="R116" s="176"/>
    </row>
    <row r="117" spans="1:18" x14ac:dyDescent="0.2">
      <c r="A117" s="347" t="s">
        <v>305</v>
      </c>
      <c r="B117" s="348" t="s">
        <v>743</v>
      </c>
      <c r="C117" s="349" t="s">
        <v>745</v>
      </c>
      <c r="D117" s="350" t="s">
        <v>648</v>
      </c>
      <c r="E117" s="348" t="s">
        <v>680</v>
      </c>
      <c r="F117" s="351" t="s">
        <v>717</v>
      </c>
      <c r="G117" s="352" t="s">
        <v>721</v>
      </c>
      <c r="H117" s="353" t="s">
        <v>329</v>
      </c>
      <c r="I117" s="176" t="s">
        <v>331</v>
      </c>
      <c r="J117" s="353" t="s">
        <v>652</v>
      </c>
      <c r="K117" s="354">
        <v>50</v>
      </c>
      <c r="L117" s="179" t="s">
        <v>719</v>
      </c>
      <c r="M117" s="180">
        <v>3</v>
      </c>
      <c r="N117" s="180">
        <v>1</v>
      </c>
      <c r="O117" s="355">
        <f t="shared" si="2"/>
        <v>0.33333333333333331</v>
      </c>
      <c r="P117" s="686">
        <v>100</v>
      </c>
      <c r="Q117" s="355">
        <f t="shared" si="3"/>
        <v>0.66666666666666663</v>
      </c>
      <c r="R117" s="176"/>
    </row>
    <row r="118" spans="1:18" x14ac:dyDescent="0.2">
      <c r="A118" s="347" t="s">
        <v>305</v>
      </c>
      <c r="B118" s="348" t="s">
        <v>743</v>
      </c>
      <c r="C118" s="349" t="s">
        <v>745</v>
      </c>
      <c r="D118" s="350" t="s">
        <v>648</v>
      </c>
      <c r="E118" s="348" t="s">
        <v>663</v>
      </c>
      <c r="F118" s="351" t="s">
        <v>717</v>
      </c>
      <c r="G118" s="352" t="s">
        <v>721</v>
      </c>
      <c r="H118" s="353" t="s">
        <v>329</v>
      </c>
      <c r="I118" s="176" t="s">
        <v>331</v>
      </c>
      <c r="J118" s="353" t="s">
        <v>652</v>
      </c>
      <c r="K118" s="354">
        <v>50</v>
      </c>
      <c r="L118" s="179" t="s">
        <v>719</v>
      </c>
      <c r="M118" s="180">
        <v>3</v>
      </c>
      <c r="N118" s="180">
        <v>1</v>
      </c>
      <c r="O118" s="355">
        <f t="shared" si="2"/>
        <v>0.33333333333333331</v>
      </c>
      <c r="P118" s="686">
        <v>100</v>
      </c>
      <c r="Q118" s="355">
        <f t="shared" si="3"/>
        <v>0.66666666666666663</v>
      </c>
      <c r="R118" s="176"/>
    </row>
    <row r="119" spans="1:18" x14ac:dyDescent="0.2">
      <c r="A119" s="347" t="s">
        <v>305</v>
      </c>
      <c r="B119" s="348" t="s">
        <v>743</v>
      </c>
      <c r="C119" s="349" t="s">
        <v>745</v>
      </c>
      <c r="D119" s="350" t="s">
        <v>648</v>
      </c>
      <c r="E119" s="348" t="s">
        <v>727</v>
      </c>
      <c r="F119" s="351" t="s">
        <v>717</v>
      </c>
      <c r="G119" s="352" t="s">
        <v>721</v>
      </c>
      <c r="H119" s="353" t="s">
        <v>329</v>
      </c>
      <c r="I119" s="176" t="s">
        <v>331</v>
      </c>
      <c r="J119" s="353" t="s">
        <v>652</v>
      </c>
      <c r="K119" s="354">
        <v>50</v>
      </c>
      <c r="L119" s="179" t="s">
        <v>719</v>
      </c>
      <c r="M119" s="180">
        <v>3</v>
      </c>
      <c r="N119" s="180">
        <v>1</v>
      </c>
      <c r="O119" s="355">
        <f t="shared" si="2"/>
        <v>0.33333333333333331</v>
      </c>
      <c r="P119" s="686">
        <v>100</v>
      </c>
      <c r="Q119" s="355">
        <f t="shared" si="3"/>
        <v>0.66666666666666663</v>
      </c>
      <c r="R119" s="176"/>
    </row>
    <row r="120" spans="1:18" x14ac:dyDescent="0.2">
      <c r="A120" s="347" t="s">
        <v>305</v>
      </c>
      <c r="B120" s="348" t="s">
        <v>743</v>
      </c>
      <c r="C120" s="349" t="s">
        <v>745</v>
      </c>
      <c r="D120" s="350" t="s">
        <v>648</v>
      </c>
      <c r="E120" s="348" t="s">
        <v>728</v>
      </c>
      <c r="F120" s="351" t="s">
        <v>717</v>
      </c>
      <c r="G120" s="352" t="s">
        <v>721</v>
      </c>
      <c r="H120" s="353" t="s">
        <v>329</v>
      </c>
      <c r="I120" s="176" t="s">
        <v>331</v>
      </c>
      <c r="J120" s="353" t="s">
        <v>652</v>
      </c>
      <c r="K120" s="354">
        <v>50</v>
      </c>
      <c r="L120" s="179" t="s">
        <v>719</v>
      </c>
      <c r="M120" s="180">
        <v>3</v>
      </c>
      <c r="N120" s="180">
        <v>1</v>
      </c>
      <c r="O120" s="355">
        <f t="shared" si="2"/>
        <v>0.33333333333333331</v>
      </c>
      <c r="P120" s="686">
        <v>100</v>
      </c>
      <c r="Q120" s="355">
        <f t="shared" si="3"/>
        <v>0.66666666666666663</v>
      </c>
      <c r="R120" s="176"/>
    </row>
    <row r="121" spans="1:18" x14ac:dyDescent="0.2">
      <c r="A121" s="347" t="s">
        <v>305</v>
      </c>
      <c r="B121" s="348" t="s">
        <v>743</v>
      </c>
      <c r="C121" s="349" t="s">
        <v>745</v>
      </c>
      <c r="D121" s="350" t="s">
        <v>648</v>
      </c>
      <c r="E121" s="348" t="s">
        <v>729</v>
      </c>
      <c r="F121" s="351" t="s">
        <v>717</v>
      </c>
      <c r="G121" s="352" t="s">
        <v>721</v>
      </c>
      <c r="H121" s="353" t="s">
        <v>329</v>
      </c>
      <c r="I121" s="176" t="s">
        <v>331</v>
      </c>
      <c r="J121" s="353" t="s">
        <v>652</v>
      </c>
      <c r="K121" s="354">
        <v>50</v>
      </c>
      <c r="L121" s="179" t="s">
        <v>719</v>
      </c>
      <c r="M121" s="180">
        <v>3</v>
      </c>
      <c r="N121" s="180">
        <v>1</v>
      </c>
      <c r="O121" s="355">
        <f t="shared" si="2"/>
        <v>0.33333333333333331</v>
      </c>
      <c r="P121" s="686">
        <v>100</v>
      </c>
      <c r="Q121" s="355">
        <f t="shared" si="3"/>
        <v>0.66666666666666663</v>
      </c>
      <c r="R121" s="176"/>
    </row>
    <row r="122" spans="1:18" x14ac:dyDescent="0.2">
      <c r="A122" s="347" t="s">
        <v>305</v>
      </c>
      <c r="B122" s="348" t="s">
        <v>743</v>
      </c>
      <c r="C122" s="349" t="s">
        <v>745</v>
      </c>
      <c r="D122" s="350" t="s">
        <v>648</v>
      </c>
      <c r="E122" s="348" t="s">
        <v>730</v>
      </c>
      <c r="F122" s="351" t="s">
        <v>717</v>
      </c>
      <c r="G122" s="352" t="s">
        <v>721</v>
      </c>
      <c r="H122" s="353" t="s">
        <v>329</v>
      </c>
      <c r="I122" s="176" t="s">
        <v>331</v>
      </c>
      <c r="J122" s="353" t="s">
        <v>652</v>
      </c>
      <c r="K122" s="354">
        <v>50</v>
      </c>
      <c r="L122" s="179" t="s">
        <v>719</v>
      </c>
      <c r="M122" s="180">
        <v>3</v>
      </c>
      <c r="N122" s="180">
        <v>1</v>
      </c>
      <c r="O122" s="355">
        <f t="shared" si="2"/>
        <v>0.33333333333333331</v>
      </c>
      <c r="P122" s="686">
        <v>100</v>
      </c>
      <c r="Q122" s="355">
        <f t="shared" si="3"/>
        <v>0.66666666666666663</v>
      </c>
      <c r="R122" s="176"/>
    </row>
    <row r="123" spans="1:18" x14ac:dyDescent="0.2">
      <c r="A123" s="347" t="s">
        <v>305</v>
      </c>
      <c r="B123" s="348" t="s">
        <v>743</v>
      </c>
      <c r="C123" s="349" t="s">
        <v>745</v>
      </c>
      <c r="D123" s="350" t="s">
        <v>648</v>
      </c>
      <c r="E123" s="348" t="s">
        <v>731</v>
      </c>
      <c r="F123" s="351" t="s">
        <v>717</v>
      </c>
      <c r="G123" s="352" t="s">
        <v>721</v>
      </c>
      <c r="H123" s="353" t="s">
        <v>329</v>
      </c>
      <c r="I123" s="176" t="s">
        <v>331</v>
      </c>
      <c r="J123" s="353" t="s">
        <v>652</v>
      </c>
      <c r="K123" s="354">
        <v>50</v>
      </c>
      <c r="L123" s="179" t="s">
        <v>719</v>
      </c>
      <c r="M123" s="180">
        <v>3</v>
      </c>
      <c r="N123" s="180">
        <v>1</v>
      </c>
      <c r="O123" s="355">
        <f t="shared" si="2"/>
        <v>0.33333333333333331</v>
      </c>
      <c r="P123" s="686">
        <v>100</v>
      </c>
      <c r="Q123" s="355">
        <f t="shared" si="3"/>
        <v>0.66666666666666663</v>
      </c>
      <c r="R123" s="176"/>
    </row>
    <row r="124" spans="1:18" x14ac:dyDescent="0.2">
      <c r="A124" s="347" t="s">
        <v>305</v>
      </c>
      <c r="B124" s="348" t="s">
        <v>743</v>
      </c>
      <c r="C124" s="349" t="s">
        <v>745</v>
      </c>
      <c r="D124" s="350" t="s">
        <v>648</v>
      </c>
      <c r="E124" s="348" t="s">
        <v>732</v>
      </c>
      <c r="F124" s="351" t="s">
        <v>717</v>
      </c>
      <c r="G124" s="352" t="s">
        <v>721</v>
      </c>
      <c r="H124" s="353" t="s">
        <v>329</v>
      </c>
      <c r="I124" s="176" t="s">
        <v>331</v>
      </c>
      <c r="J124" s="353" t="s">
        <v>652</v>
      </c>
      <c r="K124" s="354">
        <v>50</v>
      </c>
      <c r="L124" s="179" t="s">
        <v>719</v>
      </c>
      <c r="M124" s="180">
        <v>3</v>
      </c>
      <c r="N124" s="180">
        <v>1</v>
      </c>
      <c r="O124" s="355">
        <f t="shared" si="2"/>
        <v>0.33333333333333331</v>
      </c>
      <c r="P124" s="686">
        <v>100</v>
      </c>
      <c r="Q124" s="355">
        <f t="shared" si="3"/>
        <v>0.66666666666666663</v>
      </c>
      <c r="R124" s="176"/>
    </row>
    <row r="125" spans="1:18" x14ac:dyDescent="0.2">
      <c r="A125" s="347" t="s">
        <v>305</v>
      </c>
      <c r="B125" s="348" t="s">
        <v>743</v>
      </c>
      <c r="C125" s="349" t="s">
        <v>745</v>
      </c>
      <c r="D125" s="350" t="s">
        <v>648</v>
      </c>
      <c r="E125" s="348" t="s">
        <v>733</v>
      </c>
      <c r="F125" s="351" t="s">
        <v>717</v>
      </c>
      <c r="G125" s="352" t="s">
        <v>721</v>
      </c>
      <c r="H125" s="353" t="s">
        <v>329</v>
      </c>
      <c r="I125" s="176" t="s">
        <v>331</v>
      </c>
      <c r="J125" s="353" t="s">
        <v>652</v>
      </c>
      <c r="K125" s="354">
        <v>50</v>
      </c>
      <c r="L125" s="179" t="s">
        <v>719</v>
      </c>
      <c r="M125" s="180">
        <v>3</v>
      </c>
      <c r="N125" s="180">
        <v>1</v>
      </c>
      <c r="O125" s="355">
        <f t="shared" si="2"/>
        <v>0.33333333333333331</v>
      </c>
      <c r="P125" s="686">
        <v>100</v>
      </c>
      <c r="Q125" s="355">
        <f t="shared" si="3"/>
        <v>0.66666666666666663</v>
      </c>
      <c r="R125" s="176"/>
    </row>
    <row r="126" spans="1:18" x14ac:dyDescent="0.2">
      <c r="A126" s="347" t="s">
        <v>305</v>
      </c>
      <c r="B126" s="348" t="s">
        <v>743</v>
      </c>
      <c r="C126" s="349" t="s">
        <v>745</v>
      </c>
      <c r="D126" s="350" t="s">
        <v>648</v>
      </c>
      <c r="E126" s="348" t="s">
        <v>734</v>
      </c>
      <c r="F126" s="351" t="s">
        <v>717</v>
      </c>
      <c r="G126" s="352" t="s">
        <v>718</v>
      </c>
      <c r="H126" s="353" t="s">
        <v>329</v>
      </c>
      <c r="I126" s="176" t="s">
        <v>331</v>
      </c>
      <c r="J126" s="353" t="s">
        <v>652</v>
      </c>
      <c r="K126" s="354">
        <v>100</v>
      </c>
      <c r="L126" s="179" t="s">
        <v>719</v>
      </c>
      <c r="M126" s="180">
        <v>3</v>
      </c>
      <c r="N126" s="180">
        <v>3</v>
      </c>
      <c r="O126" s="355">
        <f t="shared" si="2"/>
        <v>1</v>
      </c>
      <c r="P126" s="686">
        <v>100</v>
      </c>
      <c r="Q126" s="355">
        <f t="shared" si="3"/>
        <v>1</v>
      </c>
      <c r="R126" s="176"/>
    </row>
    <row r="127" spans="1:18" x14ac:dyDescent="0.2">
      <c r="A127" s="347" t="s">
        <v>305</v>
      </c>
      <c r="B127" s="348" t="s">
        <v>743</v>
      </c>
      <c r="C127" s="349" t="s">
        <v>745</v>
      </c>
      <c r="D127" s="350" t="s">
        <v>648</v>
      </c>
      <c r="E127" s="348" t="s">
        <v>735</v>
      </c>
      <c r="F127" s="351" t="s">
        <v>717</v>
      </c>
      <c r="G127" s="352" t="s">
        <v>721</v>
      </c>
      <c r="H127" s="353" t="s">
        <v>329</v>
      </c>
      <c r="I127" s="176" t="s">
        <v>331</v>
      </c>
      <c r="J127" s="353" t="s">
        <v>652</v>
      </c>
      <c r="K127" s="354">
        <v>50</v>
      </c>
      <c r="L127" s="179" t="s">
        <v>719</v>
      </c>
      <c r="M127" s="180">
        <v>3</v>
      </c>
      <c r="N127" s="180">
        <v>1</v>
      </c>
      <c r="O127" s="355">
        <f t="shared" si="2"/>
        <v>0.33333333333333331</v>
      </c>
      <c r="P127" s="686">
        <v>100</v>
      </c>
      <c r="Q127" s="355">
        <f t="shared" si="3"/>
        <v>0.66666666666666663</v>
      </c>
      <c r="R127" s="176"/>
    </row>
    <row r="128" spans="1:18" x14ac:dyDescent="0.2">
      <c r="A128" s="347" t="s">
        <v>305</v>
      </c>
      <c r="B128" s="348" t="s">
        <v>743</v>
      </c>
      <c r="C128" s="349" t="s">
        <v>745</v>
      </c>
      <c r="D128" s="350" t="s">
        <v>648</v>
      </c>
      <c r="E128" s="348" t="s">
        <v>683</v>
      </c>
      <c r="F128" s="351" t="s">
        <v>717</v>
      </c>
      <c r="G128" s="352" t="s">
        <v>718</v>
      </c>
      <c r="H128" s="353" t="s">
        <v>329</v>
      </c>
      <c r="I128" s="176" t="s">
        <v>331</v>
      </c>
      <c r="J128" s="353" t="s">
        <v>652</v>
      </c>
      <c r="K128" s="354">
        <v>100</v>
      </c>
      <c r="L128" s="179" t="s">
        <v>719</v>
      </c>
      <c r="M128" s="180">
        <v>3</v>
      </c>
      <c r="N128" s="180">
        <v>3</v>
      </c>
      <c r="O128" s="355">
        <f t="shared" si="2"/>
        <v>1</v>
      </c>
      <c r="P128" s="686">
        <v>100</v>
      </c>
      <c r="Q128" s="355">
        <f t="shared" si="3"/>
        <v>1</v>
      </c>
      <c r="R128" s="176"/>
    </row>
    <row r="129" spans="1:18" x14ac:dyDescent="0.2">
      <c r="A129" s="347" t="s">
        <v>305</v>
      </c>
      <c r="B129" s="348" t="s">
        <v>743</v>
      </c>
      <c r="C129" s="349" t="s">
        <v>745</v>
      </c>
      <c r="D129" s="350" t="s">
        <v>648</v>
      </c>
      <c r="E129" s="348" t="s">
        <v>736</v>
      </c>
      <c r="F129" s="351" t="s">
        <v>717</v>
      </c>
      <c r="G129" s="352" t="s">
        <v>718</v>
      </c>
      <c r="H129" s="353" t="s">
        <v>329</v>
      </c>
      <c r="I129" s="176" t="s">
        <v>331</v>
      </c>
      <c r="J129" s="353" t="s">
        <v>652</v>
      </c>
      <c r="K129" s="354">
        <v>100</v>
      </c>
      <c r="L129" s="179" t="s">
        <v>719</v>
      </c>
      <c r="M129" s="180">
        <v>3</v>
      </c>
      <c r="N129" s="180">
        <v>3</v>
      </c>
      <c r="O129" s="355">
        <f t="shared" si="2"/>
        <v>1</v>
      </c>
      <c r="P129" s="686">
        <v>100</v>
      </c>
      <c r="Q129" s="355">
        <f t="shared" si="3"/>
        <v>1</v>
      </c>
      <c r="R129" s="176"/>
    </row>
    <row r="130" spans="1:18" x14ac:dyDescent="0.2">
      <c r="A130" s="347" t="s">
        <v>305</v>
      </c>
      <c r="B130" s="348" t="s">
        <v>743</v>
      </c>
      <c r="C130" s="349" t="s">
        <v>745</v>
      </c>
      <c r="D130" s="350" t="s">
        <v>648</v>
      </c>
      <c r="E130" s="348" t="s">
        <v>737</v>
      </c>
      <c r="F130" s="351" t="s">
        <v>717</v>
      </c>
      <c r="G130" s="352" t="s">
        <v>721</v>
      </c>
      <c r="H130" s="353" t="s">
        <v>329</v>
      </c>
      <c r="I130" s="176" t="s">
        <v>331</v>
      </c>
      <c r="J130" s="353" t="s">
        <v>652</v>
      </c>
      <c r="K130" s="354">
        <v>50</v>
      </c>
      <c r="L130" s="179" t="s">
        <v>719</v>
      </c>
      <c r="M130" s="180">
        <v>3</v>
      </c>
      <c r="N130" s="180">
        <v>1</v>
      </c>
      <c r="O130" s="355">
        <f t="shared" si="2"/>
        <v>0.33333333333333331</v>
      </c>
      <c r="P130" s="686">
        <v>100</v>
      </c>
      <c r="Q130" s="355">
        <f t="shared" si="3"/>
        <v>0.66666666666666663</v>
      </c>
      <c r="R130" s="176"/>
    </row>
    <row r="131" spans="1:18" x14ac:dyDescent="0.2">
      <c r="A131" s="347" t="s">
        <v>305</v>
      </c>
      <c r="B131" s="348" t="s">
        <v>743</v>
      </c>
      <c r="C131" s="349" t="s">
        <v>745</v>
      </c>
      <c r="D131" s="350" t="s">
        <v>648</v>
      </c>
      <c r="E131" s="348" t="s">
        <v>738</v>
      </c>
      <c r="F131" s="351" t="s">
        <v>717</v>
      </c>
      <c r="G131" s="352" t="s">
        <v>721</v>
      </c>
      <c r="H131" s="353" t="s">
        <v>329</v>
      </c>
      <c r="I131" s="176" t="s">
        <v>331</v>
      </c>
      <c r="J131" s="353" t="s">
        <v>652</v>
      </c>
      <c r="K131" s="354">
        <v>50</v>
      </c>
      <c r="L131" s="179" t="s">
        <v>719</v>
      </c>
      <c r="M131" s="180">
        <v>3</v>
      </c>
      <c r="N131" s="180">
        <v>1</v>
      </c>
      <c r="O131" s="355">
        <f t="shared" ref="O131:O192" si="4">N131/M131</f>
        <v>0.33333333333333331</v>
      </c>
      <c r="P131" s="686">
        <v>100</v>
      </c>
      <c r="Q131" s="355">
        <f t="shared" ref="Q131:Q192" si="5">N131/(M131*K131/100)</f>
        <v>0.66666666666666663</v>
      </c>
      <c r="R131" s="176"/>
    </row>
    <row r="132" spans="1:18" x14ac:dyDescent="0.2">
      <c r="A132" s="347" t="s">
        <v>305</v>
      </c>
      <c r="B132" s="348" t="s">
        <v>743</v>
      </c>
      <c r="C132" s="349" t="s">
        <v>745</v>
      </c>
      <c r="D132" s="350" t="s">
        <v>648</v>
      </c>
      <c r="E132" s="348" t="s">
        <v>739</v>
      </c>
      <c r="F132" s="351" t="s">
        <v>717</v>
      </c>
      <c r="G132" s="352" t="s">
        <v>721</v>
      </c>
      <c r="H132" s="353" t="s">
        <v>329</v>
      </c>
      <c r="I132" s="176" t="s">
        <v>331</v>
      </c>
      <c r="J132" s="353" t="s">
        <v>652</v>
      </c>
      <c r="K132" s="354">
        <v>50</v>
      </c>
      <c r="L132" s="179" t="s">
        <v>719</v>
      </c>
      <c r="M132" s="180">
        <v>3</v>
      </c>
      <c r="N132" s="180">
        <v>1</v>
      </c>
      <c r="O132" s="355">
        <f t="shared" si="4"/>
        <v>0.33333333333333331</v>
      </c>
      <c r="P132" s="686">
        <v>100</v>
      </c>
      <c r="Q132" s="355">
        <f t="shared" si="5"/>
        <v>0.66666666666666663</v>
      </c>
      <c r="R132" s="176"/>
    </row>
    <row r="133" spans="1:18" x14ac:dyDescent="0.2">
      <c r="A133" s="347" t="s">
        <v>305</v>
      </c>
      <c r="B133" s="348" t="s">
        <v>743</v>
      </c>
      <c r="C133" s="349" t="s">
        <v>745</v>
      </c>
      <c r="D133" s="350" t="s">
        <v>702</v>
      </c>
      <c r="E133" s="348" t="s">
        <v>708</v>
      </c>
      <c r="F133" s="351" t="s">
        <v>717</v>
      </c>
      <c r="G133" s="352" t="s">
        <v>718</v>
      </c>
      <c r="H133" s="353" t="s">
        <v>329</v>
      </c>
      <c r="I133" s="176" t="s">
        <v>331</v>
      </c>
      <c r="J133" s="353" t="s">
        <v>740</v>
      </c>
      <c r="K133" s="354">
        <v>100</v>
      </c>
      <c r="L133" s="179" t="s">
        <v>719</v>
      </c>
      <c r="M133" s="180">
        <v>3</v>
      </c>
      <c r="N133" s="180">
        <v>3</v>
      </c>
      <c r="O133" s="355">
        <f t="shared" si="4"/>
        <v>1</v>
      </c>
      <c r="P133" s="686">
        <v>100</v>
      </c>
      <c r="Q133" s="355">
        <f t="shared" si="5"/>
        <v>1</v>
      </c>
      <c r="R133" s="176"/>
    </row>
    <row r="134" spans="1:18" x14ac:dyDescent="0.2">
      <c r="A134" s="347" t="s">
        <v>305</v>
      </c>
      <c r="B134" s="348" t="s">
        <v>743</v>
      </c>
      <c r="C134" s="349" t="s">
        <v>745</v>
      </c>
      <c r="D134" s="350" t="s">
        <v>702</v>
      </c>
      <c r="E134" s="348" t="s">
        <v>710</v>
      </c>
      <c r="F134" s="351" t="s">
        <v>717</v>
      </c>
      <c r="G134" s="352" t="s">
        <v>718</v>
      </c>
      <c r="H134" s="353" t="s">
        <v>329</v>
      </c>
      <c r="I134" s="176" t="s">
        <v>331</v>
      </c>
      <c r="J134" s="353" t="s">
        <v>740</v>
      </c>
      <c r="K134" s="354">
        <v>100</v>
      </c>
      <c r="L134" s="179" t="s">
        <v>719</v>
      </c>
      <c r="M134" s="180">
        <v>3</v>
      </c>
      <c r="N134" s="180">
        <v>3</v>
      </c>
      <c r="O134" s="355">
        <f t="shared" si="4"/>
        <v>1</v>
      </c>
      <c r="P134" s="686">
        <v>100</v>
      </c>
      <c r="Q134" s="355">
        <f t="shared" si="5"/>
        <v>1</v>
      </c>
      <c r="R134" s="176"/>
    </row>
    <row r="135" spans="1:18" x14ac:dyDescent="0.2">
      <c r="A135" s="347" t="s">
        <v>305</v>
      </c>
      <c r="B135" s="348" t="s">
        <v>743</v>
      </c>
      <c r="C135" s="349" t="s">
        <v>745</v>
      </c>
      <c r="D135" s="350" t="s">
        <v>702</v>
      </c>
      <c r="E135" s="348" t="s">
        <v>741</v>
      </c>
      <c r="F135" s="351" t="s">
        <v>717</v>
      </c>
      <c r="G135" s="352" t="s">
        <v>718</v>
      </c>
      <c r="H135" s="353" t="s">
        <v>329</v>
      </c>
      <c r="I135" s="176" t="s">
        <v>331</v>
      </c>
      <c r="J135" s="353" t="s">
        <v>740</v>
      </c>
      <c r="K135" s="354">
        <v>100</v>
      </c>
      <c r="L135" s="179" t="s">
        <v>719</v>
      </c>
      <c r="M135" s="180">
        <v>3</v>
      </c>
      <c r="N135" s="180">
        <v>3</v>
      </c>
      <c r="O135" s="355">
        <f t="shared" si="4"/>
        <v>1</v>
      </c>
      <c r="P135" s="686">
        <v>100</v>
      </c>
      <c r="Q135" s="355">
        <f t="shared" si="5"/>
        <v>1</v>
      </c>
      <c r="R135" s="176"/>
    </row>
    <row r="136" spans="1:18" x14ac:dyDescent="0.2">
      <c r="A136" s="347" t="s">
        <v>305</v>
      </c>
      <c r="B136" s="348" t="s">
        <v>743</v>
      </c>
      <c r="C136" s="349" t="s">
        <v>745</v>
      </c>
      <c r="D136" s="350" t="s">
        <v>702</v>
      </c>
      <c r="E136" s="348" t="s">
        <v>742</v>
      </c>
      <c r="F136" s="351" t="s">
        <v>717</v>
      </c>
      <c r="G136" s="352" t="s">
        <v>718</v>
      </c>
      <c r="H136" s="353" t="s">
        <v>329</v>
      </c>
      <c r="I136" s="176" t="s">
        <v>331</v>
      </c>
      <c r="J136" s="353" t="s">
        <v>740</v>
      </c>
      <c r="K136" s="354">
        <v>100</v>
      </c>
      <c r="L136" s="179" t="s">
        <v>719</v>
      </c>
      <c r="M136" s="180">
        <v>3</v>
      </c>
      <c r="N136" s="180">
        <v>3</v>
      </c>
      <c r="O136" s="355">
        <f t="shared" si="4"/>
        <v>1</v>
      </c>
      <c r="P136" s="686">
        <v>100</v>
      </c>
      <c r="Q136" s="355">
        <f t="shared" si="5"/>
        <v>1</v>
      </c>
      <c r="R136" s="176"/>
    </row>
    <row r="137" spans="1:18" x14ac:dyDescent="0.2">
      <c r="A137" s="347" t="s">
        <v>305</v>
      </c>
      <c r="B137" s="348" t="s">
        <v>743</v>
      </c>
      <c r="C137" s="349" t="s">
        <v>745</v>
      </c>
      <c r="D137" s="350" t="s">
        <v>702</v>
      </c>
      <c r="E137" s="348" t="s">
        <v>706</v>
      </c>
      <c r="F137" s="351" t="s">
        <v>717</v>
      </c>
      <c r="G137" s="352" t="s">
        <v>718</v>
      </c>
      <c r="H137" s="353" t="s">
        <v>329</v>
      </c>
      <c r="I137" s="176" t="s">
        <v>331</v>
      </c>
      <c r="J137" s="353" t="s">
        <v>740</v>
      </c>
      <c r="K137" s="354">
        <v>100</v>
      </c>
      <c r="L137" s="179" t="s">
        <v>719</v>
      </c>
      <c r="M137" s="180">
        <v>3</v>
      </c>
      <c r="N137" s="180">
        <v>3</v>
      </c>
      <c r="O137" s="355">
        <f t="shared" si="4"/>
        <v>1</v>
      </c>
      <c r="P137" s="686">
        <v>100</v>
      </c>
      <c r="Q137" s="355">
        <f t="shared" si="5"/>
        <v>1</v>
      </c>
      <c r="R137" s="176"/>
    </row>
    <row r="138" spans="1:18" x14ac:dyDescent="0.2">
      <c r="A138" s="347" t="s">
        <v>305</v>
      </c>
      <c r="B138" s="348" t="s">
        <v>743</v>
      </c>
      <c r="C138" s="349" t="s">
        <v>745</v>
      </c>
      <c r="D138" s="350" t="s">
        <v>702</v>
      </c>
      <c r="E138" s="348" t="s">
        <v>709</v>
      </c>
      <c r="F138" s="351" t="s">
        <v>717</v>
      </c>
      <c r="G138" s="352" t="s">
        <v>718</v>
      </c>
      <c r="H138" s="353" t="s">
        <v>329</v>
      </c>
      <c r="I138" s="176" t="s">
        <v>331</v>
      </c>
      <c r="J138" s="353" t="s">
        <v>740</v>
      </c>
      <c r="K138" s="354">
        <v>100</v>
      </c>
      <c r="L138" s="179" t="s">
        <v>719</v>
      </c>
      <c r="M138" s="180">
        <v>3</v>
      </c>
      <c r="N138" s="180">
        <v>3</v>
      </c>
      <c r="O138" s="355">
        <f t="shared" si="4"/>
        <v>1</v>
      </c>
      <c r="P138" s="686">
        <v>100</v>
      </c>
      <c r="Q138" s="355">
        <f t="shared" si="5"/>
        <v>1</v>
      </c>
      <c r="R138" s="176"/>
    </row>
    <row r="139" spans="1:18" x14ac:dyDescent="0.2">
      <c r="A139" s="347" t="s">
        <v>305</v>
      </c>
      <c r="B139" s="348" t="s">
        <v>743</v>
      </c>
      <c r="C139" s="349" t="s">
        <v>745</v>
      </c>
      <c r="D139" s="350" t="s">
        <v>702</v>
      </c>
      <c r="E139" s="348" t="s">
        <v>707</v>
      </c>
      <c r="F139" s="351" t="s">
        <v>717</v>
      </c>
      <c r="G139" s="352" t="s">
        <v>718</v>
      </c>
      <c r="H139" s="353" t="s">
        <v>329</v>
      </c>
      <c r="I139" s="176" t="s">
        <v>331</v>
      </c>
      <c r="J139" s="353" t="s">
        <v>740</v>
      </c>
      <c r="K139" s="354">
        <v>100</v>
      </c>
      <c r="L139" s="179" t="s">
        <v>719</v>
      </c>
      <c r="M139" s="180">
        <v>3</v>
      </c>
      <c r="N139" s="180">
        <v>3</v>
      </c>
      <c r="O139" s="355">
        <f t="shared" si="4"/>
        <v>1</v>
      </c>
      <c r="P139" s="686">
        <v>100</v>
      </c>
      <c r="Q139" s="355">
        <f t="shared" si="5"/>
        <v>1</v>
      </c>
      <c r="R139" s="176"/>
    </row>
    <row r="140" spans="1:18" x14ac:dyDescent="0.2">
      <c r="A140" s="347" t="s">
        <v>305</v>
      </c>
      <c r="B140" s="348" t="s">
        <v>743</v>
      </c>
      <c r="C140" s="349" t="s">
        <v>745</v>
      </c>
      <c r="D140" s="350" t="s">
        <v>702</v>
      </c>
      <c r="E140" s="348" t="s">
        <v>712</v>
      </c>
      <c r="F140" s="351" t="s">
        <v>717</v>
      </c>
      <c r="G140" s="352" t="s">
        <v>718</v>
      </c>
      <c r="H140" s="353" t="s">
        <v>329</v>
      </c>
      <c r="I140" s="176" t="s">
        <v>331</v>
      </c>
      <c r="J140" s="353" t="s">
        <v>740</v>
      </c>
      <c r="K140" s="354">
        <v>100</v>
      </c>
      <c r="L140" s="179" t="s">
        <v>719</v>
      </c>
      <c r="M140" s="180">
        <v>3</v>
      </c>
      <c r="N140" s="180">
        <v>3</v>
      </c>
      <c r="O140" s="355">
        <f t="shared" si="4"/>
        <v>1</v>
      </c>
      <c r="P140" s="686">
        <v>100</v>
      </c>
      <c r="Q140" s="355">
        <f t="shared" si="5"/>
        <v>1</v>
      </c>
      <c r="R140" s="176"/>
    </row>
    <row r="141" spans="1:18" x14ac:dyDescent="0.2">
      <c r="A141" s="347" t="s">
        <v>305</v>
      </c>
      <c r="B141" s="348" t="s">
        <v>746</v>
      </c>
      <c r="C141" s="349" t="s">
        <v>747</v>
      </c>
      <c r="D141" s="350" t="s">
        <v>648</v>
      </c>
      <c r="E141" s="348" t="s">
        <v>716</v>
      </c>
      <c r="F141" s="351" t="s">
        <v>717</v>
      </c>
      <c r="G141" s="352" t="s">
        <v>718</v>
      </c>
      <c r="H141" s="353" t="s">
        <v>329</v>
      </c>
      <c r="I141" s="176" t="s">
        <v>331</v>
      </c>
      <c r="J141" s="353" t="s">
        <v>652</v>
      </c>
      <c r="K141" s="354">
        <v>100</v>
      </c>
      <c r="L141" s="179" t="s">
        <v>719</v>
      </c>
      <c r="M141" s="180">
        <v>14</v>
      </c>
      <c r="N141" s="180">
        <v>14</v>
      </c>
      <c r="O141" s="355">
        <f t="shared" si="4"/>
        <v>1</v>
      </c>
      <c r="P141" s="686">
        <v>100</v>
      </c>
      <c r="Q141" s="355">
        <f t="shared" si="5"/>
        <v>1</v>
      </c>
      <c r="R141" s="176"/>
    </row>
    <row r="142" spans="1:18" x14ac:dyDescent="0.2">
      <c r="A142" s="347" t="s">
        <v>305</v>
      </c>
      <c r="B142" s="348" t="s">
        <v>746</v>
      </c>
      <c r="C142" s="349" t="s">
        <v>747</v>
      </c>
      <c r="D142" s="350" t="s">
        <v>648</v>
      </c>
      <c r="E142" s="348" t="s">
        <v>677</v>
      </c>
      <c r="F142" s="351" t="s">
        <v>717</v>
      </c>
      <c r="G142" s="352" t="s">
        <v>721</v>
      </c>
      <c r="H142" s="353" t="s">
        <v>329</v>
      </c>
      <c r="I142" s="176" t="s">
        <v>331</v>
      </c>
      <c r="J142" s="353" t="s">
        <v>652</v>
      </c>
      <c r="K142" s="354">
        <v>50</v>
      </c>
      <c r="L142" s="179" t="s">
        <v>719</v>
      </c>
      <c r="M142" s="180">
        <v>14</v>
      </c>
      <c r="N142" s="180">
        <v>5</v>
      </c>
      <c r="O142" s="355">
        <f t="shared" si="4"/>
        <v>0.35714285714285715</v>
      </c>
      <c r="P142" s="686">
        <v>100</v>
      </c>
      <c r="Q142" s="355">
        <f t="shared" si="5"/>
        <v>0.7142857142857143</v>
      </c>
      <c r="R142" s="176"/>
    </row>
    <row r="143" spans="1:18" x14ac:dyDescent="0.2">
      <c r="A143" s="347" t="s">
        <v>305</v>
      </c>
      <c r="B143" s="348" t="s">
        <v>746</v>
      </c>
      <c r="C143" s="349" t="s">
        <v>747</v>
      </c>
      <c r="D143" s="350" t="s">
        <v>648</v>
      </c>
      <c r="E143" s="348" t="s">
        <v>678</v>
      </c>
      <c r="F143" s="351" t="s">
        <v>717</v>
      </c>
      <c r="G143" s="352" t="s">
        <v>721</v>
      </c>
      <c r="H143" s="353" t="s">
        <v>329</v>
      </c>
      <c r="I143" s="176" t="s">
        <v>331</v>
      </c>
      <c r="J143" s="353" t="s">
        <v>652</v>
      </c>
      <c r="K143" s="354">
        <v>50</v>
      </c>
      <c r="L143" s="179" t="s">
        <v>719</v>
      </c>
      <c r="M143" s="180">
        <v>14</v>
      </c>
      <c r="N143" s="180">
        <v>5</v>
      </c>
      <c r="O143" s="355">
        <f t="shared" si="4"/>
        <v>0.35714285714285715</v>
      </c>
      <c r="P143" s="686">
        <v>100</v>
      </c>
      <c r="Q143" s="355">
        <f t="shared" si="5"/>
        <v>0.7142857142857143</v>
      </c>
      <c r="R143" s="176"/>
    </row>
    <row r="144" spans="1:18" x14ac:dyDescent="0.2">
      <c r="A144" s="347" t="s">
        <v>305</v>
      </c>
      <c r="B144" s="348" t="s">
        <v>746</v>
      </c>
      <c r="C144" s="349" t="s">
        <v>747</v>
      </c>
      <c r="D144" s="350" t="s">
        <v>648</v>
      </c>
      <c r="E144" s="348" t="s">
        <v>686</v>
      </c>
      <c r="F144" s="351" t="s">
        <v>717</v>
      </c>
      <c r="G144" s="352" t="s">
        <v>718</v>
      </c>
      <c r="H144" s="353" t="s">
        <v>329</v>
      </c>
      <c r="I144" s="176" t="s">
        <v>331</v>
      </c>
      <c r="J144" s="353" t="s">
        <v>652</v>
      </c>
      <c r="K144" s="354">
        <v>100</v>
      </c>
      <c r="L144" s="179" t="s">
        <v>719</v>
      </c>
      <c r="M144" s="180">
        <v>14</v>
      </c>
      <c r="N144" s="180">
        <v>14</v>
      </c>
      <c r="O144" s="355">
        <f t="shared" si="4"/>
        <v>1</v>
      </c>
      <c r="P144" s="686">
        <v>100</v>
      </c>
      <c r="Q144" s="355">
        <f t="shared" si="5"/>
        <v>1</v>
      </c>
      <c r="R144" s="176"/>
    </row>
    <row r="145" spans="1:18" x14ac:dyDescent="0.2">
      <c r="A145" s="347" t="s">
        <v>305</v>
      </c>
      <c r="B145" s="348" t="s">
        <v>746</v>
      </c>
      <c r="C145" s="349" t="s">
        <v>747</v>
      </c>
      <c r="D145" s="350" t="s">
        <v>648</v>
      </c>
      <c r="E145" s="348" t="s">
        <v>667</v>
      </c>
      <c r="F145" s="351" t="s">
        <v>717</v>
      </c>
      <c r="G145" s="352" t="s">
        <v>721</v>
      </c>
      <c r="H145" s="353" t="s">
        <v>329</v>
      </c>
      <c r="I145" s="176" t="s">
        <v>331</v>
      </c>
      <c r="J145" s="353" t="s">
        <v>652</v>
      </c>
      <c r="K145" s="354">
        <v>50</v>
      </c>
      <c r="L145" s="179" t="s">
        <v>719</v>
      </c>
      <c r="M145" s="180">
        <v>14</v>
      </c>
      <c r="N145" s="180">
        <v>5</v>
      </c>
      <c r="O145" s="355">
        <f t="shared" si="4"/>
        <v>0.35714285714285715</v>
      </c>
      <c r="P145" s="686">
        <v>100</v>
      </c>
      <c r="Q145" s="355">
        <f t="shared" si="5"/>
        <v>0.7142857142857143</v>
      </c>
      <c r="R145" s="176"/>
    </row>
    <row r="146" spans="1:18" x14ac:dyDescent="0.2">
      <c r="A146" s="347" t="s">
        <v>305</v>
      </c>
      <c r="B146" s="348" t="s">
        <v>746</v>
      </c>
      <c r="C146" s="349" t="s">
        <v>747</v>
      </c>
      <c r="D146" s="350" t="s">
        <v>648</v>
      </c>
      <c r="E146" s="348" t="s">
        <v>723</v>
      </c>
      <c r="F146" s="351" t="s">
        <v>717</v>
      </c>
      <c r="G146" s="352" t="s">
        <v>721</v>
      </c>
      <c r="H146" s="353" t="s">
        <v>329</v>
      </c>
      <c r="I146" s="176" t="s">
        <v>331</v>
      </c>
      <c r="J146" s="353" t="s">
        <v>652</v>
      </c>
      <c r="K146" s="354">
        <v>50</v>
      </c>
      <c r="L146" s="179" t="s">
        <v>719</v>
      </c>
      <c r="M146" s="180">
        <v>14</v>
      </c>
      <c r="N146" s="180">
        <v>5</v>
      </c>
      <c r="O146" s="355">
        <f t="shared" si="4"/>
        <v>0.35714285714285715</v>
      </c>
      <c r="P146" s="686">
        <v>100</v>
      </c>
      <c r="Q146" s="355">
        <f t="shared" si="5"/>
        <v>0.7142857142857143</v>
      </c>
      <c r="R146" s="176"/>
    </row>
    <row r="147" spans="1:18" x14ac:dyDescent="0.2">
      <c r="A147" s="347" t="s">
        <v>305</v>
      </c>
      <c r="B147" s="348" t="s">
        <v>746</v>
      </c>
      <c r="C147" s="349" t="s">
        <v>747</v>
      </c>
      <c r="D147" s="350" t="s">
        <v>648</v>
      </c>
      <c r="E147" s="348" t="s">
        <v>724</v>
      </c>
      <c r="F147" s="351" t="s">
        <v>717</v>
      </c>
      <c r="G147" s="352" t="s">
        <v>721</v>
      </c>
      <c r="H147" s="353" t="s">
        <v>329</v>
      </c>
      <c r="I147" s="176" t="s">
        <v>331</v>
      </c>
      <c r="J147" s="353" t="s">
        <v>652</v>
      </c>
      <c r="K147" s="354">
        <v>50</v>
      </c>
      <c r="L147" s="179" t="s">
        <v>719</v>
      </c>
      <c r="M147" s="180">
        <v>14</v>
      </c>
      <c r="N147" s="180">
        <v>5</v>
      </c>
      <c r="O147" s="355">
        <f t="shared" si="4"/>
        <v>0.35714285714285715</v>
      </c>
      <c r="P147" s="686">
        <v>100</v>
      </c>
      <c r="Q147" s="355">
        <f t="shared" si="5"/>
        <v>0.7142857142857143</v>
      </c>
      <c r="R147" s="176"/>
    </row>
    <row r="148" spans="1:18" x14ac:dyDescent="0.2">
      <c r="A148" s="347" t="s">
        <v>305</v>
      </c>
      <c r="B148" s="348" t="s">
        <v>746</v>
      </c>
      <c r="C148" s="349" t="s">
        <v>747</v>
      </c>
      <c r="D148" s="350" t="s">
        <v>648</v>
      </c>
      <c r="E148" s="348" t="s">
        <v>725</v>
      </c>
      <c r="F148" s="351" t="s">
        <v>717</v>
      </c>
      <c r="G148" s="352" t="s">
        <v>721</v>
      </c>
      <c r="H148" s="353" t="s">
        <v>329</v>
      </c>
      <c r="I148" s="176" t="s">
        <v>331</v>
      </c>
      <c r="J148" s="353" t="s">
        <v>652</v>
      </c>
      <c r="K148" s="354">
        <v>50</v>
      </c>
      <c r="L148" s="179" t="s">
        <v>719</v>
      </c>
      <c r="M148" s="180">
        <v>14</v>
      </c>
      <c r="N148" s="180">
        <v>5</v>
      </c>
      <c r="O148" s="355">
        <f t="shared" si="4"/>
        <v>0.35714285714285715</v>
      </c>
      <c r="P148" s="686">
        <v>100</v>
      </c>
      <c r="Q148" s="355">
        <f t="shared" si="5"/>
        <v>0.7142857142857143</v>
      </c>
      <c r="R148" s="176"/>
    </row>
    <row r="149" spans="1:18" x14ac:dyDescent="0.2">
      <c r="A149" s="347" t="s">
        <v>305</v>
      </c>
      <c r="B149" s="348" t="s">
        <v>746</v>
      </c>
      <c r="C149" s="349" t="s">
        <v>747</v>
      </c>
      <c r="D149" s="350" t="s">
        <v>648</v>
      </c>
      <c r="E149" s="348" t="s">
        <v>726</v>
      </c>
      <c r="F149" s="351" t="s">
        <v>717</v>
      </c>
      <c r="G149" s="352" t="s">
        <v>721</v>
      </c>
      <c r="H149" s="353" t="s">
        <v>329</v>
      </c>
      <c r="I149" s="176" t="s">
        <v>331</v>
      </c>
      <c r="J149" s="353" t="s">
        <v>652</v>
      </c>
      <c r="K149" s="354">
        <v>50</v>
      </c>
      <c r="L149" s="179" t="s">
        <v>719</v>
      </c>
      <c r="M149" s="180">
        <v>14</v>
      </c>
      <c r="N149" s="180">
        <v>5</v>
      </c>
      <c r="O149" s="355">
        <f t="shared" si="4"/>
        <v>0.35714285714285715</v>
      </c>
      <c r="P149" s="686">
        <v>100</v>
      </c>
      <c r="Q149" s="355">
        <f t="shared" si="5"/>
        <v>0.7142857142857143</v>
      </c>
      <c r="R149" s="176"/>
    </row>
    <row r="150" spans="1:18" x14ac:dyDescent="0.2">
      <c r="A150" s="347" t="s">
        <v>305</v>
      </c>
      <c r="B150" s="348" t="s">
        <v>746</v>
      </c>
      <c r="C150" s="349" t="s">
        <v>747</v>
      </c>
      <c r="D150" s="350" t="s">
        <v>648</v>
      </c>
      <c r="E150" s="348" t="s">
        <v>676</v>
      </c>
      <c r="F150" s="351" t="s">
        <v>717</v>
      </c>
      <c r="G150" s="352" t="s">
        <v>721</v>
      </c>
      <c r="H150" s="353" t="s">
        <v>329</v>
      </c>
      <c r="I150" s="176" t="s">
        <v>331</v>
      </c>
      <c r="J150" s="353" t="s">
        <v>652</v>
      </c>
      <c r="K150" s="354">
        <v>50</v>
      </c>
      <c r="L150" s="179" t="s">
        <v>719</v>
      </c>
      <c r="M150" s="180">
        <v>14</v>
      </c>
      <c r="N150" s="180">
        <v>5</v>
      </c>
      <c r="O150" s="355">
        <f t="shared" si="4"/>
        <v>0.35714285714285715</v>
      </c>
      <c r="P150" s="686">
        <v>100</v>
      </c>
      <c r="Q150" s="355">
        <f t="shared" si="5"/>
        <v>0.7142857142857143</v>
      </c>
      <c r="R150" s="176"/>
    </row>
    <row r="151" spans="1:18" x14ac:dyDescent="0.2">
      <c r="A151" s="347" t="s">
        <v>305</v>
      </c>
      <c r="B151" s="348" t="s">
        <v>746</v>
      </c>
      <c r="C151" s="349" t="s">
        <v>747</v>
      </c>
      <c r="D151" s="350" t="s">
        <v>648</v>
      </c>
      <c r="E151" s="348" t="s">
        <v>680</v>
      </c>
      <c r="F151" s="351" t="s">
        <v>717</v>
      </c>
      <c r="G151" s="352" t="s">
        <v>721</v>
      </c>
      <c r="H151" s="353" t="s">
        <v>329</v>
      </c>
      <c r="I151" s="176" t="s">
        <v>331</v>
      </c>
      <c r="J151" s="353" t="s">
        <v>652</v>
      </c>
      <c r="K151" s="354">
        <v>50</v>
      </c>
      <c r="L151" s="179" t="s">
        <v>719</v>
      </c>
      <c r="M151" s="180">
        <v>14</v>
      </c>
      <c r="N151" s="180">
        <v>5</v>
      </c>
      <c r="O151" s="355">
        <f t="shared" si="4"/>
        <v>0.35714285714285715</v>
      </c>
      <c r="P151" s="686">
        <v>100</v>
      </c>
      <c r="Q151" s="355">
        <f t="shared" si="5"/>
        <v>0.7142857142857143</v>
      </c>
      <c r="R151" s="176"/>
    </row>
    <row r="152" spans="1:18" x14ac:dyDescent="0.2">
      <c r="A152" s="347" t="s">
        <v>305</v>
      </c>
      <c r="B152" s="348" t="s">
        <v>746</v>
      </c>
      <c r="C152" s="349" t="s">
        <v>747</v>
      </c>
      <c r="D152" s="350" t="s">
        <v>648</v>
      </c>
      <c r="E152" s="348" t="s">
        <v>663</v>
      </c>
      <c r="F152" s="351" t="s">
        <v>717</v>
      </c>
      <c r="G152" s="352" t="s">
        <v>721</v>
      </c>
      <c r="H152" s="353" t="s">
        <v>329</v>
      </c>
      <c r="I152" s="176" t="s">
        <v>331</v>
      </c>
      <c r="J152" s="353" t="s">
        <v>652</v>
      </c>
      <c r="K152" s="354">
        <v>50</v>
      </c>
      <c r="L152" s="179" t="s">
        <v>719</v>
      </c>
      <c r="M152" s="180">
        <v>14</v>
      </c>
      <c r="N152" s="180">
        <v>5</v>
      </c>
      <c r="O152" s="355">
        <f t="shared" si="4"/>
        <v>0.35714285714285715</v>
      </c>
      <c r="P152" s="686">
        <v>100</v>
      </c>
      <c r="Q152" s="355">
        <f t="shared" si="5"/>
        <v>0.7142857142857143</v>
      </c>
      <c r="R152" s="176"/>
    </row>
    <row r="153" spans="1:18" x14ac:dyDescent="0.2">
      <c r="A153" s="347" t="s">
        <v>305</v>
      </c>
      <c r="B153" s="348" t="s">
        <v>746</v>
      </c>
      <c r="C153" s="349" t="s">
        <v>747</v>
      </c>
      <c r="D153" s="350" t="s">
        <v>648</v>
      </c>
      <c r="E153" s="348" t="s">
        <v>727</v>
      </c>
      <c r="F153" s="351" t="s">
        <v>717</v>
      </c>
      <c r="G153" s="352" t="s">
        <v>721</v>
      </c>
      <c r="H153" s="353" t="s">
        <v>329</v>
      </c>
      <c r="I153" s="176" t="s">
        <v>331</v>
      </c>
      <c r="J153" s="353" t="s">
        <v>652</v>
      </c>
      <c r="K153" s="354">
        <v>50</v>
      </c>
      <c r="L153" s="179" t="s">
        <v>719</v>
      </c>
      <c r="M153" s="180">
        <v>14</v>
      </c>
      <c r="N153" s="180">
        <v>5</v>
      </c>
      <c r="O153" s="355">
        <f t="shared" si="4"/>
        <v>0.35714285714285715</v>
      </c>
      <c r="P153" s="686">
        <v>100</v>
      </c>
      <c r="Q153" s="355">
        <f t="shared" si="5"/>
        <v>0.7142857142857143</v>
      </c>
      <c r="R153" s="176"/>
    </row>
    <row r="154" spans="1:18" x14ac:dyDescent="0.2">
      <c r="A154" s="347" t="s">
        <v>305</v>
      </c>
      <c r="B154" s="348" t="s">
        <v>746</v>
      </c>
      <c r="C154" s="349" t="s">
        <v>747</v>
      </c>
      <c r="D154" s="350" t="s">
        <v>648</v>
      </c>
      <c r="E154" s="348" t="s">
        <v>728</v>
      </c>
      <c r="F154" s="351" t="s">
        <v>717</v>
      </c>
      <c r="G154" s="352" t="s">
        <v>721</v>
      </c>
      <c r="H154" s="353" t="s">
        <v>329</v>
      </c>
      <c r="I154" s="176" t="s">
        <v>331</v>
      </c>
      <c r="J154" s="353" t="s">
        <v>652</v>
      </c>
      <c r="K154" s="354">
        <v>50</v>
      </c>
      <c r="L154" s="179" t="s">
        <v>719</v>
      </c>
      <c r="M154" s="180">
        <v>14</v>
      </c>
      <c r="N154" s="180">
        <v>5</v>
      </c>
      <c r="O154" s="355">
        <f t="shared" si="4"/>
        <v>0.35714285714285715</v>
      </c>
      <c r="P154" s="686">
        <v>100</v>
      </c>
      <c r="Q154" s="355">
        <f t="shared" si="5"/>
        <v>0.7142857142857143</v>
      </c>
      <c r="R154" s="176"/>
    </row>
    <row r="155" spans="1:18" x14ac:dyDescent="0.2">
      <c r="A155" s="347" t="s">
        <v>305</v>
      </c>
      <c r="B155" s="348" t="s">
        <v>746</v>
      </c>
      <c r="C155" s="349" t="s">
        <v>747</v>
      </c>
      <c r="D155" s="350" t="s">
        <v>648</v>
      </c>
      <c r="E155" s="348" t="s">
        <v>729</v>
      </c>
      <c r="F155" s="351" t="s">
        <v>717</v>
      </c>
      <c r="G155" s="352" t="s">
        <v>721</v>
      </c>
      <c r="H155" s="353" t="s">
        <v>329</v>
      </c>
      <c r="I155" s="176" t="s">
        <v>331</v>
      </c>
      <c r="J155" s="353" t="s">
        <v>652</v>
      </c>
      <c r="K155" s="354">
        <v>50</v>
      </c>
      <c r="L155" s="179" t="s">
        <v>719</v>
      </c>
      <c r="M155" s="180">
        <v>14</v>
      </c>
      <c r="N155" s="180">
        <v>5</v>
      </c>
      <c r="O155" s="355">
        <f t="shared" si="4"/>
        <v>0.35714285714285715</v>
      </c>
      <c r="P155" s="686">
        <v>100</v>
      </c>
      <c r="Q155" s="355">
        <f t="shared" si="5"/>
        <v>0.7142857142857143</v>
      </c>
      <c r="R155" s="176"/>
    </row>
    <row r="156" spans="1:18" x14ac:dyDescent="0.2">
      <c r="A156" s="347" t="s">
        <v>305</v>
      </c>
      <c r="B156" s="348" t="s">
        <v>746</v>
      </c>
      <c r="C156" s="349" t="s">
        <v>747</v>
      </c>
      <c r="D156" s="350" t="s">
        <v>648</v>
      </c>
      <c r="E156" s="348" t="s">
        <v>730</v>
      </c>
      <c r="F156" s="351" t="s">
        <v>717</v>
      </c>
      <c r="G156" s="352" t="s">
        <v>721</v>
      </c>
      <c r="H156" s="353" t="s">
        <v>329</v>
      </c>
      <c r="I156" s="176" t="s">
        <v>331</v>
      </c>
      <c r="J156" s="353" t="s">
        <v>652</v>
      </c>
      <c r="K156" s="354">
        <v>50</v>
      </c>
      <c r="L156" s="179" t="s">
        <v>719</v>
      </c>
      <c r="M156" s="180">
        <v>14</v>
      </c>
      <c r="N156" s="180">
        <v>5</v>
      </c>
      <c r="O156" s="355">
        <f t="shared" si="4"/>
        <v>0.35714285714285715</v>
      </c>
      <c r="P156" s="686">
        <v>100</v>
      </c>
      <c r="Q156" s="355">
        <f t="shared" si="5"/>
        <v>0.7142857142857143</v>
      </c>
      <c r="R156" s="176"/>
    </row>
    <row r="157" spans="1:18" x14ac:dyDescent="0.2">
      <c r="A157" s="347" t="s">
        <v>305</v>
      </c>
      <c r="B157" s="348" t="s">
        <v>746</v>
      </c>
      <c r="C157" s="349" t="s">
        <v>747</v>
      </c>
      <c r="D157" s="350" t="s">
        <v>648</v>
      </c>
      <c r="E157" s="348" t="s">
        <v>731</v>
      </c>
      <c r="F157" s="351" t="s">
        <v>717</v>
      </c>
      <c r="G157" s="352" t="s">
        <v>721</v>
      </c>
      <c r="H157" s="353" t="s">
        <v>329</v>
      </c>
      <c r="I157" s="176" t="s">
        <v>331</v>
      </c>
      <c r="J157" s="353" t="s">
        <v>652</v>
      </c>
      <c r="K157" s="354">
        <v>50</v>
      </c>
      <c r="L157" s="179" t="s">
        <v>719</v>
      </c>
      <c r="M157" s="180">
        <v>14</v>
      </c>
      <c r="N157" s="180">
        <v>5</v>
      </c>
      <c r="O157" s="355">
        <f t="shared" si="4"/>
        <v>0.35714285714285715</v>
      </c>
      <c r="P157" s="686">
        <v>100</v>
      </c>
      <c r="Q157" s="355">
        <f t="shared" si="5"/>
        <v>0.7142857142857143</v>
      </c>
      <c r="R157" s="176"/>
    </row>
    <row r="158" spans="1:18" x14ac:dyDescent="0.2">
      <c r="A158" s="347" t="s">
        <v>305</v>
      </c>
      <c r="B158" s="348" t="s">
        <v>746</v>
      </c>
      <c r="C158" s="349" t="s">
        <v>747</v>
      </c>
      <c r="D158" s="350" t="s">
        <v>648</v>
      </c>
      <c r="E158" s="348" t="s">
        <v>732</v>
      </c>
      <c r="F158" s="351" t="s">
        <v>717</v>
      </c>
      <c r="G158" s="352" t="s">
        <v>721</v>
      </c>
      <c r="H158" s="353" t="s">
        <v>329</v>
      </c>
      <c r="I158" s="176" t="s">
        <v>331</v>
      </c>
      <c r="J158" s="353" t="s">
        <v>652</v>
      </c>
      <c r="K158" s="354">
        <v>50</v>
      </c>
      <c r="L158" s="179" t="s">
        <v>719</v>
      </c>
      <c r="M158" s="180">
        <v>14</v>
      </c>
      <c r="N158" s="180">
        <v>5</v>
      </c>
      <c r="O158" s="355">
        <f t="shared" si="4"/>
        <v>0.35714285714285715</v>
      </c>
      <c r="P158" s="686">
        <v>100</v>
      </c>
      <c r="Q158" s="355">
        <f t="shared" si="5"/>
        <v>0.7142857142857143</v>
      </c>
      <c r="R158" s="176"/>
    </row>
    <row r="159" spans="1:18" x14ac:dyDescent="0.2">
      <c r="A159" s="347" t="s">
        <v>305</v>
      </c>
      <c r="B159" s="348" t="s">
        <v>746</v>
      </c>
      <c r="C159" s="349" t="s">
        <v>747</v>
      </c>
      <c r="D159" s="350" t="s">
        <v>648</v>
      </c>
      <c r="E159" s="348" t="s">
        <v>733</v>
      </c>
      <c r="F159" s="351" t="s">
        <v>717</v>
      </c>
      <c r="G159" s="352" t="s">
        <v>721</v>
      </c>
      <c r="H159" s="353" t="s">
        <v>329</v>
      </c>
      <c r="I159" s="176" t="s">
        <v>331</v>
      </c>
      <c r="J159" s="353" t="s">
        <v>652</v>
      </c>
      <c r="K159" s="354">
        <v>50</v>
      </c>
      <c r="L159" s="179" t="s">
        <v>719</v>
      </c>
      <c r="M159" s="180">
        <v>14</v>
      </c>
      <c r="N159" s="180">
        <v>5</v>
      </c>
      <c r="O159" s="355">
        <f t="shared" si="4"/>
        <v>0.35714285714285715</v>
      </c>
      <c r="P159" s="686">
        <v>100</v>
      </c>
      <c r="Q159" s="355">
        <f t="shared" si="5"/>
        <v>0.7142857142857143</v>
      </c>
      <c r="R159" s="176"/>
    </row>
    <row r="160" spans="1:18" x14ac:dyDescent="0.2">
      <c r="A160" s="347" t="s">
        <v>305</v>
      </c>
      <c r="B160" s="348" t="s">
        <v>746</v>
      </c>
      <c r="C160" s="349" t="s">
        <v>747</v>
      </c>
      <c r="D160" s="350" t="s">
        <v>648</v>
      </c>
      <c r="E160" s="348" t="s">
        <v>734</v>
      </c>
      <c r="F160" s="351" t="s">
        <v>717</v>
      </c>
      <c r="G160" s="352" t="s">
        <v>718</v>
      </c>
      <c r="H160" s="353" t="s">
        <v>329</v>
      </c>
      <c r="I160" s="176" t="s">
        <v>331</v>
      </c>
      <c r="J160" s="353" t="s">
        <v>652</v>
      </c>
      <c r="K160" s="354">
        <v>100</v>
      </c>
      <c r="L160" s="179" t="s">
        <v>719</v>
      </c>
      <c r="M160" s="180">
        <v>14</v>
      </c>
      <c r="N160" s="180">
        <v>14</v>
      </c>
      <c r="O160" s="355">
        <f t="shared" si="4"/>
        <v>1</v>
      </c>
      <c r="P160" s="686">
        <v>100</v>
      </c>
      <c r="Q160" s="355">
        <f t="shared" si="5"/>
        <v>1</v>
      </c>
      <c r="R160" s="176"/>
    </row>
    <row r="161" spans="1:18" x14ac:dyDescent="0.2">
      <c r="A161" s="347" t="s">
        <v>305</v>
      </c>
      <c r="B161" s="348" t="s">
        <v>746</v>
      </c>
      <c r="C161" s="349" t="s">
        <v>747</v>
      </c>
      <c r="D161" s="350" t="s">
        <v>648</v>
      </c>
      <c r="E161" s="348" t="s">
        <v>735</v>
      </c>
      <c r="F161" s="351" t="s">
        <v>717</v>
      </c>
      <c r="G161" s="352" t="s">
        <v>721</v>
      </c>
      <c r="H161" s="353" t="s">
        <v>329</v>
      </c>
      <c r="I161" s="176" t="s">
        <v>331</v>
      </c>
      <c r="J161" s="353" t="s">
        <v>652</v>
      </c>
      <c r="K161" s="354">
        <v>50</v>
      </c>
      <c r="L161" s="179" t="s">
        <v>719</v>
      </c>
      <c r="M161" s="180">
        <v>14</v>
      </c>
      <c r="N161" s="180">
        <v>5</v>
      </c>
      <c r="O161" s="355">
        <f t="shared" si="4"/>
        <v>0.35714285714285715</v>
      </c>
      <c r="P161" s="686">
        <v>100</v>
      </c>
      <c r="Q161" s="355">
        <f t="shared" si="5"/>
        <v>0.7142857142857143</v>
      </c>
      <c r="R161" s="176"/>
    </row>
    <row r="162" spans="1:18" x14ac:dyDescent="0.2">
      <c r="A162" s="347" t="s">
        <v>305</v>
      </c>
      <c r="B162" s="348" t="s">
        <v>746</v>
      </c>
      <c r="C162" s="349" t="s">
        <v>747</v>
      </c>
      <c r="D162" s="350" t="s">
        <v>648</v>
      </c>
      <c r="E162" s="348" t="s">
        <v>683</v>
      </c>
      <c r="F162" s="351" t="s">
        <v>717</v>
      </c>
      <c r="G162" s="352" t="s">
        <v>718</v>
      </c>
      <c r="H162" s="353" t="s">
        <v>329</v>
      </c>
      <c r="I162" s="176" t="s">
        <v>331</v>
      </c>
      <c r="J162" s="353" t="s">
        <v>652</v>
      </c>
      <c r="K162" s="354">
        <v>100</v>
      </c>
      <c r="L162" s="179" t="s">
        <v>719</v>
      </c>
      <c r="M162" s="180">
        <v>14</v>
      </c>
      <c r="N162" s="180">
        <v>14</v>
      </c>
      <c r="O162" s="355">
        <f t="shared" si="4"/>
        <v>1</v>
      </c>
      <c r="P162" s="686">
        <v>100</v>
      </c>
      <c r="Q162" s="355">
        <f t="shared" si="5"/>
        <v>1</v>
      </c>
      <c r="R162" s="176"/>
    </row>
    <row r="163" spans="1:18" x14ac:dyDescent="0.2">
      <c r="A163" s="347" t="s">
        <v>305</v>
      </c>
      <c r="B163" s="348" t="s">
        <v>746</v>
      </c>
      <c r="C163" s="349" t="s">
        <v>747</v>
      </c>
      <c r="D163" s="350" t="s">
        <v>648</v>
      </c>
      <c r="E163" s="348" t="s">
        <v>736</v>
      </c>
      <c r="F163" s="351" t="s">
        <v>717</v>
      </c>
      <c r="G163" s="352" t="s">
        <v>718</v>
      </c>
      <c r="H163" s="353" t="s">
        <v>329</v>
      </c>
      <c r="I163" s="176" t="s">
        <v>331</v>
      </c>
      <c r="J163" s="353" t="s">
        <v>652</v>
      </c>
      <c r="K163" s="354">
        <v>100</v>
      </c>
      <c r="L163" s="179" t="s">
        <v>719</v>
      </c>
      <c r="M163" s="180">
        <v>14</v>
      </c>
      <c r="N163" s="180">
        <v>14</v>
      </c>
      <c r="O163" s="355">
        <f t="shared" si="4"/>
        <v>1</v>
      </c>
      <c r="P163" s="686">
        <v>100</v>
      </c>
      <c r="Q163" s="355">
        <f t="shared" si="5"/>
        <v>1</v>
      </c>
      <c r="R163" s="176"/>
    </row>
    <row r="164" spans="1:18" x14ac:dyDescent="0.2">
      <c r="A164" s="347" t="s">
        <v>305</v>
      </c>
      <c r="B164" s="348" t="s">
        <v>746</v>
      </c>
      <c r="C164" s="349" t="s">
        <v>747</v>
      </c>
      <c r="D164" s="350" t="s">
        <v>648</v>
      </c>
      <c r="E164" s="348" t="s">
        <v>737</v>
      </c>
      <c r="F164" s="351" t="s">
        <v>717</v>
      </c>
      <c r="G164" s="352" t="s">
        <v>721</v>
      </c>
      <c r="H164" s="353" t="s">
        <v>329</v>
      </c>
      <c r="I164" s="176" t="s">
        <v>331</v>
      </c>
      <c r="J164" s="353" t="s">
        <v>652</v>
      </c>
      <c r="K164" s="354">
        <v>50</v>
      </c>
      <c r="L164" s="179" t="s">
        <v>719</v>
      </c>
      <c r="M164" s="180">
        <v>14</v>
      </c>
      <c r="N164" s="180">
        <v>5</v>
      </c>
      <c r="O164" s="355">
        <f t="shared" si="4"/>
        <v>0.35714285714285715</v>
      </c>
      <c r="P164" s="686">
        <v>100</v>
      </c>
      <c r="Q164" s="355">
        <f t="shared" si="5"/>
        <v>0.7142857142857143</v>
      </c>
      <c r="R164" s="176"/>
    </row>
    <row r="165" spans="1:18" x14ac:dyDescent="0.2">
      <c r="A165" s="347" t="s">
        <v>305</v>
      </c>
      <c r="B165" s="348" t="s">
        <v>746</v>
      </c>
      <c r="C165" s="349" t="s">
        <v>747</v>
      </c>
      <c r="D165" s="350" t="s">
        <v>648</v>
      </c>
      <c r="E165" s="348" t="s">
        <v>738</v>
      </c>
      <c r="F165" s="351" t="s">
        <v>717</v>
      </c>
      <c r="G165" s="352" t="s">
        <v>721</v>
      </c>
      <c r="H165" s="353" t="s">
        <v>329</v>
      </c>
      <c r="I165" s="176" t="s">
        <v>331</v>
      </c>
      <c r="J165" s="353" t="s">
        <v>652</v>
      </c>
      <c r="K165" s="354">
        <v>50</v>
      </c>
      <c r="L165" s="179" t="s">
        <v>719</v>
      </c>
      <c r="M165" s="180">
        <v>14</v>
      </c>
      <c r="N165" s="180">
        <v>5</v>
      </c>
      <c r="O165" s="355">
        <f t="shared" si="4"/>
        <v>0.35714285714285715</v>
      </c>
      <c r="P165" s="686">
        <v>100</v>
      </c>
      <c r="Q165" s="355">
        <f t="shared" si="5"/>
        <v>0.7142857142857143</v>
      </c>
      <c r="R165" s="176"/>
    </row>
    <row r="166" spans="1:18" x14ac:dyDescent="0.2">
      <c r="A166" s="347" t="s">
        <v>305</v>
      </c>
      <c r="B166" s="348" t="s">
        <v>746</v>
      </c>
      <c r="C166" s="349" t="s">
        <v>747</v>
      </c>
      <c r="D166" s="350" t="s">
        <v>648</v>
      </c>
      <c r="E166" s="348" t="s">
        <v>739</v>
      </c>
      <c r="F166" s="351" t="s">
        <v>717</v>
      </c>
      <c r="G166" s="352" t="s">
        <v>721</v>
      </c>
      <c r="H166" s="353" t="s">
        <v>329</v>
      </c>
      <c r="I166" s="176" t="s">
        <v>331</v>
      </c>
      <c r="J166" s="353" t="s">
        <v>652</v>
      </c>
      <c r="K166" s="354">
        <v>50</v>
      </c>
      <c r="L166" s="179" t="s">
        <v>719</v>
      </c>
      <c r="M166" s="180">
        <v>14</v>
      </c>
      <c r="N166" s="180">
        <v>5</v>
      </c>
      <c r="O166" s="355">
        <f t="shared" si="4"/>
        <v>0.35714285714285715</v>
      </c>
      <c r="P166" s="686">
        <v>100</v>
      </c>
      <c r="Q166" s="355">
        <f t="shared" si="5"/>
        <v>0.7142857142857143</v>
      </c>
      <c r="R166" s="176"/>
    </row>
    <row r="167" spans="1:18" x14ac:dyDescent="0.2">
      <c r="A167" s="347" t="s">
        <v>305</v>
      </c>
      <c r="B167" s="348" t="s">
        <v>746</v>
      </c>
      <c r="C167" s="349" t="s">
        <v>747</v>
      </c>
      <c r="D167" s="350" t="s">
        <v>702</v>
      </c>
      <c r="E167" s="348" t="s">
        <v>708</v>
      </c>
      <c r="F167" s="351" t="s">
        <v>717</v>
      </c>
      <c r="G167" s="352" t="s">
        <v>718</v>
      </c>
      <c r="H167" s="353" t="s">
        <v>329</v>
      </c>
      <c r="I167" s="176" t="s">
        <v>331</v>
      </c>
      <c r="J167" s="353" t="s">
        <v>740</v>
      </c>
      <c r="K167" s="354">
        <v>100</v>
      </c>
      <c r="L167" s="179" t="s">
        <v>719</v>
      </c>
      <c r="M167" s="180">
        <v>14</v>
      </c>
      <c r="N167" s="180">
        <v>14</v>
      </c>
      <c r="O167" s="355">
        <f t="shared" si="4"/>
        <v>1</v>
      </c>
      <c r="P167" s="686">
        <v>100</v>
      </c>
      <c r="Q167" s="355">
        <f t="shared" si="5"/>
        <v>1</v>
      </c>
      <c r="R167" s="176"/>
    </row>
    <row r="168" spans="1:18" x14ac:dyDescent="0.2">
      <c r="A168" s="347" t="s">
        <v>305</v>
      </c>
      <c r="B168" s="348" t="s">
        <v>746</v>
      </c>
      <c r="C168" s="349" t="s">
        <v>747</v>
      </c>
      <c r="D168" s="350" t="s">
        <v>702</v>
      </c>
      <c r="E168" s="348" t="s">
        <v>710</v>
      </c>
      <c r="F168" s="351" t="s">
        <v>717</v>
      </c>
      <c r="G168" s="352" t="s">
        <v>718</v>
      </c>
      <c r="H168" s="353" t="s">
        <v>329</v>
      </c>
      <c r="I168" s="176" t="s">
        <v>331</v>
      </c>
      <c r="J168" s="353" t="s">
        <v>740</v>
      </c>
      <c r="K168" s="354">
        <v>100</v>
      </c>
      <c r="L168" s="179" t="s">
        <v>719</v>
      </c>
      <c r="M168" s="180">
        <v>14</v>
      </c>
      <c r="N168" s="180">
        <v>14</v>
      </c>
      <c r="O168" s="355">
        <f t="shared" si="4"/>
        <v>1</v>
      </c>
      <c r="P168" s="686">
        <v>100</v>
      </c>
      <c r="Q168" s="355">
        <f t="shared" si="5"/>
        <v>1</v>
      </c>
      <c r="R168" s="176"/>
    </row>
    <row r="169" spans="1:18" x14ac:dyDescent="0.2">
      <c r="A169" s="347" t="s">
        <v>305</v>
      </c>
      <c r="B169" s="348" t="s">
        <v>746</v>
      </c>
      <c r="C169" s="349" t="s">
        <v>747</v>
      </c>
      <c r="D169" s="350" t="s">
        <v>702</v>
      </c>
      <c r="E169" s="348" t="s">
        <v>741</v>
      </c>
      <c r="F169" s="351" t="s">
        <v>717</v>
      </c>
      <c r="G169" s="352" t="s">
        <v>718</v>
      </c>
      <c r="H169" s="353" t="s">
        <v>329</v>
      </c>
      <c r="I169" s="176" t="s">
        <v>331</v>
      </c>
      <c r="J169" s="353" t="s">
        <v>740</v>
      </c>
      <c r="K169" s="354">
        <v>100</v>
      </c>
      <c r="L169" s="179" t="s">
        <v>719</v>
      </c>
      <c r="M169" s="180">
        <v>14</v>
      </c>
      <c r="N169" s="180">
        <v>14</v>
      </c>
      <c r="O169" s="355">
        <f t="shared" si="4"/>
        <v>1</v>
      </c>
      <c r="P169" s="686">
        <v>100</v>
      </c>
      <c r="Q169" s="355">
        <f t="shared" si="5"/>
        <v>1</v>
      </c>
      <c r="R169" s="176"/>
    </row>
    <row r="170" spans="1:18" x14ac:dyDescent="0.2">
      <c r="A170" s="347" t="s">
        <v>305</v>
      </c>
      <c r="B170" s="348" t="s">
        <v>746</v>
      </c>
      <c r="C170" s="349" t="s">
        <v>747</v>
      </c>
      <c r="D170" s="350" t="s">
        <v>702</v>
      </c>
      <c r="E170" s="348" t="s">
        <v>742</v>
      </c>
      <c r="F170" s="351" t="s">
        <v>717</v>
      </c>
      <c r="G170" s="352" t="s">
        <v>718</v>
      </c>
      <c r="H170" s="353" t="s">
        <v>329</v>
      </c>
      <c r="I170" s="176" t="s">
        <v>331</v>
      </c>
      <c r="J170" s="353" t="s">
        <v>740</v>
      </c>
      <c r="K170" s="354">
        <v>100</v>
      </c>
      <c r="L170" s="179" t="s">
        <v>719</v>
      </c>
      <c r="M170" s="180">
        <v>14</v>
      </c>
      <c r="N170" s="180">
        <v>14</v>
      </c>
      <c r="O170" s="355">
        <f t="shared" si="4"/>
        <v>1</v>
      </c>
      <c r="P170" s="686">
        <v>100</v>
      </c>
      <c r="Q170" s="355">
        <f t="shared" si="5"/>
        <v>1</v>
      </c>
      <c r="R170" s="176"/>
    </row>
    <row r="171" spans="1:18" x14ac:dyDescent="0.2">
      <c r="A171" s="347" t="s">
        <v>305</v>
      </c>
      <c r="B171" s="348" t="s">
        <v>746</v>
      </c>
      <c r="C171" s="349" t="s">
        <v>747</v>
      </c>
      <c r="D171" s="350" t="s">
        <v>702</v>
      </c>
      <c r="E171" s="348" t="s">
        <v>706</v>
      </c>
      <c r="F171" s="351" t="s">
        <v>717</v>
      </c>
      <c r="G171" s="352" t="s">
        <v>718</v>
      </c>
      <c r="H171" s="353" t="s">
        <v>329</v>
      </c>
      <c r="I171" s="176" t="s">
        <v>331</v>
      </c>
      <c r="J171" s="353" t="s">
        <v>740</v>
      </c>
      <c r="K171" s="354">
        <v>100</v>
      </c>
      <c r="L171" s="179" t="s">
        <v>719</v>
      </c>
      <c r="M171" s="180">
        <v>14</v>
      </c>
      <c r="N171" s="180">
        <v>14</v>
      </c>
      <c r="O171" s="355">
        <f t="shared" si="4"/>
        <v>1</v>
      </c>
      <c r="P171" s="686">
        <v>100</v>
      </c>
      <c r="Q171" s="355">
        <f t="shared" si="5"/>
        <v>1</v>
      </c>
      <c r="R171" s="176"/>
    </row>
    <row r="172" spans="1:18" x14ac:dyDescent="0.2">
      <c r="A172" s="347" t="s">
        <v>305</v>
      </c>
      <c r="B172" s="348" t="s">
        <v>746</v>
      </c>
      <c r="C172" s="349" t="s">
        <v>747</v>
      </c>
      <c r="D172" s="350" t="s">
        <v>702</v>
      </c>
      <c r="E172" s="348" t="s">
        <v>709</v>
      </c>
      <c r="F172" s="351" t="s">
        <v>717</v>
      </c>
      <c r="G172" s="352" t="s">
        <v>718</v>
      </c>
      <c r="H172" s="353" t="s">
        <v>329</v>
      </c>
      <c r="I172" s="176" t="s">
        <v>331</v>
      </c>
      <c r="J172" s="353" t="s">
        <v>740</v>
      </c>
      <c r="K172" s="354">
        <v>100</v>
      </c>
      <c r="L172" s="179" t="s">
        <v>719</v>
      </c>
      <c r="M172" s="180">
        <v>14</v>
      </c>
      <c r="N172" s="180">
        <v>14</v>
      </c>
      <c r="O172" s="355">
        <f t="shared" si="4"/>
        <v>1</v>
      </c>
      <c r="P172" s="686">
        <v>100</v>
      </c>
      <c r="Q172" s="355">
        <f t="shared" si="5"/>
        <v>1</v>
      </c>
      <c r="R172" s="176"/>
    </row>
    <row r="173" spans="1:18" x14ac:dyDescent="0.2">
      <c r="A173" s="347" t="s">
        <v>305</v>
      </c>
      <c r="B173" s="348" t="s">
        <v>746</v>
      </c>
      <c r="C173" s="349" t="s">
        <v>747</v>
      </c>
      <c r="D173" s="350" t="s">
        <v>702</v>
      </c>
      <c r="E173" s="348" t="s">
        <v>707</v>
      </c>
      <c r="F173" s="351" t="s">
        <v>717</v>
      </c>
      <c r="G173" s="352" t="s">
        <v>718</v>
      </c>
      <c r="H173" s="353" t="s">
        <v>329</v>
      </c>
      <c r="I173" s="176" t="s">
        <v>331</v>
      </c>
      <c r="J173" s="353" t="s">
        <v>740</v>
      </c>
      <c r="K173" s="354">
        <v>100</v>
      </c>
      <c r="L173" s="179" t="s">
        <v>719</v>
      </c>
      <c r="M173" s="180">
        <v>14</v>
      </c>
      <c r="N173" s="180">
        <v>14</v>
      </c>
      <c r="O173" s="355">
        <f t="shared" si="4"/>
        <v>1</v>
      </c>
      <c r="P173" s="686">
        <v>100</v>
      </c>
      <c r="Q173" s="355">
        <f t="shared" si="5"/>
        <v>1</v>
      </c>
      <c r="R173" s="176"/>
    </row>
    <row r="174" spans="1:18" x14ac:dyDescent="0.2">
      <c r="A174" s="347" t="s">
        <v>305</v>
      </c>
      <c r="B174" s="348" t="s">
        <v>746</v>
      </c>
      <c r="C174" s="349" t="s">
        <v>747</v>
      </c>
      <c r="D174" s="350" t="s">
        <v>702</v>
      </c>
      <c r="E174" s="348" t="s">
        <v>712</v>
      </c>
      <c r="F174" s="351" t="s">
        <v>717</v>
      </c>
      <c r="G174" s="352" t="s">
        <v>718</v>
      </c>
      <c r="H174" s="353" t="s">
        <v>329</v>
      </c>
      <c r="I174" s="176" t="s">
        <v>331</v>
      </c>
      <c r="J174" s="353" t="s">
        <v>740</v>
      </c>
      <c r="K174" s="354">
        <v>100</v>
      </c>
      <c r="L174" s="179" t="s">
        <v>719</v>
      </c>
      <c r="M174" s="180">
        <v>14</v>
      </c>
      <c r="N174" s="180">
        <v>14</v>
      </c>
      <c r="O174" s="355">
        <f t="shared" si="4"/>
        <v>1</v>
      </c>
      <c r="P174" s="686">
        <v>100</v>
      </c>
      <c r="Q174" s="355">
        <f t="shared" si="5"/>
        <v>1</v>
      </c>
      <c r="R174" s="176"/>
    </row>
    <row r="175" spans="1:18" x14ac:dyDescent="0.2">
      <c r="A175" s="347" t="s">
        <v>305</v>
      </c>
      <c r="B175" s="348" t="s">
        <v>748</v>
      </c>
      <c r="C175" s="349" t="s">
        <v>749</v>
      </c>
      <c r="D175" s="350" t="s">
        <v>648</v>
      </c>
      <c r="E175" s="348" t="s">
        <v>716</v>
      </c>
      <c r="F175" s="351" t="s">
        <v>717</v>
      </c>
      <c r="G175" s="352" t="s">
        <v>718</v>
      </c>
      <c r="H175" s="353" t="s">
        <v>329</v>
      </c>
      <c r="I175" s="176" t="s">
        <v>331</v>
      </c>
      <c r="J175" s="353" t="s">
        <v>652</v>
      </c>
      <c r="K175" s="354">
        <v>100</v>
      </c>
      <c r="L175" s="179" t="s">
        <v>719</v>
      </c>
      <c r="M175" s="180">
        <v>22</v>
      </c>
      <c r="N175" s="180">
        <v>22</v>
      </c>
      <c r="O175" s="355">
        <f t="shared" si="4"/>
        <v>1</v>
      </c>
      <c r="P175" s="686">
        <v>100</v>
      </c>
      <c r="Q175" s="355">
        <f t="shared" si="5"/>
        <v>1</v>
      </c>
      <c r="R175" s="176"/>
    </row>
    <row r="176" spans="1:18" x14ac:dyDescent="0.2">
      <c r="A176" s="347" t="s">
        <v>305</v>
      </c>
      <c r="B176" s="348" t="s">
        <v>748</v>
      </c>
      <c r="C176" s="349" t="s">
        <v>749</v>
      </c>
      <c r="D176" s="350" t="s">
        <v>648</v>
      </c>
      <c r="E176" s="348" t="s">
        <v>677</v>
      </c>
      <c r="F176" s="351" t="s">
        <v>717</v>
      </c>
      <c r="G176" s="352" t="s">
        <v>721</v>
      </c>
      <c r="H176" s="353" t="s">
        <v>329</v>
      </c>
      <c r="I176" s="176" t="s">
        <v>331</v>
      </c>
      <c r="J176" s="353" t="s">
        <v>652</v>
      </c>
      <c r="K176" s="354">
        <v>50</v>
      </c>
      <c r="L176" s="179" t="s">
        <v>719</v>
      </c>
      <c r="M176" s="180">
        <v>22</v>
      </c>
      <c r="N176" s="180">
        <v>6</v>
      </c>
      <c r="O176" s="355">
        <f t="shared" si="4"/>
        <v>0.27272727272727271</v>
      </c>
      <c r="P176" s="686">
        <v>100</v>
      </c>
      <c r="Q176" s="355">
        <f t="shared" si="5"/>
        <v>0.54545454545454541</v>
      </c>
      <c r="R176" s="176"/>
    </row>
    <row r="177" spans="1:18" x14ac:dyDescent="0.2">
      <c r="A177" s="347" t="s">
        <v>305</v>
      </c>
      <c r="B177" s="348" t="s">
        <v>748</v>
      </c>
      <c r="C177" s="349" t="s">
        <v>749</v>
      </c>
      <c r="D177" s="350" t="s">
        <v>648</v>
      </c>
      <c r="E177" s="348" t="s">
        <v>678</v>
      </c>
      <c r="F177" s="351" t="s">
        <v>717</v>
      </c>
      <c r="G177" s="352" t="s">
        <v>721</v>
      </c>
      <c r="H177" s="353" t="s">
        <v>329</v>
      </c>
      <c r="I177" s="176" t="s">
        <v>331</v>
      </c>
      <c r="J177" s="353" t="s">
        <v>652</v>
      </c>
      <c r="K177" s="354">
        <v>50</v>
      </c>
      <c r="L177" s="179" t="s">
        <v>719</v>
      </c>
      <c r="M177" s="180">
        <v>22</v>
      </c>
      <c r="N177" s="180">
        <v>6</v>
      </c>
      <c r="O177" s="355">
        <f t="shared" si="4"/>
        <v>0.27272727272727271</v>
      </c>
      <c r="P177" s="686">
        <v>100</v>
      </c>
      <c r="Q177" s="355">
        <f t="shared" si="5"/>
        <v>0.54545454545454541</v>
      </c>
      <c r="R177" s="176"/>
    </row>
    <row r="178" spans="1:18" x14ac:dyDescent="0.2">
      <c r="A178" s="347" t="s">
        <v>305</v>
      </c>
      <c r="B178" s="348" t="s">
        <v>748</v>
      </c>
      <c r="C178" s="349" t="s">
        <v>749</v>
      </c>
      <c r="D178" s="350" t="s">
        <v>648</v>
      </c>
      <c r="E178" s="348" t="s">
        <v>686</v>
      </c>
      <c r="F178" s="351" t="s">
        <v>717</v>
      </c>
      <c r="G178" s="352" t="s">
        <v>718</v>
      </c>
      <c r="H178" s="353" t="s">
        <v>329</v>
      </c>
      <c r="I178" s="176" t="s">
        <v>331</v>
      </c>
      <c r="J178" s="353" t="s">
        <v>652</v>
      </c>
      <c r="K178" s="354">
        <v>100</v>
      </c>
      <c r="L178" s="179" t="s">
        <v>719</v>
      </c>
      <c r="M178" s="180">
        <v>22</v>
      </c>
      <c r="N178" s="180">
        <v>22</v>
      </c>
      <c r="O178" s="355">
        <f t="shared" si="4"/>
        <v>1</v>
      </c>
      <c r="P178" s="686">
        <v>100</v>
      </c>
      <c r="Q178" s="355">
        <f t="shared" si="5"/>
        <v>1</v>
      </c>
      <c r="R178" s="176"/>
    </row>
    <row r="179" spans="1:18" x14ac:dyDescent="0.2">
      <c r="A179" s="347" t="s">
        <v>305</v>
      </c>
      <c r="B179" s="348" t="s">
        <v>748</v>
      </c>
      <c r="C179" s="349" t="s">
        <v>749</v>
      </c>
      <c r="D179" s="350" t="s">
        <v>648</v>
      </c>
      <c r="E179" s="348" t="s">
        <v>667</v>
      </c>
      <c r="F179" s="351" t="s">
        <v>717</v>
      </c>
      <c r="G179" s="352" t="s">
        <v>721</v>
      </c>
      <c r="H179" s="353" t="s">
        <v>329</v>
      </c>
      <c r="I179" s="176" t="s">
        <v>331</v>
      </c>
      <c r="J179" s="353" t="s">
        <v>652</v>
      </c>
      <c r="K179" s="354">
        <v>50</v>
      </c>
      <c r="L179" s="179" t="s">
        <v>719</v>
      </c>
      <c r="M179" s="180">
        <v>22</v>
      </c>
      <c r="N179" s="180">
        <v>6</v>
      </c>
      <c r="O179" s="355">
        <f t="shared" si="4"/>
        <v>0.27272727272727271</v>
      </c>
      <c r="P179" s="686">
        <v>100</v>
      </c>
      <c r="Q179" s="355">
        <f t="shared" si="5"/>
        <v>0.54545454545454541</v>
      </c>
      <c r="R179" s="176"/>
    </row>
    <row r="180" spans="1:18" x14ac:dyDescent="0.2">
      <c r="A180" s="347" t="s">
        <v>305</v>
      </c>
      <c r="B180" s="348" t="s">
        <v>748</v>
      </c>
      <c r="C180" s="349" t="s">
        <v>749</v>
      </c>
      <c r="D180" s="350" t="s">
        <v>648</v>
      </c>
      <c r="E180" s="348" t="s">
        <v>723</v>
      </c>
      <c r="F180" s="351" t="s">
        <v>717</v>
      </c>
      <c r="G180" s="352" t="s">
        <v>721</v>
      </c>
      <c r="H180" s="353" t="s">
        <v>329</v>
      </c>
      <c r="I180" s="176" t="s">
        <v>331</v>
      </c>
      <c r="J180" s="353" t="s">
        <v>652</v>
      </c>
      <c r="K180" s="354">
        <v>50</v>
      </c>
      <c r="L180" s="179" t="s">
        <v>719</v>
      </c>
      <c r="M180" s="180">
        <v>22</v>
      </c>
      <c r="N180" s="180">
        <v>6</v>
      </c>
      <c r="O180" s="355">
        <f t="shared" si="4"/>
        <v>0.27272727272727271</v>
      </c>
      <c r="P180" s="686">
        <v>100</v>
      </c>
      <c r="Q180" s="355">
        <f t="shared" si="5"/>
        <v>0.54545454545454541</v>
      </c>
      <c r="R180" s="176"/>
    </row>
    <row r="181" spans="1:18" x14ac:dyDescent="0.2">
      <c r="A181" s="347" t="s">
        <v>305</v>
      </c>
      <c r="B181" s="348" t="s">
        <v>748</v>
      </c>
      <c r="C181" s="349" t="s">
        <v>749</v>
      </c>
      <c r="D181" s="350" t="s">
        <v>648</v>
      </c>
      <c r="E181" s="348" t="s">
        <v>724</v>
      </c>
      <c r="F181" s="351" t="s">
        <v>717</v>
      </c>
      <c r="G181" s="352" t="s">
        <v>721</v>
      </c>
      <c r="H181" s="353" t="s">
        <v>329</v>
      </c>
      <c r="I181" s="176" t="s">
        <v>331</v>
      </c>
      <c r="J181" s="353" t="s">
        <v>652</v>
      </c>
      <c r="K181" s="354">
        <v>50</v>
      </c>
      <c r="L181" s="179" t="s">
        <v>719</v>
      </c>
      <c r="M181" s="180">
        <v>22</v>
      </c>
      <c r="N181" s="180">
        <v>6</v>
      </c>
      <c r="O181" s="355">
        <f t="shared" si="4"/>
        <v>0.27272727272727271</v>
      </c>
      <c r="P181" s="686">
        <v>100</v>
      </c>
      <c r="Q181" s="355">
        <f t="shared" si="5"/>
        <v>0.54545454545454541</v>
      </c>
      <c r="R181" s="176"/>
    </row>
    <row r="182" spans="1:18" x14ac:dyDescent="0.2">
      <c r="A182" s="347" t="s">
        <v>305</v>
      </c>
      <c r="B182" s="348" t="s">
        <v>748</v>
      </c>
      <c r="C182" s="349" t="s">
        <v>749</v>
      </c>
      <c r="D182" s="350" t="s">
        <v>648</v>
      </c>
      <c r="E182" s="348" t="s">
        <v>725</v>
      </c>
      <c r="F182" s="351" t="s">
        <v>717</v>
      </c>
      <c r="G182" s="352" t="s">
        <v>721</v>
      </c>
      <c r="H182" s="353" t="s">
        <v>329</v>
      </c>
      <c r="I182" s="176" t="s">
        <v>331</v>
      </c>
      <c r="J182" s="353" t="s">
        <v>652</v>
      </c>
      <c r="K182" s="354">
        <v>50</v>
      </c>
      <c r="L182" s="179" t="s">
        <v>719</v>
      </c>
      <c r="M182" s="180">
        <v>22</v>
      </c>
      <c r="N182" s="180">
        <v>6</v>
      </c>
      <c r="O182" s="355">
        <f t="shared" si="4"/>
        <v>0.27272727272727271</v>
      </c>
      <c r="P182" s="686">
        <v>100</v>
      </c>
      <c r="Q182" s="355">
        <f t="shared" si="5"/>
        <v>0.54545454545454541</v>
      </c>
      <c r="R182" s="176"/>
    </row>
    <row r="183" spans="1:18" x14ac:dyDescent="0.2">
      <c r="A183" s="347" t="s">
        <v>305</v>
      </c>
      <c r="B183" s="348" t="s">
        <v>748</v>
      </c>
      <c r="C183" s="349" t="s">
        <v>749</v>
      </c>
      <c r="D183" s="350" t="s">
        <v>648</v>
      </c>
      <c r="E183" s="348" t="s">
        <v>726</v>
      </c>
      <c r="F183" s="351" t="s">
        <v>717</v>
      </c>
      <c r="G183" s="352" t="s">
        <v>721</v>
      </c>
      <c r="H183" s="353" t="s">
        <v>329</v>
      </c>
      <c r="I183" s="176" t="s">
        <v>331</v>
      </c>
      <c r="J183" s="353" t="s">
        <v>652</v>
      </c>
      <c r="K183" s="354">
        <v>50</v>
      </c>
      <c r="L183" s="179" t="s">
        <v>719</v>
      </c>
      <c r="M183" s="180">
        <v>22</v>
      </c>
      <c r="N183" s="180">
        <v>6</v>
      </c>
      <c r="O183" s="355">
        <f t="shared" si="4"/>
        <v>0.27272727272727271</v>
      </c>
      <c r="P183" s="686">
        <v>100</v>
      </c>
      <c r="Q183" s="355">
        <f t="shared" si="5"/>
        <v>0.54545454545454541</v>
      </c>
      <c r="R183" s="176"/>
    </row>
    <row r="184" spans="1:18" x14ac:dyDescent="0.2">
      <c r="A184" s="347" t="s">
        <v>305</v>
      </c>
      <c r="B184" s="348" t="s">
        <v>748</v>
      </c>
      <c r="C184" s="349" t="s">
        <v>749</v>
      </c>
      <c r="D184" s="350" t="s">
        <v>648</v>
      </c>
      <c r="E184" s="348" t="s">
        <v>676</v>
      </c>
      <c r="F184" s="351" t="s">
        <v>717</v>
      </c>
      <c r="G184" s="352" t="s">
        <v>721</v>
      </c>
      <c r="H184" s="353" t="s">
        <v>329</v>
      </c>
      <c r="I184" s="176" t="s">
        <v>331</v>
      </c>
      <c r="J184" s="353" t="s">
        <v>652</v>
      </c>
      <c r="K184" s="354">
        <v>50</v>
      </c>
      <c r="L184" s="179" t="s">
        <v>719</v>
      </c>
      <c r="M184" s="180">
        <v>22</v>
      </c>
      <c r="N184" s="180">
        <v>6</v>
      </c>
      <c r="O184" s="355">
        <f t="shared" si="4"/>
        <v>0.27272727272727271</v>
      </c>
      <c r="P184" s="686">
        <v>100</v>
      </c>
      <c r="Q184" s="355">
        <f t="shared" si="5"/>
        <v>0.54545454545454541</v>
      </c>
      <c r="R184" s="176"/>
    </row>
    <row r="185" spans="1:18" x14ac:dyDescent="0.2">
      <c r="A185" s="347" t="s">
        <v>305</v>
      </c>
      <c r="B185" s="348" t="s">
        <v>748</v>
      </c>
      <c r="C185" s="349" t="s">
        <v>749</v>
      </c>
      <c r="D185" s="350" t="s">
        <v>648</v>
      </c>
      <c r="E185" s="348" t="s">
        <v>680</v>
      </c>
      <c r="F185" s="351" t="s">
        <v>717</v>
      </c>
      <c r="G185" s="352" t="s">
        <v>721</v>
      </c>
      <c r="H185" s="353" t="s">
        <v>329</v>
      </c>
      <c r="I185" s="176" t="s">
        <v>331</v>
      </c>
      <c r="J185" s="353" t="s">
        <v>652</v>
      </c>
      <c r="K185" s="354">
        <v>50</v>
      </c>
      <c r="L185" s="179" t="s">
        <v>719</v>
      </c>
      <c r="M185" s="180">
        <v>22</v>
      </c>
      <c r="N185" s="180">
        <v>6</v>
      </c>
      <c r="O185" s="355">
        <f t="shared" si="4"/>
        <v>0.27272727272727271</v>
      </c>
      <c r="P185" s="686">
        <v>100</v>
      </c>
      <c r="Q185" s="355">
        <f t="shared" si="5"/>
        <v>0.54545454545454541</v>
      </c>
      <c r="R185" s="176"/>
    </row>
    <row r="186" spans="1:18" x14ac:dyDescent="0.2">
      <c r="A186" s="347" t="s">
        <v>305</v>
      </c>
      <c r="B186" s="348" t="s">
        <v>748</v>
      </c>
      <c r="C186" s="349" t="s">
        <v>749</v>
      </c>
      <c r="D186" s="350" t="s">
        <v>648</v>
      </c>
      <c r="E186" s="348" t="s">
        <v>663</v>
      </c>
      <c r="F186" s="351" t="s">
        <v>717</v>
      </c>
      <c r="G186" s="352" t="s">
        <v>721</v>
      </c>
      <c r="H186" s="353" t="s">
        <v>329</v>
      </c>
      <c r="I186" s="176" t="s">
        <v>331</v>
      </c>
      <c r="J186" s="353" t="s">
        <v>652</v>
      </c>
      <c r="K186" s="354">
        <v>50</v>
      </c>
      <c r="L186" s="179" t="s">
        <v>719</v>
      </c>
      <c r="M186" s="180">
        <v>22</v>
      </c>
      <c r="N186" s="180">
        <v>6</v>
      </c>
      <c r="O186" s="355">
        <f t="shared" si="4"/>
        <v>0.27272727272727271</v>
      </c>
      <c r="P186" s="686">
        <v>100</v>
      </c>
      <c r="Q186" s="355">
        <f t="shared" si="5"/>
        <v>0.54545454545454541</v>
      </c>
      <c r="R186" s="176"/>
    </row>
    <row r="187" spans="1:18" x14ac:dyDescent="0.2">
      <c r="A187" s="347" t="s">
        <v>305</v>
      </c>
      <c r="B187" s="348" t="s">
        <v>748</v>
      </c>
      <c r="C187" s="349" t="s">
        <v>749</v>
      </c>
      <c r="D187" s="350" t="s">
        <v>648</v>
      </c>
      <c r="E187" s="348" t="s">
        <v>727</v>
      </c>
      <c r="F187" s="351" t="s">
        <v>717</v>
      </c>
      <c r="G187" s="352" t="s">
        <v>721</v>
      </c>
      <c r="H187" s="353" t="s">
        <v>329</v>
      </c>
      <c r="I187" s="176" t="s">
        <v>331</v>
      </c>
      <c r="J187" s="353" t="s">
        <v>652</v>
      </c>
      <c r="K187" s="354">
        <v>50</v>
      </c>
      <c r="L187" s="179" t="s">
        <v>719</v>
      </c>
      <c r="M187" s="180">
        <v>22</v>
      </c>
      <c r="N187" s="180">
        <v>6</v>
      </c>
      <c r="O187" s="355">
        <f t="shared" si="4"/>
        <v>0.27272727272727271</v>
      </c>
      <c r="P187" s="686">
        <v>100</v>
      </c>
      <c r="Q187" s="355">
        <f t="shared" si="5"/>
        <v>0.54545454545454541</v>
      </c>
      <c r="R187" s="176"/>
    </row>
    <row r="188" spans="1:18" x14ac:dyDescent="0.2">
      <c r="A188" s="347" t="s">
        <v>305</v>
      </c>
      <c r="B188" s="348" t="s">
        <v>748</v>
      </c>
      <c r="C188" s="349" t="s">
        <v>749</v>
      </c>
      <c r="D188" s="350" t="s">
        <v>648</v>
      </c>
      <c r="E188" s="348" t="s">
        <v>728</v>
      </c>
      <c r="F188" s="351" t="s">
        <v>717</v>
      </c>
      <c r="G188" s="352" t="s">
        <v>721</v>
      </c>
      <c r="H188" s="353" t="s">
        <v>329</v>
      </c>
      <c r="I188" s="176" t="s">
        <v>331</v>
      </c>
      <c r="J188" s="353" t="s">
        <v>652</v>
      </c>
      <c r="K188" s="354">
        <v>50</v>
      </c>
      <c r="L188" s="179" t="s">
        <v>719</v>
      </c>
      <c r="M188" s="180">
        <v>22</v>
      </c>
      <c r="N188" s="180">
        <v>6</v>
      </c>
      <c r="O188" s="355">
        <f t="shared" si="4"/>
        <v>0.27272727272727271</v>
      </c>
      <c r="P188" s="686">
        <v>100</v>
      </c>
      <c r="Q188" s="355">
        <f t="shared" si="5"/>
        <v>0.54545454545454541</v>
      </c>
      <c r="R188" s="176"/>
    </row>
    <row r="189" spans="1:18" x14ac:dyDescent="0.2">
      <c r="A189" s="347" t="s">
        <v>305</v>
      </c>
      <c r="B189" s="348" t="s">
        <v>748</v>
      </c>
      <c r="C189" s="349" t="s">
        <v>749</v>
      </c>
      <c r="D189" s="350" t="s">
        <v>648</v>
      </c>
      <c r="E189" s="348" t="s">
        <v>729</v>
      </c>
      <c r="F189" s="351" t="s">
        <v>717</v>
      </c>
      <c r="G189" s="352" t="s">
        <v>721</v>
      </c>
      <c r="H189" s="353" t="s">
        <v>329</v>
      </c>
      <c r="I189" s="176" t="s">
        <v>331</v>
      </c>
      <c r="J189" s="353" t="s">
        <v>652</v>
      </c>
      <c r="K189" s="354">
        <v>50</v>
      </c>
      <c r="L189" s="179" t="s">
        <v>719</v>
      </c>
      <c r="M189" s="180">
        <v>22</v>
      </c>
      <c r="N189" s="180">
        <v>6</v>
      </c>
      <c r="O189" s="355">
        <f t="shared" si="4"/>
        <v>0.27272727272727271</v>
      </c>
      <c r="P189" s="686">
        <v>100</v>
      </c>
      <c r="Q189" s="355">
        <f t="shared" si="5"/>
        <v>0.54545454545454541</v>
      </c>
      <c r="R189" s="176"/>
    </row>
    <row r="190" spans="1:18" x14ac:dyDescent="0.2">
      <c r="A190" s="347" t="s">
        <v>305</v>
      </c>
      <c r="B190" s="348" t="s">
        <v>748</v>
      </c>
      <c r="C190" s="349" t="s">
        <v>749</v>
      </c>
      <c r="D190" s="350" t="s">
        <v>648</v>
      </c>
      <c r="E190" s="348" t="s">
        <v>730</v>
      </c>
      <c r="F190" s="351" t="s">
        <v>717</v>
      </c>
      <c r="G190" s="352" t="s">
        <v>721</v>
      </c>
      <c r="H190" s="353" t="s">
        <v>329</v>
      </c>
      <c r="I190" s="176" t="s">
        <v>331</v>
      </c>
      <c r="J190" s="353" t="s">
        <v>652</v>
      </c>
      <c r="K190" s="354">
        <v>50</v>
      </c>
      <c r="L190" s="179" t="s">
        <v>719</v>
      </c>
      <c r="M190" s="180">
        <v>22</v>
      </c>
      <c r="N190" s="180">
        <v>6</v>
      </c>
      <c r="O190" s="355">
        <f t="shared" si="4"/>
        <v>0.27272727272727271</v>
      </c>
      <c r="P190" s="686">
        <v>100</v>
      </c>
      <c r="Q190" s="355">
        <f t="shared" si="5"/>
        <v>0.54545454545454541</v>
      </c>
      <c r="R190" s="176"/>
    </row>
    <row r="191" spans="1:18" x14ac:dyDescent="0.2">
      <c r="A191" s="347" t="s">
        <v>305</v>
      </c>
      <c r="B191" s="348" t="s">
        <v>748</v>
      </c>
      <c r="C191" s="349" t="s">
        <v>749</v>
      </c>
      <c r="D191" s="350" t="s">
        <v>648</v>
      </c>
      <c r="E191" s="348" t="s">
        <v>731</v>
      </c>
      <c r="F191" s="351" t="s">
        <v>717</v>
      </c>
      <c r="G191" s="352" t="s">
        <v>721</v>
      </c>
      <c r="H191" s="353" t="s">
        <v>329</v>
      </c>
      <c r="I191" s="176" t="s">
        <v>331</v>
      </c>
      <c r="J191" s="353" t="s">
        <v>652</v>
      </c>
      <c r="K191" s="354">
        <v>50</v>
      </c>
      <c r="L191" s="179" t="s">
        <v>719</v>
      </c>
      <c r="M191" s="180">
        <v>22</v>
      </c>
      <c r="N191" s="180">
        <v>6</v>
      </c>
      <c r="O191" s="355">
        <f t="shared" si="4"/>
        <v>0.27272727272727271</v>
      </c>
      <c r="P191" s="686">
        <v>100</v>
      </c>
      <c r="Q191" s="355">
        <f t="shared" si="5"/>
        <v>0.54545454545454541</v>
      </c>
      <c r="R191" s="176"/>
    </row>
    <row r="192" spans="1:18" x14ac:dyDescent="0.2">
      <c r="A192" s="347" t="s">
        <v>305</v>
      </c>
      <c r="B192" s="348" t="s">
        <v>748</v>
      </c>
      <c r="C192" s="349" t="s">
        <v>749</v>
      </c>
      <c r="D192" s="350" t="s">
        <v>648</v>
      </c>
      <c r="E192" s="348" t="s">
        <v>732</v>
      </c>
      <c r="F192" s="351" t="s">
        <v>717</v>
      </c>
      <c r="G192" s="352" t="s">
        <v>721</v>
      </c>
      <c r="H192" s="353" t="s">
        <v>329</v>
      </c>
      <c r="I192" s="176" t="s">
        <v>331</v>
      </c>
      <c r="J192" s="353" t="s">
        <v>652</v>
      </c>
      <c r="K192" s="354">
        <v>50</v>
      </c>
      <c r="L192" s="179" t="s">
        <v>719</v>
      </c>
      <c r="M192" s="180">
        <v>22</v>
      </c>
      <c r="N192" s="180">
        <v>6</v>
      </c>
      <c r="O192" s="355">
        <f t="shared" si="4"/>
        <v>0.27272727272727271</v>
      </c>
      <c r="P192" s="686">
        <v>100</v>
      </c>
      <c r="Q192" s="355">
        <f t="shared" si="5"/>
        <v>0.54545454545454541</v>
      </c>
      <c r="R192" s="176"/>
    </row>
    <row r="193" spans="1:18" x14ac:dyDescent="0.2">
      <c r="A193" s="347" t="s">
        <v>305</v>
      </c>
      <c r="B193" s="348" t="s">
        <v>748</v>
      </c>
      <c r="C193" s="349" t="s">
        <v>749</v>
      </c>
      <c r="D193" s="350" t="s">
        <v>648</v>
      </c>
      <c r="E193" s="348" t="s">
        <v>733</v>
      </c>
      <c r="F193" s="351" t="s">
        <v>717</v>
      </c>
      <c r="G193" s="352" t="s">
        <v>721</v>
      </c>
      <c r="H193" s="353" t="s">
        <v>329</v>
      </c>
      <c r="I193" s="176" t="s">
        <v>331</v>
      </c>
      <c r="J193" s="353" t="s">
        <v>652</v>
      </c>
      <c r="K193" s="354">
        <v>50</v>
      </c>
      <c r="L193" s="179" t="s">
        <v>719</v>
      </c>
      <c r="M193" s="180">
        <v>22</v>
      </c>
      <c r="N193" s="180">
        <v>6</v>
      </c>
      <c r="O193" s="355">
        <f t="shared" ref="O193:O208" si="6">N193/M193</f>
        <v>0.27272727272727271</v>
      </c>
      <c r="P193" s="686">
        <v>100</v>
      </c>
      <c r="Q193" s="355">
        <f t="shared" ref="Q193:Q208" si="7">N193/(M193*K193/100)</f>
        <v>0.54545454545454541</v>
      </c>
      <c r="R193" s="176"/>
    </row>
    <row r="194" spans="1:18" x14ac:dyDescent="0.2">
      <c r="A194" s="347" t="s">
        <v>305</v>
      </c>
      <c r="B194" s="348" t="s">
        <v>748</v>
      </c>
      <c r="C194" s="349" t="s">
        <v>749</v>
      </c>
      <c r="D194" s="350" t="s">
        <v>648</v>
      </c>
      <c r="E194" s="348" t="s">
        <v>734</v>
      </c>
      <c r="F194" s="351" t="s">
        <v>717</v>
      </c>
      <c r="G194" s="352" t="s">
        <v>718</v>
      </c>
      <c r="H194" s="353" t="s">
        <v>329</v>
      </c>
      <c r="I194" s="176" t="s">
        <v>331</v>
      </c>
      <c r="J194" s="353" t="s">
        <v>652</v>
      </c>
      <c r="K194" s="354">
        <v>100</v>
      </c>
      <c r="L194" s="179" t="s">
        <v>719</v>
      </c>
      <c r="M194" s="180">
        <v>22</v>
      </c>
      <c r="N194" s="180">
        <v>22</v>
      </c>
      <c r="O194" s="355">
        <f t="shared" si="6"/>
        <v>1</v>
      </c>
      <c r="P194" s="686">
        <v>100</v>
      </c>
      <c r="Q194" s="355">
        <f t="shared" si="7"/>
        <v>1</v>
      </c>
      <c r="R194" s="176"/>
    </row>
    <row r="195" spans="1:18" x14ac:dyDescent="0.2">
      <c r="A195" s="347" t="s">
        <v>305</v>
      </c>
      <c r="B195" s="348" t="s">
        <v>748</v>
      </c>
      <c r="C195" s="349" t="s">
        <v>749</v>
      </c>
      <c r="D195" s="350" t="s">
        <v>648</v>
      </c>
      <c r="E195" s="348" t="s">
        <v>735</v>
      </c>
      <c r="F195" s="351" t="s">
        <v>717</v>
      </c>
      <c r="G195" s="352" t="s">
        <v>721</v>
      </c>
      <c r="H195" s="353" t="s">
        <v>329</v>
      </c>
      <c r="I195" s="176" t="s">
        <v>331</v>
      </c>
      <c r="J195" s="353" t="s">
        <v>652</v>
      </c>
      <c r="K195" s="354">
        <v>50</v>
      </c>
      <c r="L195" s="179" t="s">
        <v>719</v>
      </c>
      <c r="M195" s="180">
        <v>22</v>
      </c>
      <c r="N195" s="180">
        <v>6</v>
      </c>
      <c r="O195" s="355">
        <f t="shared" si="6"/>
        <v>0.27272727272727271</v>
      </c>
      <c r="P195" s="686">
        <v>100</v>
      </c>
      <c r="Q195" s="355">
        <f t="shared" si="7"/>
        <v>0.54545454545454541</v>
      </c>
      <c r="R195" s="176"/>
    </row>
    <row r="196" spans="1:18" x14ac:dyDescent="0.2">
      <c r="A196" s="347" t="s">
        <v>305</v>
      </c>
      <c r="B196" s="348" t="s">
        <v>748</v>
      </c>
      <c r="C196" s="349" t="s">
        <v>749</v>
      </c>
      <c r="D196" s="350" t="s">
        <v>648</v>
      </c>
      <c r="E196" s="348" t="s">
        <v>683</v>
      </c>
      <c r="F196" s="351" t="s">
        <v>717</v>
      </c>
      <c r="G196" s="352" t="s">
        <v>718</v>
      </c>
      <c r="H196" s="353" t="s">
        <v>329</v>
      </c>
      <c r="I196" s="176" t="s">
        <v>331</v>
      </c>
      <c r="J196" s="353" t="s">
        <v>652</v>
      </c>
      <c r="K196" s="354">
        <v>100</v>
      </c>
      <c r="L196" s="179" t="s">
        <v>719</v>
      </c>
      <c r="M196" s="180">
        <v>22</v>
      </c>
      <c r="N196" s="180">
        <v>22</v>
      </c>
      <c r="O196" s="355">
        <f t="shared" si="6"/>
        <v>1</v>
      </c>
      <c r="P196" s="686">
        <v>100</v>
      </c>
      <c r="Q196" s="355">
        <f t="shared" si="7"/>
        <v>1</v>
      </c>
      <c r="R196" s="176"/>
    </row>
    <row r="197" spans="1:18" x14ac:dyDescent="0.2">
      <c r="A197" s="347" t="s">
        <v>305</v>
      </c>
      <c r="B197" s="348" t="s">
        <v>748</v>
      </c>
      <c r="C197" s="349" t="s">
        <v>749</v>
      </c>
      <c r="D197" s="350" t="s">
        <v>648</v>
      </c>
      <c r="E197" s="348" t="s">
        <v>736</v>
      </c>
      <c r="F197" s="351" t="s">
        <v>717</v>
      </c>
      <c r="G197" s="352" t="s">
        <v>718</v>
      </c>
      <c r="H197" s="353" t="s">
        <v>329</v>
      </c>
      <c r="I197" s="176" t="s">
        <v>331</v>
      </c>
      <c r="J197" s="353" t="s">
        <v>652</v>
      </c>
      <c r="K197" s="354">
        <v>100</v>
      </c>
      <c r="L197" s="179" t="s">
        <v>719</v>
      </c>
      <c r="M197" s="180">
        <v>22</v>
      </c>
      <c r="N197" s="180">
        <v>22</v>
      </c>
      <c r="O197" s="355">
        <f t="shared" si="6"/>
        <v>1</v>
      </c>
      <c r="P197" s="686">
        <v>100</v>
      </c>
      <c r="Q197" s="355">
        <f t="shared" si="7"/>
        <v>1</v>
      </c>
      <c r="R197" s="176"/>
    </row>
    <row r="198" spans="1:18" x14ac:dyDescent="0.2">
      <c r="A198" s="347" t="s">
        <v>305</v>
      </c>
      <c r="B198" s="348" t="s">
        <v>748</v>
      </c>
      <c r="C198" s="349" t="s">
        <v>749</v>
      </c>
      <c r="D198" s="350" t="s">
        <v>648</v>
      </c>
      <c r="E198" s="348" t="s">
        <v>737</v>
      </c>
      <c r="F198" s="351" t="s">
        <v>717</v>
      </c>
      <c r="G198" s="352" t="s">
        <v>721</v>
      </c>
      <c r="H198" s="353" t="s">
        <v>329</v>
      </c>
      <c r="I198" s="176" t="s">
        <v>331</v>
      </c>
      <c r="J198" s="353" t="s">
        <v>652</v>
      </c>
      <c r="K198" s="354">
        <v>50</v>
      </c>
      <c r="L198" s="179" t="s">
        <v>719</v>
      </c>
      <c r="M198" s="180">
        <v>22</v>
      </c>
      <c r="N198" s="180">
        <v>6</v>
      </c>
      <c r="O198" s="355">
        <f t="shared" si="6"/>
        <v>0.27272727272727271</v>
      </c>
      <c r="P198" s="686">
        <v>100</v>
      </c>
      <c r="Q198" s="355">
        <f t="shared" si="7"/>
        <v>0.54545454545454541</v>
      </c>
      <c r="R198" s="176"/>
    </row>
    <row r="199" spans="1:18" x14ac:dyDescent="0.2">
      <c r="A199" s="347" t="s">
        <v>305</v>
      </c>
      <c r="B199" s="348" t="s">
        <v>748</v>
      </c>
      <c r="C199" s="349" t="s">
        <v>749</v>
      </c>
      <c r="D199" s="350" t="s">
        <v>648</v>
      </c>
      <c r="E199" s="348" t="s">
        <v>738</v>
      </c>
      <c r="F199" s="351" t="s">
        <v>717</v>
      </c>
      <c r="G199" s="352" t="s">
        <v>721</v>
      </c>
      <c r="H199" s="353" t="s">
        <v>329</v>
      </c>
      <c r="I199" s="176" t="s">
        <v>331</v>
      </c>
      <c r="J199" s="353" t="s">
        <v>652</v>
      </c>
      <c r="K199" s="354">
        <v>50</v>
      </c>
      <c r="L199" s="179" t="s">
        <v>719</v>
      </c>
      <c r="M199" s="180">
        <v>22</v>
      </c>
      <c r="N199" s="180">
        <v>6</v>
      </c>
      <c r="O199" s="355">
        <f t="shared" si="6"/>
        <v>0.27272727272727271</v>
      </c>
      <c r="P199" s="686">
        <v>100</v>
      </c>
      <c r="Q199" s="355">
        <f t="shared" si="7"/>
        <v>0.54545454545454541</v>
      </c>
      <c r="R199" s="176"/>
    </row>
    <row r="200" spans="1:18" x14ac:dyDescent="0.2">
      <c r="A200" s="347" t="s">
        <v>305</v>
      </c>
      <c r="B200" s="348" t="s">
        <v>748</v>
      </c>
      <c r="C200" s="349" t="s">
        <v>749</v>
      </c>
      <c r="D200" s="350" t="s">
        <v>648</v>
      </c>
      <c r="E200" s="348" t="s">
        <v>739</v>
      </c>
      <c r="F200" s="351" t="s">
        <v>717</v>
      </c>
      <c r="G200" s="352" t="s">
        <v>721</v>
      </c>
      <c r="H200" s="353" t="s">
        <v>329</v>
      </c>
      <c r="I200" s="176" t="s">
        <v>331</v>
      </c>
      <c r="J200" s="353" t="s">
        <v>652</v>
      </c>
      <c r="K200" s="354">
        <v>50</v>
      </c>
      <c r="L200" s="179" t="s">
        <v>719</v>
      </c>
      <c r="M200" s="180">
        <v>22</v>
      </c>
      <c r="N200" s="180">
        <v>6</v>
      </c>
      <c r="O200" s="355">
        <f t="shared" si="6"/>
        <v>0.27272727272727271</v>
      </c>
      <c r="P200" s="686">
        <v>100</v>
      </c>
      <c r="Q200" s="355">
        <f t="shared" si="7"/>
        <v>0.54545454545454541</v>
      </c>
      <c r="R200" s="176"/>
    </row>
    <row r="201" spans="1:18" x14ac:dyDescent="0.2">
      <c r="A201" s="347" t="s">
        <v>305</v>
      </c>
      <c r="B201" s="348" t="s">
        <v>748</v>
      </c>
      <c r="C201" s="349" t="s">
        <v>749</v>
      </c>
      <c r="D201" s="350" t="s">
        <v>702</v>
      </c>
      <c r="E201" s="348" t="s">
        <v>708</v>
      </c>
      <c r="F201" s="351" t="s">
        <v>717</v>
      </c>
      <c r="G201" s="352" t="s">
        <v>718</v>
      </c>
      <c r="H201" s="353" t="s">
        <v>329</v>
      </c>
      <c r="I201" s="176" t="s">
        <v>331</v>
      </c>
      <c r="J201" s="353" t="s">
        <v>740</v>
      </c>
      <c r="K201" s="354">
        <v>100</v>
      </c>
      <c r="L201" s="179" t="s">
        <v>719</v>
      </c>
      <c r="M201" s="180">
        <v>22</v>
      </c>
      <c r="N201" s="180">
        <v>22</v>
      </c>
      <c r="O201" s="355">
        <f t="shared" si="6"/>
        <v>1</v>
      </c>
      <c r="P201" s="686">
        <v>100</v>
      </c>
      <c r="Q201" s="355">
        <f t="shared" si="7"/>
        <v>1</v>
      </c>
      <c r="R201" s="176"/>
    </row>
    <row r="202" spans="1:18" x14ac:dyDescent="0.2">
      <c r="A202" s="347" t="s">
        <v>305</v>
      </c>
      <c r="B202" s="348" t="s">
        <v>748</v>
      </c>
      <c r="C202" s="349" t="s">
        <v>749</v>
      </c>
      <c r="D202" s="350" t="s">
        <v>702</v>
      </c>
      <c r="E202" s="348" t="s">
        <v>710</v>
      </c>
      <c r="F202" s="351" t="s">
        <v>717</v>
      </c>
      <c r="G202" s="352" t="s">
        <v>718</v>
      </c>
      <c r="H202" s="353" t="s">
        <v>329</v>
      </c>
      <c r="I202" s="176" t="s">
        <v>331</v>
      </c>
      <c r="J202" s="353" t="s">
        <v>740</v>
      </c>
      <c r="K202" s="354">
        <v>100</v>
      </c>
      <c r="L202" s="179" t="s">
        <v>719</v>
      </c>
      <c r="M202" s="180">
        <v>22</v>
      </c>
      <c r="N202" s="180">
        <v>22</v>
      </c>
      <c r="O202" s="355">
        <f t="shared" si="6"/>
        <v>1</v>
      </c>
      <c r="P202" s="686">
        <v>100</v>
      </c>
      <c r="Q202" s="355">
        <f t="shared" si="7"/>
        <v>1</v>
      </c>
      <c r="R202" s="176"/>
    </row>
    <row r="203" spans="1:18" x14ac:dyDescent="0.2">
      <c r="A203" s="347" t="s">
        <v>305</v>
      </c>
      <c r="B203" s="348" t="s">
        <v>748</v>
      </c>
      <c r="C203" s="349" t="s">
        <v>749</v>
      </c>
      <c r="D203" s="350" t="s">
        <v>702</v>
      </c>
      <c r="E203" s="348" t="s">
        <v>741</v>
      </c>
      <c r="F203" s="351" t="s">
        <v>717</v>
      </c>
      <c r="G203" s="352" t="s">
        <v>718</v>
      </c>
      <c r="H203" s="353" t="s">
        <v>329</v>
      </c>
      <c r="I203" s="176" t="s">
        <v>331</v>
      </c>
      <c r="J203" s="353" t="s">
        <v>740</v>
      </c>
      <c r="K203" s="354">
        <v>100</v>
      </c>
      <c r="L203" s="179" t="s">
        <v>719</v>
      </c>
      <c r="M203" s="180">
        <v>22</v>
      </c>
      <c r="N203" s="180">
        <v>22</v>
      </c>
      <c r="O203" s="355">
        <f t="shared" si="6"/>
        <v>1</v>
      </c>
      <c r="P203" s="686">
        <v>100</v>
      </c>
      <c r="Q203" s="355">
        <f t="shared" si="7"/>
        <v>1</v>
      </c>
      <c r="R203" s="176"/>
    </row>
    <row r="204" spans="1:18" x14ac:dyDescent="0.2">
      <c r="A204" s="347" t="s">
        <v>305</v>
      </c>
      <c r="B204" s="348" t="s">
        <v>748</v>
      </c>
      <c r="C204" s="349" t="s">
        <v>749</v>
      </c>
      <c r="D204" s="350" t="s">
        <v>702</v>
      </c>
      <c r="E204" s="348" t="s">
        <v>742</v>
      </c>
      <c r="F204" s="351" t="s">
        <v>717</v>
      </c>
      <c r="G204" s="352" t="s">
        <v>718</v>
      </c>
      <c r="H204" s="353" t="s">
        <v>329</v>
      </c>
      <c r="I204" s="176" t="s">
        <v>331</v>
      </c>
      <c r="J204" s="353" t="s">
        <v>740</v>
      </c>
      <c r="K204" s="354">
        <v>100</v>
      </c>
      <c r="L204" s="179" t="s">
        <v>719</v>
      </c>
      <c r="M204" s="180">
        <v>22</v>
      </c>
      <c r="N204" s="180">
        <v>22</v>
      </c>
      <c r="O204" s="355">
        <f t="shared" si="6"/>
        <v>1</v>
      </c>
      <c r="P204" s="686">
        <v>100</v>
      </c>
      <c r="Q204" s="355">
        <f t="shared" si="7"/>
        <v>1</v>
      </c>
      <c r="R204" s="176"/>
    </row>
    <row r="205" spans="1:18" x14ac:dyDescent="0.2">
      <c r="A205" s="347" t="s">
        <v>305</v>
      </c>
      <c r="B205" s="348" t="s">
        <v>748</v>
      </c>
      <c r="C205" s="349" t="s">
        <v>749</v>
      </c>
      <c r="D205" s="350" t="s">
        <v>702</v>
      </c>
      <c r="E205" s="348" t="s">
        <v>706</v>
      </c>
      <c r="F205" s="351" t="s">
        <v>717</v>
      </c>
      <c r="G205" s="352" t="s">
        <v>718</v>
      </c>
      <c r="H205" s="353" t="s">
        <v>329</v>
      </c>
      <c r="I205" s="176" t="s">
        <v>331</v>
      </c>
      <c r="J205" s="353" t="s">
        <v>740</v>
      </c>
      <c r="K205" s="354">
        <v>100</v>
      </c>
      <c r="L205" s="179" t="s">
        <v>719</v>
      </c>
      <c r="M205" s="180">
        <v>22</v>
      </c>
      <c r="N205" s="180">
        <v>22</v>
      </c>
      <c r="O205" s="355">
        <f t="shared" si="6"/>
        <v>1</v>
      </c>
      <c r="P205" s="686">
        <v>100</v>
      </c>
      <c r="Q205" s="355">
        <f t="shared" si="7"/>
        <v>1</v>
      </c>
      <c r="R205" s="176"/>
    </row>
    <row r="206" spans="1:18" x14ac:dyDescent="0.2">
      <c r="A206" s="347" t="s">
        <v>305</v>
      </c>
      <c r="B206" s="348" t="s">
        <v>748</v>
      </c>
      <c r="C206" s="349" t="s">
        <v>749</v>
      </c>
      <c r="D206" s="350" t="s">
        <v>702</v>
      </c>
      <c r="E206" s="348" t="s">
        <v>709</v>
      </c>
      <c r="F206" s="351" t="s">
        <v>717</v>
      </c>
      <c r="G206" s="352" t="s">
        <v>718</v>
      </c>
      <c r="H206" s="353" t="s">
        <v>329</v>
      </c>
      <c r="I206" s="176" t="s">
        <v>331</v>
      </c>
      <c r="J206" s="353" t="s">
        <v>740</v>
      </c>
      <c r="K206" s="354">
        <v>100</v>
      </c>
      <c r="L206" s="179" t="s">
        <v>719</v>
      </c>
      <c r="M206" s="180">
        <v>22</v>
      </c>
      <c r="N206" s="180">
        <v>22</v>
      </c>
      <c r="O206" s="355">
        <f t="shared" si="6"/>
        <v>1</v>
      </c>
      <c r="P206" s="686">
        <v>100</v>
      </c>
      <c r="Q206" s="355">
        <f t="shared" si="7"/>
        <v>1</v>
      </c>
      <c r="R206" s="176"/>
    </row>
    <row r="207" spans="1:18" x14ac:dyDescent="0.2">
      <c r="A207" s="347" t="s">
        <v>305</v>
      </c>
      <c r="B207" s="348" t="s">
        <v>748</v>
      </c>
      <c r="C207" s="349" t="s">
        <v>749</v>
      </c>
      <c r="D207" s="350" t="s">
        <v>702</v>
      </c>
      <c r="E207" s="348" t="s">
        <v>707</v>
      </c>
      <c r="F207" s="351" t="s">
        <v>717</v>
      </c>
      <c r="G207" s="352" t="s">
        <v>718</v>
      </c>
      <c r="H207" s="353" t="s">
        <v>329</v>
      </c>
      <c r="I207" s="176" t="s">
        <v>331</v>
      </c>
      <c r="J207" s="353" t="s">
        <v>740</v>
      </c>
      <c r="K207" s="354">
        <v>100</v>
      </c>
      <c r="L207" s="179" t="s">
        <v>719</v>
      </c>
      <c r="M207" s="180">
        <v>22</v>
      </c>
      <c r="N207" s="180">
        <v>22</v>
      </c>
      <c r="O207" s="355">
        <f t="shared" si="6"/>
        <v>1</v>
      </c>
      <c r="P207" s="686">
        <v>100</v>
      </c>
      <c r="Q207" s="355">
        <f t="shared" si="7"/>
        <v>1</v>
      </c>
      <c r="R207" s="176"/>
    </row>
    <row r="208" spans="1:18" x14ac:dyDescent="0.2">
      <c r="A208" s="347" t="s">
        <v>305</v>
      </c>
      <c r="B208" s="348" t="s">
        <v>748</v>
      </c>
      <c r="C208" s="349" t="s">
        <v>749</v>
      </c>
      <c r="D208" s="350" t="s">
        <v>702</v>
      </c>
      <c r="E208" s="348" t="s">
        <v>712</v>
      </c>
      <c r="F208" s="351" t="s">
        <v>717</v>
      </c>
      <c r="G208" s="352" t="s">
        <v>718</v>
      </c>
      <c r="H208" s="353" t="s">
        <v>329</v>
      </c>
      <c r="I208" s="176" t="s">
        <v>331</v>
      </c>
      <c r="J208" s="353" t="s">
        <v>740</v>
      </c>
      <c r="K208" s="354">
        <v>100</v>
      </c>
      <c r="L208" s="179" t="s">
        <v>719</v>
      </c>
      <c r="M208" s="180">
        <v>22</v>
      </c>
      <c r="N208" s="180">
        <v>22</v>
      </c>
      <c r="O208" s="355">
        <f t="shared" si="6"/>
        <v>1</v>
      </c>
      <c r="P208" s="686">
        <v>100</v>
      </c>
      <c r="Q208" s="355">
        <f t="shared" si="7"/>
        <v>1</v>
      </c>
      <c r="R208" s="17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abSelected="1" workbookViewId="0">
      <selection activeCell="K104" sqref="K104"/>
    </sheetView>
  </sheetViews>
  <sheetFormatPr defaultColWidth="9.140625" defaultRowHeight="12.75" x14ac:dyDescent="0.2"/>
  <cols>
    <col min="1" max="1" width="9.140625" style="76"/>
    <col min="2" max="2" width="21.42578125" style="76" customWidth="1"/>
    <col min="3" max="3" width="9.140625" style="76"/>
    <col min="4" max="4" width="71.5703125" style="76" customWidth="1"/>
    <col min="5" max="5" width="14.28515625" style="76" customWidth="1"/>
    <col min="6" max="6" width="10.42578125" style="76" customWidth="1"/>
    <col min="7" max="7" width="12" style="76" customWidth="1"/>
    <col min="8" max="8" width="9.140625" style="76"/>
    <col min="9" max="9" width="10.28515625" style="76" customWidth="1"/>
    <col min="10" max="10" width="10.7109375" style="76" customWidth="1"/>
    <col min="11" max="12" width="9.140625" style="76"/>
    <col min="13" max="13" width="9.85546875" style="76" customWidth="1"/>
    <col min="14" max="14" width="11.85546875" style="76" customWidth="1"/>
    <col min="15" max="15" width="10.85546875" style="76" customWidth="1"/>
    <col min="16" max="16384" width="9.140625" style="76"/>
  </cols>
  <sheetData>
    <row r="1" spans="1:15" ht="13.5" thickBot="1" x14ac:dyDescent="0.25">
      <c r="A1" s="184" t="s">
        <v>163</v>
      </c>
      <c r="B1" s="40"/>
      <c r="C1" s="40"/>
      <c r="D1" s="40"/>
      <c r="E1" s="40"/>
      <c r="F1" s="40"/>
      <c r="G1" s="40"/>
      <c r="H1" s="40"/>
      <c r="I1" s="40"/>
      <c r="J1" s="40"/>
      <c r="K1" s="40"/>
      <c r="L1" s="40"/>
      <c r="M1" s="40"/>
      <c r="N1" s="40"/>
      <c r="O1" s="40"/>
    </row>
    <row r="2" spans="1:15" x14ac:dyDescent="0.2">
      <c r="A2" s="41"/>
      <c r="B2" s="41"/>
      <c r="C2" s="41"/>
      <c r="D2" s="41"/>
      <c r="E2" s="41"/>
      <c r="F2" s="41"/>
      <c r="G2" s="41"/>
      <c r="H2" s="41"/>
      <c r="I2" s="41"/>
      <c r="J2" s="41"/>
      <c r="K2" s="41"/>
      <c r="L2" s="41"/>
      <c r="M2" s="40"/>
      <c r="N2" s="170" t="s">
        <v>1</v>
      </c>
      <c r="O2" s="104" t="s">
        <v>2</v>
      </c>
    </row>
    <row r="3" spans="1:15" ht="13.5" thickBot="1" x14ac:dyDescent="0.25">
      <c r="A3" s="41"/>
      <c r="B3" s="41"/>
      <c r="C3" s="41"/>
      <c r="D3" s="41"/>
      <c r="E3" s="41"/>
      <c r="F3" s="41"/>
      <c r="G3" s="41"/>
      <c r="H3" s="41"/>
      <c r="I3" s="41"/>
      <c r="J3" s="41"/>
      <c r="K3" s="41"/>
      <c r="L3" s="41"/>
      <c r="M3" s="40"/>
      <c r="N3" s="27" t="s">
        <v>3</v>
      </c>
      <c r="O3" s="105">
        <v>2021</v>
      </c>
    </row>
    <row r="4" spans="1:15" ht="51.75" thickBot="1" x14ac:dyDescent="0.25">
      <c r="A4" s="178" t="s">
        <v>4</v>
      </c>
      <c r="B4" s="174" t="s">
        <v>164</v>
      </c>
      <c r="C4" s="173" t="s">
        <v>148</v>
      </c>
      <c r="D4" s="181" t="s">
        <v>165</v>
      </c>
      <c r="E4" s="181" t="s">
        <v>32</v>
      </c>
      <c r="F4" s="178" t="s">
        <v>150</v>
      </c>
      <c r="G4" s="177" t="s">
        <v>21</v>
      </c>
      <c r="H4" s="91" t="s">
        <v>151</v>
      </c>
      <c r="I4" s="185" t="s">
        <v>15</v>
      </c>
      <c r="J4" s="112" t="s">
        <v>152</v>
      </c>
      <c r="K4" s="112" t="s">
        <v>153</v>
      </c>
      <c r="L4" s="175" t="s">
        <v>154</v>
      </c>
      <c r="M4" s="150" t="s">
        <v>155</v>
      </c>
      <c r="N4" s="175" t="s">
        <v>156</v>
      </c>
      <c r="O4" s="186" t="s">
        <v>75</v>
      </c>
    </row>
    <row r="5" spans="1:15" ht="15" customHeight="1" x14ac:dyDescent="0.25">
      <c r="A5" s="862" t="s">
        <v>305</v>
      </c>
      <c r="B5" s="860" t="s">
        <v>762</v>
      </c>
      <c r="C5" s="860" t="s">
        <v>648</v>
      </c>
      <c r="D5" s="869" t="s">
        <v>716</v>
      </c>
      <c r="E5" s="860" t="s">
        <v>763</v>
      </c>
      <c r="F5" s="860" t="s">
        <v>651</v>
      </c>
      <c r="G5" s="860" t="s">
        <v>764</v>
      </c>
      <c r="H5" s="860">
        <v>100</v>
      </c>
      <c r="I5" s="860"/>
      <c r="J5" s="861">
        <v>42</v>
      </c>
      <c r="K5" s="861">
        <v>42</v>
      </c>
      <c r="L5" s="871">
        <f>K5/J5</f>
        <v>1</v>
      </c>
      <c r="M5" s="868">
        <v>1</v>
      </c>
      <c r="N5" s="863">
        <f>K5/(J5*H5/100)</f>
        <v>1</v>
      </c>
      <c r="O5" s="861"/>
    </row>
    <row r="6" spans="1:15" ht="15" customHeight="1" x14ac:dyDescent="0.25">
      <c r="A6" s="860" t="s">
        <v>305</v>
      </c>
      <c r="B6" s="860" t="s">
        <v>762</v>
      </c>
      <c r="C6" s="860" t="s">
        <v>648</v>
      </c>
      <c r="D6" s="869" t="s">
        <v>676</v>
      </c>
      <c r="E6" s="860" t="s">
        <v>763</v>
      </c>
      <c r="F6" s="860" t="s">
        <v>651</v>
      </c>
      <c r="G6" s="860" t="s">
        <v>764</v>
      </c>
      <c r="H6" s="860">
        <v>100</v>
      </c>
      <c r="I6" s="860"/>
      <c r="J6" s="861">
        <v>42</v>
      </c>
      <c r="K6" s="861">
        <v>42</v>
      </c>
      <c r="L6" s="871">
        <f t="shared" ref="L6:L67" si="0">K6/J6</f>
        <v>1</v>
      </c>
      <c r="M6" s="868">
        <v>1</v>
      </c>
      <c r="N6" s="872">
        <f t="shared" ref="N6:N69" si="1">K6/(J6*H6/100)</f>
        <v>1</v>
      </c>
      <c r="O6" s="861"/>
    </row>
    <row r="7" spans="1:15" ht="15" customHeight="1" x14ac:dyDescent="0.25">
      <c r="A7" s="860" t="s">
        <v>305</v>
      </c>
      <c r="B7" s="860" t="s">
        <v>762</v>
      </c>
      <c r="C7" s="860" t="s">
        <v>648</v>
      </c>
      <c r="D7" s="860" t="s">
        <v>677</v>
      </c>
      <c r="E7" s="860" t="s">
        <v>763</v>
      </c>
      <c r="F7" s="860" t="s">
        <v>651</v>
      </c>
      <c r="G7" s="860" t="s">
        <v>764</v>
      </c>
      <c r="H7" s="860">
        <v>100</v>
      </c>
      <c r="I7" s="860"/>
      <c r="J7" s="861">
        <v>42</v>
      </c>
      <c r="K7" s="861">
        <v>42</v>
      </c>
      <c r="L7" s="871">
        <f t="shared" si="0"/>
        <v>1</v>
      </c>
      <c r="M7" s="868">
        <v>1</v>
      </c>
      <c r="N7" s="872">
        <f t="shared" si="1"/>
        <v>1</v>
      </c>
      <c r="O7" s="861"/>
    </row>
    <row r="8" spans="1:15" ht="15" customHeight="1" x14ac:dyDescent="0.25">
      <c r="A8" s="860" t="s">
        <v>305</v>
      </c>
      <c r="B8" s="860" t="s">
        <v>762</v>
      </c>
      <c r="C8" s="860" t="s">
        <v>648</v>
      </c>
      <c r="D8" s="860" t="s">
        <v>2110</v>
      </c>
      <c r="E8" s="860" t="s">
        <v>763</v>
      </c>
      <c r="F8" s="860" t="s">
        <v>651</v>
      </c>
      <c r="G8" s="860" t="s">
        <v>764</v>
      </c>
      <c r="H8" s="860">
        <v>100</v>
      </c>
      <c r="I8" s="860"/>
      <c r="J8" s="861">
        <v>42</v>
      </c>
      <c r="K8" s="861">
        <v>42</v>
      </c>
      <c r="L8" s="871">
        <f t="shared" si="0"/>
        <v>1</v>
      </c>
      <c r="M8" s="868">
        <v>1</v>
      </c>
      <c r="N8" s="872">
        <f t="shared" si="1"/>
        <v>1</v>
      </c>
      <c r="O8" s="861"/>
    </row>
    <row r="9" spans="1:15" ht="15" customHeight="1" x14ac:dyDescent="0.25">
      <c r="A9" s="860" t="s">
        <v>305</v>
      </c>
      <c r="B9" s="860" t="s">
        <v>762</v>
      </c>
      <c r="C9" s="860" t="s">
        <v>648</v>
      </c>
      <c r="D9" s="860" t="s">
        <v>2111</v>
      </c>
      <c r="E9" s="860" t="s">
        <v>763</v>
      </c>
      <c r="F9" s="860" t="s">
        <v>651</v>
      </c>
      <c r="G9" s="860" t="s">
        <v>764</v>
      </c>
      <c r="H9" s="860">
        <v>100</v>
      </c>
      <c r="I9" s="860"/>
      <c r="J9" s="861">
        <v>42</v>
      </c>
      <c r="K9" s="861">
        <v>42</v>
      </c>
      <c r="L9" s="871">
        <f t="shared" si="0"/>
        <v>1</v>
      </c>
      <c r="M9" s="868">
        <v>1</v>
      </c>
      <c r="N9" s="872">
        <f t="shared" si="1"/>
        <v>1</v>
      </c>
      <c r="O9" s="861"/>
    </row>
    <row r="10" spans="1:15" ht="15" customHeight="1" x14ac:dyDescent="0.25">
      <c r="A10" s="860" t="s">
        <v>305</v>
      </c>
      <c r="B10" s="860" t="s">
        <v>762</v>
      </c>
      <c r="C10" s="860" t="s">
        <v>648</v>
      </c>
      <c r="D10" s="860" t="s">
        <v>765</v>
      </c>
      <c r="E10" s="860" t="s">
        <v>763</v>
      </c>
      <c r="F10" s="860" t="s">
        <v>651</v>
      </c>
      <c r="G10" s="860" t="s">
        <v>764</v>
      </c>
      <c r="H10" s="860">
        <v>100</v>
      </c>
      <c r="I10" s="860"/>
      <c r="J10" s="861">
        <v>42</v>
      </c>
      <c r="K10" s="861">
        <v>42</v>
      </c>
      <c r="L10" s="871">
        <f t="shared" si="0"/>
        <v>1</v>
      </c>
      <c r="M10" s="868">
        <v>1</v>
      </c>
      <c r="N10" s="872">
        <f t="shared" si="1"/>
        <v>1</v>
      </c>
      <c r="O10" s="861"/>
    </row>
    <row r="11" spans="1:15" ht="15" customHeight="1" x14ac:dyDescent="0.25">
      <c r="A11" s="860" t="s">
        <v>305</v>
      </c>
      <c r="B11" s="860" t="s">
        <v>762</v>
      </c>
      <c r="C11" s="860" t="s">
        <v>648</v>
      </c>
      <c r="D11" s="860" t="s">
        <v>667</v>
      </c>
      <c r="E11" s="860" t="s">
        <v>763</v>
      </c>
      <c r="F11" s="860" t="s">
        <v>651</v>
      </c>
      <c r="G11" s="860" t="s">
        <v>764</v>
      </c>
      <c r="H11" s="860">
        <v>100</v>
      </c>
      <c r="I11" s="860"/>
      <c r="J11" s="861">
        <v>42</v>
      </c>
      <c r="K11" s="861">
        <v>42</v>
      </c>
      <c r="L11" s="871">
        <f t="shared" si="0"/>
        <v>1</v>
      </c>
      <c r="M11" s="868">
        <v>1</v>
      </c>
      <c r="N11" s="872">
        <f t="shared" si="1"/>
        <v>1</v>
      </c>
      <c r="O11" s="861"/>
    </row>
    <row r="12" spans="1:15" ht="15" customHeight="1" x14ac:dyDescent="0.25">
      <c r="A12" s="860" t="s">
        <v>305</v>
      </c>
      <c r="B12" s="860" t="s">
        <v>762</v>
      </c>
      <c r="C12" s="860" t="s">
        <v>648</v>
      </c>
      <c r="D12" s="860" t="s">
        <v>766</v>
      </c>
      <c r="E12" s="860" t="s">
        <v>763</v>
      </c>
      <c r="F12" s="860" t="s">
        <v>651</v>
      </c>
      <c r="G12" s="860" t="s">
        <v>764</v>
      </c>
      <c r="H12" s="860">
        <v>100</v>
      </c>
      <c r="I12" s="860"/>
      <c r="J12" s="861">
        <v>42</v>
      </c>
      <c r="K12" s="861">
        <v>42</v>
      </c>
      <c r="L12" s="871">
        <f t="shared" si="0"/>
        <v>1</v>
      </c>
      <c r="M12" s="868">
        <v>1</v>
      </c>
      <c r="N12" s="872">
        <f t="shared" si="1"/>
        <v>1</v>
      </c>
      <c r="O12" s="861"/>
    </row>
    <row r="13" spans="1:15" ht="15" customHeight="1" x14ac:dyDescent="0.25">
      <c r="A13" s="860" t="s">
        <v>305</v>
      </c>
      <c r="B13" s="860" t="s">
        <v>762</v>
      </c>
      <c r="C13" s="860" t="s">
        <v>648</v>
      </c>
      <c r="D13" s="860" t="s">
        <v>767</v>
      </c>
      <c r="E13" s="860" t="s">
        <v>763</v>
      </c>
      <c r="F13" s="860" t="s">
        <v>651</v>
      </c>
      <c r="G13" s="860" t="s">
        <v>764</v>
      </c>
      <c r="H13" s="860">
        <v>100</v>
      </c>
      <c r="I13" s="860"/>
      <c r="J13" s="861">
        <v>42</v>
      </c>
      <c r="K13" s="861">
        <v>42</v>
      </c>
      <c r="L13" s="871">
        <f t="shared" si="0"/>
        <v>1</v>
      </c>
      <c r="M13" s="868">
        <v>1</v>
      </c>
      <c r="N13" s="872">
        <f t="shared" si="1"/>
        <v>1</v>
      </c>
      <c r="O13" s="861"/>
    </row>
    <row r="14" spans="1:15" ht="15" customHeight="1" x14ac:dyDescent="0.25">
      <c r="A14" s="860" t="s">
        <v>305</v>
      </c>
      <c r="B14" s="860" t="s">
        <v>762</v>
      </c>
      <c r="C14" s="860" t="s">
        <v>648</v>
      </c>
      <c r="D14" s="860" t="s">
        <v>769</v>
      </c>
      <c r="E14" s="860" t="s">
        <v>763</v>
      </c>
      <c r="F14" s="860" t="s">
        <v>651</v>
      </c>
      <c r="G14" s="860" t="s">
        <v>764</v>
      </c>
      <c r="H14" s="860">
        <v>100</v>
      </c>
      <c r="I14" s="860"/>
      <c r="J14" s="861">
        <v>42</v>
      </c>
      <c r="K14" s="861">
        <v>42</v>
      </c>
      <c r="L14" s="871">
        <f t="shared" si="0"/>
        <v>1</v>
      </c>
      <c r="M14" s="868">
        <v>1</v>
      </c>
      <c r="N14" s="872">
        <f t="shared" si="1"/>
        <v>1</v>
      </c>
      <c r="O14" s="861"/>
    </row>
    <row r="15" spans="1:15" ht="15" customHeight="1" x14ac:dyDescent="0.25">
      <c r="A15" s="860" t="s">
        <v>305</v>
      </c>
      <c r="B15" s="860" t="s">
        <v>762</v>
      </c>
      <c r="C15" s="860" t="s">
        <v>648</v>
      </c>
      <c r="D15" s="860" t="s">
        <v>728</v>
      </c>
      <c r="E15" s="860" t="s">
        <v>763</v>
      </c>
      <c r="F15" s="860" t="s">
        <v>651</v>
      </c>
      <c r="G15" s="860" t="s">
        <v>764</v>
      </c>
      <c r="H15" s="860">
        <v>100</v>
      </c>
      <c r="I15" s="860"/>
      <c r="J15" s="861">
        <v>42</v>
      </c>
      <c r="K15" s="861">
        <v>42</v>
      </c>
      <c r="L15" s="871">
        <f t="shared" si="0"/>
        <v>1</v>
      </c>
      <c r="M15" s="868">
        <v>1</v>
      </c>
      <c r="N15" s="872">
        <f t="shared" si="1"/>
        <v>1</v>
      </c>
      <c r="O15" s="861"/>
    </row>
    <row r="16" spans="1:15" ht="15" customHeight="1" x14ac:dyDescent="0.25">
      <c r="A16" s="860" t="s">
        <v>305</v>
      </c>
      <c r="B16" s="860" t="s">
        <v>762</v>
      </c>
      <c r="C16" s="860" t="s">
        <v>648</v>
      </c>
      <c r="D16" s="870" t="s">
        <v>2112</v>
      </c>
      <c r="E16" s="860" t="s">
        <v>763</v>
      </c>
      <c r="F16" s="860" t="s">
        <v>651</v>
      </c>
      <c r="G16" s="860" t="s">
        <v>764</v>
      </c>
      <c r="H16" s="860">
        <v>100</v>
      </c>
      <c r="I16" s="860"/>
      <c r="J16" s="861">
        <v>42</v>
      </c>
      <c r="K16" s="861">
        <v>42</v>
      </c>
      <c r="L16" s="871">
        <f t="shared" si="0"/>
        <v>1</v>
      </c>
      <c r="M16" s="868">
        <v>1</v>
      </c>
      <c r="N16" s="872">
        <f t="shared" si="1"/>
        <v>1</v>
      </c>
      <c r="O16" s="861"/>
    </row>
    <row r="17" spans="1:15" ht="15" customHeight="1" x14ac:dyDescent="0.25">
      <c r="A17" s="860" t="s">
        <v>305</v>
      </c>
      <c r="B17" s="860" t="s">
        <v>762</v>
      </c>
      <c r="C17" s="860" t="s">
        <v>648</v>
      </c>
      <c r="D17" s="860" t="s">
        <v>727</v>
      </c>
      <c r="E17" s="860" t="s">
        <v>763</v>
      </c>
      <c r="F17" s="860" t="s">
        <v>651</v>
      </c>
      <c r="G17" s="860" t="s">
        <v>764</v>
      </c>
      <c r="H17" s="860">
        <v>100</v>
      </c>
      <c r="I17" s="860"/>
      <c r="J17" s="861">
        <v>42</v>
      </c>
      <c r="K17" s="861">
        <v>42</v>
      </c>
      <c r="L17" s="871">
        <f t="shared" si="0"/>
        <v>1</v>
      </c>
      <c r="M17" s="868">
        <v>1</v>
      </c>
      <c r="N17" s="872">
        <f t="shared" si="1"/>
        <v>1</v>
      </c>
      <c r="O17" s="861"/>
    </row>
    <row r="18" spans="1:15" ht="15" customHeight="1" x14ac:dyDescent="0.25">
      <c r="A18" s="860" t="s">
        <v>305</v>
      </c>
      <c r="B18" s="860" t="s">
        <v>762</v>
      </c>
      <c r="C18" s="860" t="s">
        <v>648</v>
      </c>
      <c r="D18" s="860" t="s">
        <v>730</v>
      </c>
      <c r="E18" s="860" t="s">
        <v>763</v>
      </c>
      <c r="F18" s="860" t="s">
        <v>651</v>
      </c>
      <c r="G18" s="860" t="s">
        <v>764</v>
      </c>
      <c r="H18" s="860">
        <v>100</v>
      </c>
      <c r="I18" s="860"/>
      <c r="J18" s="861">
        <v>42</v>
      </c>
      <c r="K18" s="861">
        <v>42</v>
      </c>
      <c r="L18" s="871">
        <f t="shared" si="0"/>
        <v>1</v>
      </c>
      <c r="M18" s="868">
        <v>1</v>
      </c>
      <c r="N18" s="872">
        <f t="shared" si="1"/>
        <v>1</v>
      </c>
      <c r="O18" s="861"/>
    </row>
    <row r="19" spans="1:15" ht="15" customHeight="1" x14ac:dyDescent="0.25">
      <c r="A19" s="860" t="s">
        <v>305</v>
      </c>
      <c r="B19" s="860" t="s">
        <v>762</v>
      </c>
      <c r="C19" s="860" t="s">
        <v>648</v>
      </c>
      <c r="D19" s="860" t="s">
        <v>768</v>
      </c>
      <c r="E19" s="860" t="s">
        <v>763</v>
      </c>
      <c r="F19" s="860" t="s">
        <v>651</v>
      </c>
      <c r="G19" s="860" t="s">
        <v>764</v>
      </c>
      <c r="H19" s="860">
        <v>100</v>
      </c>
      <c r="I19" s="860"/>
      <c r="J19" s="861">
        <v>42</v>
      </c>
      <c r="K19" s="861">
        <v>42</v>
      </c>
      <c r="L19" s="871">
        <f t="shared" si="0"/>
        <v>1</v>
      </c>
      <c r="M19" s="868">
        <v>1</v>
      </c>
      <c r="N19" s="872">
        <f t="shared" si="1"/>
        <v>1</v>
      </c>
      <c r="O19" s="861"/>
    </row>
    <row r="20" spans="1:15" ht="15" customHeight="1" x14ac:dyDescent="0.25">
      <c r="A20" s="860" t="s">
        <v>305</v>
      </c>
      <c r="B20" s="860" t="s">
        <v>762</v>
      </c>
      <c r="C20" s="860" t="s">
        <v>648</v>
      </c>
      <c r="D20" s="860" t="s">
        <v>731</v>
      </c>
      <c r="E20" s="860" t="s">
        <v>763</v>
      </c>
      <c r="F20" s="860" t="s">
        <v>651</v>
      </c>
      <c r="G20" s="860" t="s">
        <v>764</v>
      </c>
      <c r="H20" s="860">
        <v>100</v>
      </c>
      <c r="I20" s="860"/>
      <c r="J20" s="861">
        <v>42</v>
      </c>
      <c r="K20" s="861">
        <v>42</v>
      </c>
      <c r="L20" s="871">
        <f t="shared" si="0"/>
        <v>1</v>
      </c>
      <c r="M20" s="868">
        <v>1</v>
      </c>
      <c r="N20" s="872">
        <f t="shared" si="1"/>
        <v>1</v>
      </c>
      <c r="O20" s="861"/>
    </row>
    <row r="21" spans="1:15" ht="15" customHeight="1" x14ac:dyDescent="0.25">
      <c r="A21" s="862" t="s">
        <v>305</v>
      </c>
      <c r="B21" s="862" t="s">
        <v>762</v>
      </c>
      <c r="C21" s="862" t="s">
        <v>702</v>
      </c>
      <c r="D21" s="862" t="s">
        <v>770</v>
      </c>
      <c r="E21" s="864" t="s">
        <v>704</v>
      </c>
      <c r="F21" s="862" t="s">
        <v>651</v>
      </c>
      <c r="G21" s="862" t="s">
        <v>764</v>
      </c>
      <c r="H21" s="862">
        <v>100</v>
      </c>
      <c r="I21" s="862"/>
      <c r="J21" s="861">
        <v>42</v>
      </c>
      <c r="K21" s="861">
        <v>42</v>
      </c>
      <c r="L21" s="871">
        <f t="shared" si="0"/>
        <v>1</v>
      </c>
      <c r="M21" s="868">
        <v>1</v>
      </c>
      <c r="N21" s="872">
        <f t="shared" si="1"/>
        <v>1</v>
      </c>
      <c r="O21" s="861"/>
    </row>
    <row r="22" spans="1:15" ht="15" customHeight="1" x14ac:dyDescent="0.25">
      <c r="A22" s="862" t="s">
        <v>305</v>
      </c>
      <c r="B22" s="862" t="s">
        <v>762</v>
      </c>
      <c r="C22" s="862" t="s">
        <v>702</v>
      </c>
      <c r="D22" s="862" t="s">
        <v>669</v>
      </c>
      <c r="E22" s="864" t="s">
        <v>704</v>
      </c>
      <c r="F22" s="862" t="s">
        <v>651</v>
      </c>
      <c r="G22" s="862" t="s">
        <v>764</v>
      </c>
      <c r="H22" s="862">
        <v>100</v>
      </c>
      <c r="I22" s="862"/>
      <c r="J22" s="861">
        <v>42</v>
      </c>
      <c r="K22" s="861">
        <v>42</v>
      </c>
      <c r="L22" s="871">
        <f t="shared" si="0"/>
        <v>1</v>
      </c>
      <c r="M22" s="868">
        <v>1</v>
      </c>
      <c r="N22" s="872">
        <f t="shared" si="1"/>
        <v>1</v>
      </c>
      <c r="O22" s="861"/>
    </row>
    <row r="23" spans="1:15" ht="15" customHeight="1" x14ac:dyDescent="0.25">
      <c r="A23" s="862" t="s">
        <v>305</v>
      </c>
      <c r="B23" s="862" t="s">
        <v>762</v>
      </c>
      <c r="C23" s="862" t="s">
        <v>702</v>
      </c>
      <c r="D23" s="862" t="s">
        <v>771</v>
      </c>
      <c r="E23" s="864" t="s">
        <v>704</v>
      </c>
      <c r="F23" s="862" t="s">
        <v>651</v>
      </c>
      <c r="G23" s="862" t="s">
        <v>764</v>
      </c>
      <c r="H23" s="862">
        <v>100</v>
      </c>
      <c r="I23" s="862"/>
      <c r="J23" s="861">
        <v>42</v>
      </c>
      <c r="K23" s="861">
        <v>42</v>
      </c>
      <c r="L23" s="871">
        <f t="shared" si="0"/>
        <v>1</v>
      </c>
      <c r="M23" s="868">
        <v>1</v>
      </c>
      <c r="N23" s="872">
        <f t="shared" si="1"/>
        <v>1</v>
      </c>
      <c r="O23" s="861"/>
    </row>
    <row r="24" spans="1:15" ht="15" customHeight="1" x14ac:dyDescent="0.25">
      <c r="A24" s="862" t="s">
        <v>305</v>
      </c>
      <c r="B24" s="862" t="s">
        <v>762</v>
      </c>
      <c r="C24" s="862" t="s">
        <v>702</v>
      </c>
      <c r="D24" s="862" t="s">
        <v>683</v>
      </c>
      <c r="E24" s="864" t="s">
        <v>704</v>
      </c>
      <c r="F24" s="862" t="s">
        <v>651</v>
      </c>
      <c r="G24" s="862" t="s">
        <v>764</v>
      </c>
      <c r="H24" s="862">
        <v>100</v>
      </c>
      <c r="I24" s="862"/>
      <c r="J24" s="861">
        <v>42</v>
      </c>
      <c r="K24" s="861">
        <v>42</v>
      </c>
      <c r="L24" s="871">
        <f t="shared" si="0"/>
        <v>1</v>
      </c>
      <c r="M24" s="868">
        <v>1</v>
      </c>
      <c r="N24" s="872">
        <f t="shared" si="1"/>
        <v>1</v>
      </c>
      <c r="O24" s="861"/>
    </row>
    <row r="25" spans="1:15" ht="15" customHeight="1" x14ac:dyDescent="0.25">
      <c r="A25" s="862" t="s">
        <v>305</v>
      </c>
      <c r="B25" s="862" t="s">
        <v>762</v>
      </c>
      <c r="C25" s="862" t="s">
        <v>648</v>
      </c>
      <c r="D25" s="862" t="s">
        <v>772</v>
      </c>
      <c r="E25" s="862" t="s">
        <v>763</v>
      </c>
      <c r="F25" s="862" t="s">
        <v>651</v>
      </c>
      <c r="G25" s="862" t="s">
        <v>764</v>
      </c>
      <c r="H25" s="862">
        <v>100</v>
      </c>
      <c r="I25" s="862"/>
      <c r="J25" s="861">
        <v>42</v>
      </c>
      <c r="K25" s="861">
        <v>42</v>
      </c>
      <c r="L25" s="871">
        <f t="shared" si="0"/>
        <v>1</v>
      </c>
      <c r="M25" s="868">
        <v>1</v>
      </c>
      <c r="N25" s="872">
        <f t="shared" si="1"/>
        <v>1</v>
      </c>
      <c r="O25" s="861"/>
    </row>
    <row r="26" spans="1:15" ht="15" customHeight="1" x14ac:dyDescent="0.25">
      <c r="A26" s="862" t="s">
        <v>305</v>
      </c>
      <c r="B26" s="862" t="s">
        <v>762</v>
      </c>
      <c r="C26" s="862" t="s">
        <v>648</v>
      </c>
      <c r="D26" s="862" t="s">
        <v>773</v>
      </c>
      <c r="E26" s="862"/>
      <c r="F26" s="862"/>
      <c r="G26" s="862"/>
      <c r="H26" s="862"/>
      <c r="I26" s="862" t="s">
        <v>774</v>
      </c>
      <c r="J26" s="866"/>
      <c r="K26" s="866"/>
      <c r="L26" s="871"/>
      <c r="M26" s="868"/>
      <c r="N26" s="872"/>
      <c r="O26" s="861" t="s">
        <v>774</v>
      </c>
    </row>
    <row r="27" spans="1:15" ht="15" customHeight="1" x14ac:dyDescent="0.25">
      <c r="A27" s="862" t="s">
        <v>305</v>
      </c>
      <c r="B27" s="862" t="s">
        <v>762</v>
      </c>
      <c r="C27" s="862" t="s">
        <v>702</v>
      </c>
      <c r="D27" s="862" t="s">
        <v>708</v>
      </c>
      <c r="E27" s="864" t="s">
        <v>704</v>
      </c>
      <c r="F27" s="862" t="s">
        <v>651</v>
      </c>
      <c r="G27" s="862" t="s">
        <v>740</v>
      </c>
      <c r="H27" s="862">
        <v>100</v>
      </c>
      <c r="I27" s="862"/>
      <c r="J27" s="865">
        <v>42</v>
      </c>
      <c r="K27" s="865">
        <v>42</v>
      </c>
      <c r="L27" s="871">
        <f t="shared" si="0"/>
        <v>1</v>
      </c>
      <c r="M27" s="868">
        <v>1</v>
      </c>
      <c r="N27" s="872">
        <f t="shared" si="1"/>
        <v>1</v>
      </c>
      <c r="O27" s="861"/>
    </row>
    <row r="28" spans="1:15" ht="15" customHeight="1" x14ac:dyDescent="0.25">
      <c r="A28" s="862" t="s">
        <v>305</v>
      </c>
      <c r="B28" s="862" t="s">
        <v>762</v>
      </c>
      <c r="C28" s="862" t="s">
        <v>702</v>
      </c>
      <c r="D28" s="862" t="s">
        <v>775</v>
      </c>
      <c r="E28" s="864" t="s">
        <v>704</v>
      </c>
      <c r="F28" s="862" t="s">
        <v>651</v>
      </c>
      <c r="G28" s="862" t="s">
        <v>740</v>
      </c>
      <c r="H28" s="862">
        <v>100</v>
      </c>
      <c r="I28" s="862"/>
      <c r="J28" s="865">
        <v>42</v>
      </c>
      <c r="K28" s="865">
        <v>42</v>
      </c>
      <c r="L28" s="871">
        <f t="shared" si="0"/>
        <v>1</v>
      </c>
      <c r="M28" s="868">
        <v>1</v>
      </c>
      <c r="N28" s="872">
        <f t="shared" si="1"/>
        <v>1</v>
      </c>
      <c r="O28" s="861"/>
    </row>
    <row r="29" spans="1:15" ht="15" customHeight="1" x14ac:dyDescent="0.25">
      <c r="A29" s="862" t="s">
        <v>305</v>
      </c>
      <c r="B29" s="862" t="s">
        <v>762</v>
      </c>
      <c r="C29" s="862" t="s">
        <v>702</v>
      </c>
      <c r="D29" s="862" t="s">
        <v>706</v>
      </c>
      <c r="E29" s="864" t="s">
        <v>704</v>
      </c>
      <c r="F29" s="862" t="s">
        <v>651</v>
      </c>
      <c r="G29" s="862" t="s">
        <v>740</v>
      </c>
      <c r="H29" s="862">
        <v>100</v>
      </c>
      <c r="I29" s="862"/>
      <c r="J29" s="865">
        <v>42</v>
      </c>
      <c r="K29" s="865">
        <v>42</v>
      </c>
      <c r="L29" s="871">
        <f t="shared" si="0"/>
        <v>1</v>
      </c>
      <c r="M29" s="868">
        <v>1</v>
      </c>
      <c r="N29" s="872">
        <f t="shared" si="1"/>
        <v>1</v>
      </c>
      <c r="O29" s="861"/>
    </row>
    <row r="30" spans="1:15" ht="15" customHeight="1" x14ac:dyDescent="0.25">
      <c r="A30" s="862" t="s">
        <v>305</v>
      </c>
      <c r="B30" s="862" t="s">
        <v>762</v>
      </c>
      <c r="C30" s="862" t="s">
        <v>702</v>
      </c>
      <c r="D30" s="862" t="s">
        <v>709</v>
      </c>
      <c r="E30" s="864" t="s">
        <v>704</v>
      </c>
      <c r="F30" s="862" t="s">
        <v>651</v>
      </c>
      <c r="G30" s="862" t="s">
        <v>740</v>
      </c>
      <c r="H30" s="862">
        <v>100</v>
      </c>
      <c r="I30" s="862"/>
      <c r="J30" s="865">
        <v>42</v>
      </c>
      <c r="K30" s="865">
        <v>42</v>
      </c>
      <c r="L30" s="871">
        <f t="shared" si="0"/>
        <v>1</v>
      </c>
      <c r="M30" s="868">
        <v>1</v>
      </c>
      <c r="N30" s="872">
        <f t="shared" si="1"/>
        <v>1</v>
      </c>
      <c r="O30" s="861"/>
    </row>
    <row r="31" spans="1:15" ht="15" customHeight="1" x14ac:dyDescent="0.25">
      <c r="A31" s="862" t="s">
        <v>305</v>
      </c>
      <c r="B31" s="862" t="s">
        <v>776</v>
      </c>
      <c r="C31" s="862" t="s">
        <v>648</v>
      </c>
      <c r="D31" s="869" t="s">
        <v>716</v>
      </c>
      <c r="E31" s="862" t="s">
        <v>763</v>
      </c>
      <c r="F31" s="862" t="s">
        <v>651</v>
      </c>
      <c r="G31" s="862" t="s">
        <v>764</v>
      </c>
      <c r="H31" s="862">
        <v>100</v>
      </c>
      <c r="I31" s="862"/>
      <c r="J31" s="866">
        <v>31</v>
      </c>
      <c r="K31" s="866">
        <v>31</v>
      </c>
      <c r="L31" s="871">
        <f t="shared" si="0"/>
        <v>1</v>
      </c>
      <c r="M31" s="868">
        <v>1</v>
      </c>
      <c r="N31" s="872">
        <f t="shared" si="1"/>
        <v>1</v>
      </c>
      <c r="O31" s="861"/>
    </row>
    <row r="32" spans="1:15" ht="15" customHeight="1" x14ac:dyDescent="0.25">
      <c r="A32" s="862" t="s">
        <v>305</v>
      </c>
      <c r="B32" s="862" t="s">
        <v>776</v>
      </c>
      <c r="C32" s="862" t="s">
        <v>648</v>
      </c>
      <c r="D32" s="869" t="s">
        <v>676</v>
      </c>
      <c r="E32" s="862" t="s">
        <v>763</v>
      </c>
      <c r="F32" s="862" t="s">
        <v>651</v>
      </c>
      <c r="G32" s="862" t="s">
        <v>764</v>
      </c>
      <c r="H32" s="862">
        <v>100</v>
      </c>
      <c r="I32" s="862"/>
      <c r="J32" s="866">
        <v>31</v>
      </c>
      <c r="K32" s="866">
        <v>31</v>
      </c>
      <c r="L32" s="871">
        <f t="shared" si="0"/>
        <v>1</v>
      </c>
      <c r="M32" s="868">
        <v>1</v>
      </c>
      <c r="N32" s="872">
        <f t="shared" si="1"/>
        <v>1</v>
      </c>
      <c r="O32" s="861"/>
    </row>
    <row r="33" spans="1:15" ht="15" customHeight="1" x14ac:dyDescent="0.25">
      <c r="A33" s="862" t="s">
        <v>305</v>
      </c>
      <c r="B33" s="862" t="s">
        <v>776</v>
      </c>
      <c r="C33" s="862" t="s">
        <v>648</v>
      </c>
      <c r="D33" s="860" t="s">
        <v>677</v>
      </c>
      <c r="E33" s="862" t="s">
        <v>763</v>
      </c>
      <c r="F33" s="862" t="s">
        <v>651</v>
      </c>
      <c r="G33" s="862" t="s">
        <v>764</v>
      </c>
      <c r="H33" s="862">
        <v>100</v>
      </c>
      <c r="I33" s="862"/>
      <c r="J33" s="866">
        <v>31</v>
      </c>
      <c r="K33" s="866">
        <v>31</v>
      </c>
      <c r="L33" s="871">
        <f t="shared" si="0"/>
        <v>1</v>
      </c>
      <c r="M33" s="868">
        <v>1</v>
      </c>
      <c r="N33" s="872">
        <f t="shared" si="1"/>
        <v>1</v>
      </c>
      <c r="O33" s="861"/>
    </row>
    <row r="34" spans="1:15" ht="15" customHeight="1" x14ac:dyDescent="0.25">
      <c r="A34" s="862" t="s">
        <v>305</v>
      </c>
      <c r="B34" s="862" t="s">
        <v>776</v>
      </c>
      <c r="C34" s="862" t="s">
        <v>648</v>
      </c>
      <c r="D34" s="860" t="s">
        <v>2110</v>
      </c>
      <c r="E34" s="862" t="s">
        <v>763</v>
      </c>
      <c r="F34" s="862" t="s">
        <v>651</v>
      </c>
      <c r="G34" s="862" t="s">
        <v>764</v>
      </c>
      <c r="H34" s="862">
        <v>100</v>
      </c>
      <c r="I34" s="862"/>
      <c r="J34" s="866">
        <v>31</v>
      </c>
      <c r="K34" s="866">
        <v>31</v>
      </c>
      <c r="L34" s="871">
        <f t="shared" si="0"/>
        <v>1</v>
      </c>
      <c r="M34" s="868">
        <v>1</v>
      </c>
      <c r="N34" s="872">
        <f t="shared" si="1"/>
        <v>1</v>
      </c>
      <c r="O34" s="861"/>
    </row>
    <row r="35" spans="1:15" ht="15" customHeight="1" x14ac:dyDescent="0.25">
      <c r="A35" s="862" t="s">
        <v>305</v>
      </c>
      <c r="B35" s="862" t="s">
        <v>776</v>
      </c>
      <c r="C35" s="862" t="s">
        <v>648</v>
      </c>
      <c r="D35" s="860" t="s">
        <v>2111</v>
      </c>
      <c r="E35" s="862" t="s">
        <v>763</v>
      </c>
      <c r="F35" s="862" t="s">
        <v>651</v>
      </c>
      <c r="G35" s="862" t="s">
        <v>764</v>
      </c>
      <c r="H35" s="862">
        <v>100</v>
      </c>
      <c r="I35" s="862"/>
      <c r="J35" s="866">
        <v>31</v>
      </c>
      <c r="K35" s="866">
        <v>31</v>
      </c>
      <c r="L35" s="871">
        <f t="shared" si="0"/>
        <v>1</v>
      </c>
      <c r="M35" s="868">
        <v>1</v>
      </c>
      <c r="N35" s="872">
        <f t="shared" si="1"/>
        <v>1</v>
      </c>
      <c r="O35" s="861"/>
    </row>
    <row r="36" spans="1:15" ht="15" customHeight="1" x14ac:dyDescent="0.25">
      <c r="A36" s="862" t="s">
        <v>305</v>
      </c>
      <c r="B36" s="862" t="s">
        <v>776</v>
      </c>
      <c r="C36" s="862" t="s">
        <v>648</v>
      </c>
      <c r="D36" s="860" t="s">
        <v>765</v>
      </c>
      <c r="E36" s="862" t="s">
        <v>763</v>
      </c>
      <c r="F36" s="862" t="s">
        <v>651</v>
      </c>
      <c r="G36" s="862" t="s">
        <v>764</v>
      </c>
      <c r="H36" s="862">
        <v>100</v>
      </c>
      <c r="I36" s="862"/>
      <c r="J36" s="866">
        <v>31</v>
      </c>
      <c r="K36" s="866">
        <v>31</v>
      </c>
      <c r="L36" s="871">
        <f t="shared" si="0"/>
        <v>1</v>
      </c>
      <c r="M36" s="868">
        <v>1</v>
      </c>
      <c r="N36" s="872">
        <f t="shared" si="1"/>
        <v>1</v>
      </c>
      <c r="O36" s="861"/>
    </row>
    <row r="37" spans="1:15" ht="15" customHeight="1" x14ac:dyDescent="0.25">
      <c r="A37" s="862" t="s">
        <v>305</v>
      </c>
      <c r="B37" s="862" t="s">
        <v>776</v>
      </c>
      <c r="C37" s="862" t="s">
        <v>648</v>
      </c>
      <c r="D37" s="860" t="s">
        <v>667</v>
      </c>
      <c r="E37" s="862" t="s">
        <v>763</v>
      </c>
      <c r="F37" s="862" t="s">
        <v>651</v>
      </c>
      <c r="G37" s="862" t="s">
        <v>764</v>
      </c>
      <c r="H37" s="862">
        <v>100</v>
      </c>
      <c r="I37" s="862"/>
      <c r="J37" s="866">
        <v>31</v>
      </c>
      <c r="K37" s="866">
        <v>31</v>
      </c>
      <c r="L37" s="871">
        <f t="shared" si="0"/>
        <v>1</v>
      </c>
      <c r="M37" s="868">
        <v>1</v>
      </c>
      <c r="N37" s="872">
        <f t="shared" si="1"/>
        <v>1</v>
      </c>
      <c r="O37" s="861"/>
    </row>
    <row r="38" spans="1:15" ht="15" customHeight="1" x14ac:dyDescent="0.25">
      <c r="A38" s="862" t="s">
        <v>305</v>
      </c>
      <c r="B38" s="862" t="s">
        <v>776</v>
      </c>
      <c r="C38" s="862" t="s">
        <v>648</v>
      </c>
      <c r="D38" s="860" t="s">
        <v>766</v>
      </c>
      <c r="E38" s="862" t="s">
        <v>763</v>
      </c>
      <c r="F38" s="862" t="s">
        <v>651</v>
      </c>
      <c r="G38" s="862" t="s">
        <v>764</v>
      </c>
      <c r="H38" s="862">
        <v>100</v>
      </c>
      <c r="I38" s="862"/>
      <c r="J38" s="866">
        <v>31</v>
      </c>
      <c r="K38" s="866">
        <v>31</v>
      </c>
      <c r="L38" s="871">
        <f t="shared" si="0"/>
        <v>1</v>
      </c>
      <c r="M38" s="868">
        <v>1</v>
      </c>
      <c r="N38" s="872">
        <f t="shared" si="1"/>
        <v>1</v>
      </c>
      <c r="O38" s="861"/>
    </row>
    <row r="39" spans="1:15" ht="15" customHeight="1" x14ac:dyDescent="0.25">
      <c r="A39" s="862" t="s">
        <v>305</v>
      </c>
      <c r="B39" s="862" t="s">
        <v>776</v>
      </c>
      <c r="C39" s="862" t="s">
        <v>648</v>
      </c>
      <c r="D39" s="860" t="s">
        <v>767</v>
      </c>
      <c r="E39" s="862" t="s">
        <v>763</v>
      </c>
      <c r="F39" s="862" t="s">
        <v>651</v>
      </c>
      <c r="G39" s="862" t="s">
        <v>764</v>
      </c>
      <c r="H39" s="862">
        <v>100</v>
      </c>
      <c r="I39" s="862"/>
      <c r="J39" s="866">
        <v>31</v>
      </c>
      <c r="K39" s="866">
        <v>31</v>
      </c>
      <c r="L39" s="871">
        <f t="shared" si="0"/>
        <v>1</v>
      </c>
      <c r="M39" s="868">
        <v>1</v>
      </c>
      <c r="N39" s="872">
        <f t="shared" si="1"/>
        <v>1</v>
      </c>
      <c r="O39" s="861"/>
    </row>
    <row r="40" spans="1:15" ht="15" customHeight="1" x14ac:dyDescent="0.25">
      <c r="A40" s="862" t="s">
        <v>305</v>
      </c>
      <c r="B40" s="862" t="s">
        <v>776</v>
      </c>
      <c r="C40" s="862" t="s">
        <v>648</v>
      </c>
      <c r="D40" s="860" t="s">
        <v>769</v>
      </c>
      <c r="E40" s="862" t="s">
        <v>763</v>
      </c>
      <c r="F40" s="862" t="s">
        <v>651</v>
      </c>
      <c r="G40" s="862" t="s">
        <v>764</v>
      </c>
      <c r="H40" s="862">
        <v>100</v>
      </c>
      <c r="I40" s="862"/>
      <c r="J40" s="866">
        <v>31</v>
      </c>
      <c r="K40" s="866">
        <v>31</v>
      </c>
      <c r="L40" s="871">
        <f t="shared" si="0"/>
        <v>1</v>
      </c>
      <c r="M40" s="868">
        <v>1</v>
      </c>
      <c r="N40" s="872">
        <f t="shared" si="1"/>
        <v>1</v>
      </c>
      <c r="O40" s="861"/>
    </row>
    <row r="41" spans="1:15" ht="15" customHeight="1" x14ac:dyDescent="0.25">
      <c r="A41" s="862" t="s">
        <v>305</v>
      </c>
      <c r="B41" s="862" t="s">
        <v>776</v>
      </c>
      <c r="C41" s="862" t="s">
        <v>648</v>
      </c>
      <c r="D41" s="860" t="s">
        <v>728</v>
      </c>
      <c r="E41" s="862" t="s">
        <v>763</v>
      </c>
      <c r="F41" s="862" t="s">
        <v>651</v>
      </c>
      <c r="G41" s="862" t="s">
        <v>764</v>
      </c>
      <c r="H41" s="862">
        <v>100</v>
      </c>
      <c r="I41" s="862"/>
      <c r="J41" s="866">
        <v>31</v>
      </c>
      <c r="K41" s="866">
        <v>31</v>
      </c>
      <c r="L41" s="871">
        <f t="shared" si="0"/>
        <v>1</v>
      </c>
      <c r="M41" s="868">
        <v>1</v>
      </c>
      <c r="N41" s="872">
        <f t="shared" si="1"/>
        <v>1</v>
      </c>
      <c r="O41" s="861"/>
    </row>
    <row r="42" spans="1:15" ht="15" customHeight="1" x14ac:dyDescent="0.25">
      <c r="A42" s="862" t="s">
        <v>305</v>
      </c>
      <c r="B42" s="862" t="s">
        <v>776</v>
      </c>
      <c r="C42" s="862" t="s">
        <v>648</v>
      </c>
      <c r="D42" s="870" t="s">
        <v>2112</v>
      </c>
      <c r="E42" s="862" t="s">
        <v>763</v>
      </c>
      <c r="F42" s="862" t="s">
        <v>651</v>
      </c>
      <c r="G42" s="862" t="s">
        <v>764</v>
      </c>
      <c r="H42" s="862">
        <v>100</v>
      </c>
      <c r="I42" s="862"/>
      <c r="J42" s="866">
        <v>31</v>
      </c>
      <c r="K42" s="866">
        <v>31</v>
      </c>
      <c r="L42" s="871">
        <f t="shared" si="0"/>
        <v>1</v>
      </c>
      <c r="M42" s="868">
        <v>1</v>
      </c>
      <c r="N42" s="872">
        <f t="shared" si="1"/>
        <v>1</v>
      </c>
      <c r="O42" s="861"/>
    </row>
    <row r="43" spans="1:15" ht="15" customHeight="1" x14ac:dyDescent="0.25">
      <c r="A43" s="862" t="s">
        <v>305</v>
      </c>
      <c r="B43" s="862" t="s">
        <v>776</v>
      </c>
      <c r="C43" s="862" t="s">
        <v>648</v>
      </c>
      <c r="D43" s="860" t="s">
        <v>727</v>
      </c>
      <c r="E43" s="862" t="s">
        <v>763</v>
      </c>
      <c r="F43" s="862" t="s">
        <v>651</v>
      </c>
      <c r="G43" s="862" t="s">
        <v>764</v>
      </c>
      <c r="H43" s="862">
        <v>100</v>
      </c>
      <c r="I43" s="862"/>
      <c r="J43" s="866">
        <v>31</v>
      </c>
      <c r="K43" s="866">
        <v>31</v>
      </c>
      <c r="L43" s="871">
        <f t="shared" si="0"/>
        <v>1</v>
      </c>
      <c r="M43" s="868">
        <v>1</v>
      </c>
      <c r="N43" s="872">
        <f t="shared" si="1"/>
        <v>1</v>
      </c>
      <c r="O43" s="861"/>
    </row>
    <row r="44" spans="1:15" ht="15" customHeight="1" x14ac:dyDescent="0.25">
      <c r="A44" s="862" t="s">
        <v>305</v>
      </c>
      <c r="B44" s="862" t="s">
        <v>776</v>
      </c>
      <c r="C44" s="862" t="s">
        <v>648</v>
      </c>
      <c r="D44" s="860" t="s">
        <v>730</v>
      </c>
      <c r="E44" s="862" t="s">
        <v>763</v>
      </c>
      <c r="F44" s="862" t="s">
        <v>651</v>
      </c>
      <c r="G44" s="862" t="s">
        <v>764</v>
      </c>
      <c r="H44" s="862">
        <v>100</v>
      </c>
      <c r="I44" s="862"/>
      <c r="J44" s="866">
        <v>31</v>
      </c>
      <c r="K44" s="866">
        <v>31</v>
      </c>
      <c r="L44" s="871">
        <f t="shared" si="0"/>
        <v>1</v>
      </c>
      <c r="M44" s="868">
        <v>1</v>
      </c>
      <c r="N44" s="872">
        <f t="shared" si="1"/>
        <v>1</v>
      </c>
      <c r="O44" s="861"/>
    </row>
    <row r="45" spans="1:15" ht="15" customHeight="1" x14ac:dyDescent="0.25">
      <c r="A45" s="862" t="s">
        <v>305</v>
      </c>
      <c r="B45" s="862" t="s">
        <v>776</v>
      </c>
      <c r="C45" s="862" t="s">
        <v>648</v>
      </c>
      <c r="D45" s="860" t="s">
        <v>768</v>
      </c>
      <c r="E45" s="862" t="s">
        <v>763</v>
      </c>
      <c r="F45" s="862" t="s">
        <v>651</v>
      </c>
      <c r="G45" s="862" t="s">
        <v>764</v>
      </c>
      <c r="H45" s="862">
        <v>100</v>
      </c>
      <c r="I45" s="862"/>
      <c r="J45" s="866">
        <v>31</v>
      </c>
      <c r="K45" s="866">
        <v>31</v>
      </c>
      <c r="L45" s="871">
        <f t="shared" si="0"/>
        <v>1</v>
      </c>
      <c r="M45" s="868">
        <v>1</v>
      </c>
      <c r="N45" s="872">
        <f t="shared" si="1"/>
        <v>1</v>
      </c>
      <c r="O45" s="861"/>
    </row>
    <row r="46" spans="1:15" ht="15" customHeight="1" x14ac:dyDescent="0.25">
      <c r="A46" s="862" t="s">
        <v>305</v>
      </c>
      <c r="B46" s="862" t="s">
        <v>776</v>
      </c>
      <c r="C46" s="862" t="s">
        <v>648</v>
      </c>
      <c r="D46" s="860" t="s">
        <v>731</v>
      </c>
      <c r="E46" s="862" t="s">
        <v>763</v>
      </c>
      <c r="F46" s="862" t="s">
        <v>651</v>
      </c>
      <c r="G46" s="862" t="s">
        <v>764</v>
      </c>
      <c r="H46" s="862">
        <v>100</v>
      </c>
      <c r="I46" s="862"/>
      <c r="J46" s="866">
        <v>31</v>
      </c>
      <c r="K46" s="866">
        <v>31</v>
      </c>
      <c r="L46" s="871">
        <f t="shared" si="0"/>
        <v>1</v>
      </c>
      <c r="M46" s="868">
        <v>1</v>
      </c>
      <c r="N46" s="872">
        <f t="shared" si="1"/>
        <v>1</v>
      </c>
      <c r="O46" s="861"/>
    </row>
    <row r="47" spans="1:15" ht="15" customHeight="1" x14ac:dyDescent="0.25">
      <c r="A47" s="862" t="s">
        <v>305</v>
      </c>
      <c r="B47" s="862" t="s">
        <v>776</v>
      </c>
      <c r="C47" s="862" t="s">
        <v>702</v>
      </c>
      <c r="D47" s="862" t="s">
        <v>770</v>
      </c>
      <c r="E47" s="864" t="s">
        <v>704</v>
      </c>
      <c r="F47" s="862" t="s">
        <v>651</v>
      </c>
      <c r="G47" s="862" t="s">
        <v>764</v>
      </c>
      <c r="H47" s="862">
        <v>100</v>
      </c>
      <c r="I47" s="862"/>
      <c r="J47" s="866">
        <v>31</v>
      </c>
      <c r="K47" s="866">
        <v>31</v>
      </c>
      <c r="L47" s="871">
        <f t="shared" si="0"/>
        <v>1</v>
      </c>
      <c r="M47" s="868">
        <v>1</v>
      </c>
      <c r="N47" s="872">
        <f t="shared" si="1"/>
        <v>1</v>
      </c>
      <c r="O47" s="861"/>
    </row>
    <row r="48" spans="1:15" ht="15" customHeight="1" x14ac:dyDescent="0.25">
      <c r="A48" s="862" t="s">
        <v>305</v>
      </c>
      <c r="B48" s="862" t="s">
        <v>776</v>
      </c>
      <c r="C48" s="862" t="s">
        <v>702</v>
      </c>
      <c r="D48" s="862" t="s">
        <v>669</v>
      </c>
      <c r="E48" s="864" t="s">
        <v>704</v>
      </c>
      <c r="F48" s="862" t="s">
        <v>651</v>
      </c>
      <c r="G48" s="862" t="s">
        <v>764</v>
      </c>
      <c r="H48" s="862">
        <v>100</v>
      </c>
      <c r="I48" s="862"/>
      <c r="J48" s="866">
        <v>31</v>
      </c>
      <c r="K48" s="866">
        <v>31</v>
      </c>
      <c r="L48" s="871">
        <f t="shared" si="0"/>
        <v>1</v>
      </c>
      <c r="M48" s="868">
        <v>1</v>
      </c>
      <c r="N48" s="872">
        <f t="shared" si="1"/>
        <v>1</v>
      </c>
      <c r="O48" s="861"/>
    </row>
    <row r="49" spans="1:15" ht="15" customHeight="1" x14ac:dyDescent="0.25">
      <c r="A49" s="862" t="s">
        <v>305</v>
      </c>
      <c r="B49" s="862" t="s">
        <v>776</v>
      </c>
      <c r="C49" s="862" t="s">
        <v>702</v>
      </c>
      <c r="D49" s="862" t="s">
        <v>771</v>
      </c>
      <c r="E49" s="864" t="s">
        <v>704</v>
      </c>
      <c r="F49" s="862" t="s">
        <v>651</v>
      </c>
      <c r="G49" s="862" t="s">
        <v>764</v>
      </c>
      <c r="H49" s="862">
        <v>100</v>
      </c>
      <c r="I49" s="862"/>
      <c r="J49" s="866">
        <v>31</v>
      </c>
      <c r="K49" s="866">
        <v>31</v>
      </c>
      <c r="L49" s="871">
        <f t="shared" si="0"/>
        <v>1</v>
      </c>
      <c r="M49" s="868">
        <v>1</v>
      </c>
      <c r="N49" s="872">
        <f t="shared" si="1"/>
        <v>1</v>
      </c>
      <c r="O49" s="861"/>
    </row>
    <row r="50" spans="1:15" ht="15" customHeight="1" x14ac:dyDescent="0.25">
      <c r="A50" s="862" t="s">
        <v>305</v>
      </c>
      <c r="B50" s="862" t="s">
        <v>776</v>
      </c>
      <c r="C50" s="862" t="s">
        <v>702</v>
      </c>
      <c r="D50" s="862" t="s">
        <v>683</v>
      </c>
      <c r="E50" s="864" t="s">
        <v>704</v>
      </c>
      <c r="F50" s="862" t="s">
        <v>651</v>
      </c>
      <c r="G50" s="862" t="s">
        <v>764</v>
      </c>
      <c r="H50" s="862">
        <v>100</v>
      </c>
      <c r="I50" s="862"/>
      <c r="J50" s="866">
        <v>31</v>
      </c>
      <c r="K50" s="866">
        <v>31</v>
      </c>
      <c r="L50" s="871">
        <f t="shared" si="0"/>
        <v>1</v>
      </c>
      <c r="M50" s="868">
        <v>1</v>
      </c>
      <c r="N50" s="872">
        <f t="shared" si="1"/>
        <v>1</v>
      </c>
      <c r="O50" s="861"/>
    </row>
    <row r="51" spans="1:15" ht="15" customHeight="1" x14ac:dyDescent="0.25">
      <c r="A51" s="862" t="s">
        <v>305</v>
      </c>
      <c r="B51" s="862" t="s">
        <v>776</v>
      </c>
      <c r="C51" s="862" t="s">
        <v>648</v>
      </c>
      <c r="D51" s="862" t="s">
        <v>772</v>
      </c>
      <c r="E51" s="862" t="s">
        <v>763</v>
      </c>
      <c r="F51" s="862" t="s">
        <v>651</v>
      </c>
      <c r="G51" s="862" t="s">
        <v>764</v>
      </c>
      <c r="H51" s="862">
        <v>100</v>
      </c>
      <c r="I51" s="862"/>
      <c r="J51" s="866">
        <v>31</v>
      </c>
      <c r="K51" s="866">
        <v>31</v>
      </c>
      <c r="L51" s="871">
        <f t="shared" si="0"/>
        <v>1</v>
      </c>
      <c r="M51" s="868">
        <v>1</v>
      </c>
      <c r="N51" s="872">
        <f t="shared" si="1"/>
        <v>1</v>
      </c>
      <c r="O51" s="861"/>
    </row>
    <row r="52" spans="1:15" ht="15" customHeight="1" x14ac:dyDescent="0.25">
      <c r="A52" s="862" t="s">
        <v>305</v>
      </c>
      <c r="B52" s="862" t="s">
        <v>776</v>
      </c>
      <c r="C52" s="862" t="s">
        <v>648</v>
      </c>
      <c r="D52" s="862" t="s">
        <v>773</v>
      </c>
      <c r="E52" s="862"/>
      <c r="F52" s="862"/>
      <c r="G52" s="862"/>
      <c r="H52" s="862"/>
      <c r="I52" s="862" t="s">
        <v>774</v>
      </c>
      <c r="J52" s="866"/>
      <c r="K52" s="866"/>
      <c r="L52" s="871"/>
      <c r="M52" s="868"/>
      <c r="N52" s="872"/>
      <c r="O52" s="867" t="s">
        <v>774</v>
      </c>
    </row>
    <row r="53" spans="1:15" ht="15" customHeight="1" x14ac:dyDescent="0.25">
      <c r="A53" s="862" t="s">
        <v>305</v>
      </c>
      <c r="B53" s="862" t="s">
        <v>776</v>
      </c>
      <c r="C53" s="862" t="s">
        <v>702</v>
      </c>
      <c r="D53" s="862" t="s">
        <v>708</v>
      </c>
      <c r="E53" s="864" t="s">
        <v>704</v>
      </c>
      <c r="F53" s="862" t="s">
        <v>651</v>
      </c>
      <c r="G53" s="862" t="s">
        <v>740</v>
      </c>
      <c r="H53" s="862">
        <v>100</v>
      </c>
      <c r="I53" s="862"/>
      <c r="J53" s="866">
        <v>31</v>
      </c>
      <c r="K53" s="866">
        <v>31</v>
      </c>
      <c r="L53" s="871">
        <f t="shared" si="0"/>
        <v>1</v>
      </c>
      <c r="M53" s="868">
        <v>1</v>
      </c>
      <c r="N53" s="872">
        <f t="shared" si="1"/>
        <v>1</v>
      </c>
      <c r="O53" s="861"/>
    </row>
    <row r="54" spans="1:15" ht="15" customHeight="1" x14ac:dyDescent="0.25">
      <c r="A54" s="862" t="s">
        <v>305</v>
      </c>
      <c r="B54" s="862" t="s">
        <v>776</v>
      </c>
      <c r="C54" s="862" t="s">
        <v>702</v>
      </c>
      <c r="D54" s="862" t="s">
        <v>775</v>
      </c>
      <c r="E54" s="864" t="s">
        <v>704</v>
      </c>
      <c r="F54" s="862" t="s">
        <v>651</v>
      </c>
      <c r="G54" s="862" t="s">
        <v>740</v>
      </c>
      <c r="H54" s="862">
        <v>100</v>
      </c>
      <c r="I54" s="862"/>
      <c r="J54" s="866">
        <v>31</v>
      </c>
      <c r="K54" s="866">
        <v>31</v>
      </c>
      <c r="L54" s="871">
        <f t="shared" si="0"/>
        <v>1</v>
      </c>
      <c r="M54" s="868">
        <v>1</v>
      </c>
      <c r="N54" s="872">
        <f t="shared" si="1"/>
        <v>1</v>
      </c>
      <c r="O54" s="861"/>
    </row>
    <row r="55" spans="1:15" ht="15" customHeight="1" x14ac:dyDescent="0.25">
      <c r="A55" s="862" t="s">
        <v>305</v>
      </c>
      <c r="B55" s="862" t="s">
        <v>776</v>
      </c>
      <c r="C55" s="862" t="s">
        <v>702</v>
      </c>
      <c r="D55" s="862" t="s">
        <v>706</v>
      </c>
      <c r="E55" s="864" t="s">
        <v>704</v>
      </c>
      <c r="F55" s="862" t="s">
        <v>651</v>
      </c>
      <c r="G55" s="862" t="s">
        <v>740</v>
      </c>
      <c r="H55" s="862">
        <v>100</v>
      </c>
      <c r="I55" s="862"/>
      <c r="J55" s="866">
        <v>31</v>
      </c>
      <c r="K55" s="866">
        <v>31</v>
      </c>
      <c r="L55" s="871">
        <f t="shared" si="0"/>
        <v>1</v>
      </c>
      <c r="M55" s="868">
        <v>1</v>
      </c>
      <c r="N55" s="872">
        <f t="shared" si="1"/>
        <v>1</v>
      </c>
      <c r="O55" s="861"/>
    </row>
    <row r="56" spans="1:15" ht="15" customHeight="1" x14ac:dyDescent="0.25">
      <c r="A56" s="862" t="s">
        <v>305</v>
      </c>
      <c r="B56" s="862" t="s">
        <v>776</v>
      </c>
      <c r="C56" s="862" t="s">
        <v>702</v>
      </c>
      <c r="D56" s="862" t="s">
        <v>709</v>
      </c>
      <c r="E56" s="864" t="s">
        <v>704</v>
      </c>
      <c r="F56" s="862" t="s">
        <v>651</v>
      </c>
      <c r="G56" s="862" t="s">
        <v>740</v>
      </c>
      <c r="H56" s="862">
        <v>100</v>
      </c>
      <c r="I56" s="862"/>
      <c r="J56" s="866">
        <v>31</v>
      </c>
      <c r="K56" s="866">
        <v>31</v>
      </c>
      <c r="L56" s="871">
        <f t="shared" si="0"/>
        <v>1</v>
      </c>
      <c r="M56" s="868">
        <v>1</v>
      </c>
      <c r="N56" s="872">
        <f t="shared" si="1"/>
        <v>1</v>
      </c>
      <c r="O56" s="861"/>
    </row>
    <row r="57" spans="1:15" ht="15" customHeight="1" x14ac:dyDescent="0.25">
      <c r="A57" s="862" t="s">
        <v>305</v>
      </c>
      <c r="B57" s="862" t="s">
        <v>777</v>
      </c>
      <c r="C57" s="862" t="s">
        <v>648</v>
      </c>
      <c r="D57" s="869" t="s">
        <v>716</v>
      </c>
      <c r="E57" s="862" t="s">
        <v>763</v>
      </c>
      <c r="F57" s="862" t="s">
        <v>651</v>
      </c>
      <c r="G57" s="862" t="s">
        <v>764</v>
      </c>
      <c r="H57" s="862">
        <v>100</v>
      </c>
      <c r="I57" s="862"/>
      <c r="J57" s="866">
        <v>19</v>
      </c>
      <c r="K57" s="866">
        <v>19</v>
      </c>
      <c r="L57" s="871">
        <f t="shared" si="0"/>
        <v>1</v>
      </c>
      <c r="M57" s="868">
        <v>1</v>
      </c>
      <c r="N57" s="872">
        <f t="shared" si="1"/>
        <v>1</v>
      </c>
      <c r="O57" s="861"/>
    </row>
    <row r="58" spans="1:15" ht="15" customHeight="1" x14ac:dyDescent="0.25">
      <c r="A58" s="862" t="s">
        <v>305</v>
      </c>
      <c r="B58" s="862" t="s">
        <v>777</v>
      </c>
      <c r="C58" s="862" t="s">
        <v>648</v>
      </c>
      <c r="D58" s="869" t="s">
        <v>676</v>
      </c>
      <c r="E58" s="862" t="s">
        <v>763</v>
      </c>
      <c r="F58" s="862" t="s">
        <v>651</v>
      </c>
      <c r="G58" s="862" t="s">
        <v>764</v>
      </c>
      <c r="H58" s="862">
        <v>100</v>
      </c>
      <c r="I58" s="862"/>
      <c r="J58" s="866">
        <v>19</v>
      </c>
      <c r="K58" s="866">
        <v>19</v>
      </c>
      <c r="L58" s="871">
        <f t="shared" si="0"/>
        <v>1</v>
      </c>
      <c r="M58" s="868">
        <v>1</v>
      </c>
      <c r="N58" s="872">
        <f t="shared" si="1"/>
        <v>1</v>
      </c>
      <c r="O58" s="861"/>
    </row>
    <row r="59" spans="1:15" ht="15" customHeight="1" x14ac:dyDescent="0.25">
      <c r="A59" s="862" t="s">
        <v>305</v>
      </c>
      <c r="B59" s="862" t="s">
        <v>777</v>
      </c>
      <c r="C59" s="862" t="s">
        <v>648</v>
      </c>
      <c r="D59" s="860" t="s">
        <v>677</v>
      </c>
      <c r="E59" s="862" t="s">
        <v>763</v>
      </c>
      <c r="F59" s="862" t="s">
        <v>651</v>
      </c>
      <c r="G59" s="862" t="s">
        <v>764</v>
      </c>
      <c r="H59" s="862">
        <v>100</v>
      </c>
      <c r="I59" s="862"/>
      <c r="J59" s="866">
        <v>19</v>
      </c>
      <c r="K59" s="866">
        <v>19</v>
      </c>
      <c r="L59" s="871">
        <f t="shared" si="0"/>
        <v>1</v>
      </c>
      <c r="M59" s="868">
        <v>1</v>
      </c>
      <c r="N59" s="872">
        <f t="shared" si="1"/>
        <v>1</v>
      </c>
      <c r="O59" s="861"/>
    </row>
    <row r="60" spans="1:15" ht="15" customHeight="1" x14ac:dyDescent="0.25">
      <c r="A60" s="862" t="s">
        <v>305</v>
      </c>
      <c r="B60" s="862" t="s">
        <v>777</v>
      </c>
      <c r="C60" s="862" t="s">
        <v>648</v>
      </c>
      <c r="D60" s="860" t="s">
        <v>2110</v>
      </c>
      <c r="E60" s="862" t="s">
        <v>763</v>
      </c>
      <c r="F60" s="862" t="s">
        <v>651</v>
      </c>
      <c r="G60" s="862" t="s">
        <v>764</v>
      </c>
      <c r="H60" s="862">
        <v>100</v>
      </c>
      <c r="I60" s="862"/>
      <c r="J60" s="866">
        <v>19</v>
      </c>
      <c r="K60" s="866">
        <v>19</v>
      </c>
      <c r="L60" s="871">
        <f t="shared" si="0"/>
        <v>1</v>
      </c>
      <c r="M60" s="868">
        <v>1</v>
      </c>
      <c r="N60" s="872">
        <f t="shared" si="1"/>
        <v>1</v>
      </c>
      <c r="O60" s="861"/>
    </row>
    <row r="61" spans="1:15" ht="15" customHeight="1" x14ac:dyDescent="0.25">
      <c r="A61" s="862" t="s">
        <v>305</v>
      </c>
      <c r="B61" s="862" t="s">
        <v>777</v>
      </c>
      <c r="C61" s="862" t="s">
        <v>648</v>
      </c>
      <c r="D61" s="860" t="s">
        <v>2111</v>
      </c>
      <c r="E61" s="862" t="s">
        <v>763</v>
      </c>
      <c r="F61" s="862" t="s">
        <v>651</v>
      </c>
      <c r="G61" s="862" t="s">
        <v>764</v>
      </c>
      <c r="H61" s="862">
        <v>100</v>
      </c>
      <c r="I61" s="862"/>
      <c r="J61" s="866">
        <v>19</v>
      </c>
      <c r="K61" s="866">
        <v>19</v>
      </c>
      <c r="L61" s="871">
        <f t="shared" si="0"/>
        <v>1</v>
      </c>
      <c r="M61" s="868">
        <v>1</v>
      </c>
      <c r="N61" s="872">
        <f t="shared" si="1"/>
        <v>1</v>
      </c>
      <c r="O61" s="861"/>
    </row>
    <row r="62" spans="1:15" ht="15" customHeight="1" x14ac:dyDescent="0.25">
      <c r="A62" s="862" t="s">
        <v>305</v>
      </c>
      <c r="B62" s="862" t="s">
        <v>777</v>
      </c>
      <c r="C62" s="862" t="s">
        <v>648</v>
      </c>
      <c r="D62" s="860" t="s">
        <v>765</v>
      </c>
      <c r="E62" s="862" t="s">
        <v>763</v>
      </c>
      <c r="F62" s="862" t="s">
        <v>651</v>
      </c>
      <c r="G62" s="862" t="s">
        <v>764</v>
      </c>
      <c r="H62" s="862">
        <v>100</v>
      </c>
      <c r="I62" s="862"/>
      <c r="J62" s="866">
        <v>19</v>
      </c>
      <c r="K62" s="866">
        <v>19</v>
      </c>
      <c r="L62" s="871">
        <f t="shared" si="0"/>
        <v>1</v>
      </c>
      <c r="M62" s="868">
        <v>1</v>
      </c>
      <c r="N62" s="872">
        <f t="shared" si="1"/>
        <v>1</v>
      </c>
      <c r="O62" s="861"/>
    </row>
    <row r="63" spans="1:15" ht="15" customHeight="1" x14ac:dyDescent="0.25">
      <c r="A63" s="862" t="s">
        <v>305</v>
      </c>
      <c r="B63" s="862" t="s">
        <v>777</v>
      </c>
      <c r="C63" s="862" t="s">
        <v>648</v>
      </c>
      <c r="D63" s="860" t="s">
        <v>667</v>
      </c>
      <c r="E63" s="862" t="s">
        <v>763</v>
      </c>
      <c r="F63" s="862" t="s">
        <v>651</v>
      </c>
      <c r="G63" s="862" t="s">
        <v>764</v>
      </c>
      <c r="H63" s="862">
        <v>100</v>
      </c>
      <c r="I63" s="862"/>
      <c r="J63" s="866">
        <v>19</v>
      </c>
      <c r="K63" s="866">
        <v>19</v>
      </c>
      <c r="L63" s="871">
        <f t="shared" si="0"/>
        <v>1</v>
      </c>
      <c r="M63" s="868">
        <v>1</v>
      </c>
      <c r="N63" s="872">
        <f t="shared" si="1"/>
        <v>1</v>
      </c>
      <c r="O63" s="861"/>
    </row>
    <row r="64" spans="1:15" ht="15" customHeight="1" x14ac:dyDescent="0.25">
      <c r="A64" s="862" t="s">
        <v>305</v>
      </c>
      <c r="B64" s="862" t="s">
        <v>777</v>
      </c>
      <c r="C64" s="862" t="s">
        <v>648</v>
      </c>
      <c r="D64" s="860" t="s">
        <v>766</v>
      </c>
      <c r="E64" s="862" t="s">
        <v>763</v>
      </c>
      <c r="F64" s="862" t="s">
        <v>651</v>
      </c>
      <c r="G64" s="862" t="s">
        <v>764</v>
      </c>
      <c r="H64" s="862">
        <v>100</v>
      </c>
      <c r="I64" s="862"/>
      <c r="J64" s="866">
        <v>19</v>
      </c>
      <c r="K64" s="866">
        <v>19</v>
      </c>
      <c r="L64" s="871">
        <f t="shared" si="0"/>
        <v>1</v>
      </c>
      <c r="M64" s="868">
        <v>1</v>
      </c>
      <c r="N64" s="872">
        <f t="shared" si="1"/>
        <v>1</v>
      </c>
      <c r="O64" s="861"/>
    </row>
    <row r="65" spans="1:15" ht="15" customHeight="1" x14ac:dyDescent="0.25">
      <c r="A65" s="862" t="s">
        <v>305</v>
      </c>
      <c r="B65" s="862" t="s">
        <v>777</v>
      </c>
      <c r="C65" s="862" t="s">
        <v>648</v>
      </c>
      <c r="D65" s="860" t="s">
        <v>767</v>
      </c>
      <c r="E65" s="862" t="s">
        <v>763</v>
      </c>
      <c r="F65" s="862" t="s">
        <v>651</v>
      </c>
      <c r="G65" s="862" t="s">
        <v>764</v>
      </c>
      <c r="H65" s="862">
        <v>100</v>
      </c>
      <c r="I65" s="862"/>
      <c r="J65" s="866">
        <v>19</v>
      </c>
      <c r="K65" s="866">
        <v>19</v>
      </c>
      <c r="L65" s="871">
        <f t="shared" si="0"/>
        <v>1</v>
      </c>
      <c r="M65" s="868">
        <v>1</v>
      </c>
      <c r="N65" s="872">
        <f t="shared" si="1"/>
        <v>1</v>
      </c>
      <c r="O65" s="861"/>
    </row>
    <row r="66" spans="1:15" ht="15" customHeight="1" x14ac:dyDescent="0.25">
      <c r="A66" s="862" t="s">
        <v>305</v>
      </c>
      <c r="B66" s="862" t="s">
        <v>777</v>
      </c>
      <c r="C66" s="862" t="s">
        <v>648</v>
      </c>
      <c r="D66" s="860" t="s">
        <v>769</v>
      </c>
      <c r="E66" s="862" t="s">
        <v>763</v>
      </c>
      <c r="F66" s="862" t="s">
        <v>651</v>
      </c>
      <c r="G66" s="862" t="s">
        <v>764</v>
      </c>
      <c r="H66" s="862">
        <v>100</v>
      </c>
      <c r="I66" s="862"/>
      <c r="J66" s="866">
        <v>19</v>
      </c>
      <c r="K66" s="866">
        <v>19</v>
      </c>
      <c r="L66" s="871">
        <f t="shared" si="0"/>
        <v>1</v>
      </c>
      <c r="M66" s="868">
        <v>1</v>
      </c>
      <c r="N66" s="872">
        <f t="shared" si="1"/>
        <v>1</v>
      </c>
      <c r="O66" s="861"/>
    </row>
    <row r="67" spans="1:15" ht="15" customHeight="1" x14ac:dyDescent="0.25">
      <c r="A67" s="862" t="s">
        <v>305</v>
      </c>
      <c r="B67" s="862" t="s">
        <v>777</v>
      </c>
      <c r="C67" s="862" t="s">
        <v>648</v>
      </c>
      <c r="D67" s="860" t="s">
        <v>728</v>
      </c>
      <c r="E67" s="862" t="s">
        <v>763</v>
      </c>
      <c r="F67" s="862" t="s">
        <v>651</v>
      </c>
      <c r="G67" s="862" t="s">
        <v>764</v>
      </c>
      <c r="H67" s="862">
        <v>100</v>
      </c>
      <c r="I67" s="862"/>
      <c r="J67" s="866">
        <v>19</v>
      </c>
      <c r="K67" s="866">
        <v>19</v>
      </c>
      <c r="L67" s="871">
        <f t="shared" si="0"/>
        <v>1</v>
      </c>
      <c r="M67" s="868">
        <v>1</v>
      </c>
      <c r="N67" s="872">
        <f t="shared" si="1"/>
        <v>1</v>
      </c>
      <c r="O67" s="861"/>
    </row>
    <row r="68" spans="1:15" ht="15" customHeight="1" x14ac:dyDescent="0.25">
      <c r="A68" s="862" t="s">
        <v>305</v>
      </c>
      <c r="B68" s="862" t="s">
        <v>777</v>
      </c>
      <c r="C68" s="862" t="s">
        <v>648</v>
      </c>
      <c r="D68" s="870" t="s">
        <v>2112</v>
      </c>
      <c r="E68" s="862" t="s">
        <v>763</v>
      </c>
      <c r="F68" s="862" t="s">
        <v>651</v>
      </c>
      <c r="G68" s="862" t="s">
        <v>764</v>
      </c>
      <c r="H68" s="862">
        <v>100</v>
      </c>
      <c r="I68" s="862"/>
      <c r="J68" s="866">
        <v>19</v>
      </c>
      <c r="K68" s="866">
        <v>19</v>
      </c>
      <c r="L68" s="871">
        <f t="shared" ref="L68:L108" si="2">K68/J68</f>
        <v>1</v>
      </c>
      <c r="M68" s="868">
        <v>1</v>
      </c>
      <c r="N68" s="872">
        <f t="shared" si="1"/>
        <v>1</v>
      </c>
      <c r="O68" s="861"/>
    </row>
    <row r="69" spans="1:15" ht="15" customHeight="1" x14ac:dyDescent="0.25">
      <c r="A69" s="862" t="s">
        <v>305</v>
      </c>
      <c r="B69" s="862" t="s">
        <v>777</v>
      </c>
      <c r="C69" s="862" t="s">
        <v>648</v>
      </c>
      <c r="D69" s="860" t="s">
        <v>727</v>
      </c>
      <c r="E69" s="862" t="s">
        <v>763</v>
      </c>
      <c r="F69" s="862" t="s">
        <v>651</v>
      </c>
      <c r="G69" s="862" t="s">
        <v>764</v>
      </c>
      <c r="H69" s="862">
        <v>100</v>
      </c>
      <c r="I69" s="862"/>
      <c r="J69" s="866">
        <v>19</v>
      </c>
      <c r="K69" s="866">
        <v>19</v>
      </c>
      <c r="L69" s="871">
        <f t="shared" si="2"/>
        <v>1</v>
      </c>
      <c r="M69" s="868">
        <v>1</v>
      </c>
      <c r="N69" s="872">
        <f t="shared" si="1"/>
        <v>1</v>
      </c>
      <c r="O69" s="861"/>
    </row>
    <row r="70" spans="1:15" ht="15" customHeight="1" x14ac:dyDescent="0.25">
      <c r="A70" s="862" t="s">
        <v>305</v>
      </c>
      <c r="B70" s="862" t="s">
        <v>777</v>
      </c>
      <c r="C70" s="862" t="s">
        <v>648</v>
      </c>
      <c r="D70" s="860" t="s">
        <v>730</v>
      </c>
      <c r="E70" s="862" t="s">
        <v>763</v>
      </c>
      <c r="F70" s="862" t="s">
        <v>651</v>
      </c>
      <c r="G70" s="862" t="s">
        <v>764</v>
      </c>
      <c r="H70" s="862">
        <v>100</v>
      </c>
      <c r="I70" s="862"/>
      <c r="J70" s="866">
        <v>19</v>
      </c>
      <c r="K70" s="866">
        <v>19</v>
      </c>
      <c r="L70" s="871">
        <f t="shared" si="2"/>
        <v>1</v>
      </c>
      <c r="M70" s="868">
        <v>1</v>
      </c>
      <c r="N70" s="872">
        <f t="shared" ref="N70:N108" si="3">K70/(J70*H70/100)</f>
        <v>1</v>
      </c>
      <c r="O70" s="861"/>
    </row>
    <row r="71" spans="1:15" ht="15" customHeight="1" x14ac:dyDescent="0.25">
      <c r="A71" s="862" t="s">
        <v>305</v>
      </c>
      <c r="B71" s="862" t="s">
        <v>777</v>
      </c>
      <c r="C71" s="862" t="s">
        <v>648</v>
      </c>
      <c r="D71" s="860" t="s">
        <v>768</v>
      </c>
      <c r="E71" s="862" t="s">
        <v>763</v>
      </c>
      <c r="F71" s="862" t="s">
        <v>651</v>
      </c>
      <c r="G71" s="862" t="s">
        <v>764</v>
      </c>
      <c r="H71" s="862">
        <v>100</v>
      </c>
      <c r="I71" s="862"/>
      <c r="J71" s="866">
        <v>19</v>
      </c>
      <c r="K71" s="866">
        <v>19</v>
      </c>
      <c r="L71" s="871">
        <f t="shared" si="2"/>
        <v>1</v>
      </c>
      <c r="M71" s="868">
        <v>1</v>
      </c>
      <c r="N71" s="872">
        <f t="shared" si="3"/>
        <v>1</v>
      </c>
      <c r="O71" s="861"/>
    </row>
    <row r="72" spans="1:15" ht="15" customHeight="1" x14ac:dyDescent="0.25">
      <c r="A72" s="862" t="s">
        <v>305</v>
      </c>
      <c r="B72" s="862" t="s">
        <v>777</v>
      </c>
      <c r="C72" s="862" t="s">
        <v>648</v>
      </c>
      <c r="D72" s="860" t="s">
        <v>731</v>
      </c>
      <c r="E72" s="862" t="s">
        <v>763</v>
      </c>
      <c r="F72" s="862" t="s">
        <v>651</v>
      </c>
      <c r="G72" s="862" t="s">
        <v>764</v>
      </c>
      <c r="H72" s="862">
        <v>100</v>
      </c>
      <c r="I72" s="862"/>
      <c r="J72" s="866">
        <v>19</v>
      </c>
      <c r="K72" s="866">
        <v>19</v>
      </c>
      <c r="L72" s="871">
        <f t="shared" si="2"/>
        <v>1</v>
      </c>
      <c r="M72" s="868">
        <v>1</v>
      </c>
      <c r="N72" s="872">
        <f t="shared" si="3"/>
        <v>1</v>
      </c>
      <c r="O72" s="861"/>
    </row>
    <row r="73" spans="1:15" ht="15" customHeight="1" x14ac:dyDescent="0.25">
      <c r="A73" s="862" t="s">
        <v>305</v>
      </c>
      <c r="B73" s="862" t="s">
        <v>777</v>
      </c>
      <c r="C73" s="862" t="s">
        <v>702</v>
      </c>
      <c r="D73" s="862" t="s">
        <v>770</v>
      </c>
      <c r="E73" s="864" t="s">
        <v>704</v>
      </c>
      <c r="F73" s="862" t="s">
        <v>651</v>
      </c>
      <c r="G73" s="862" t="s">
        <v>764</v>
      </c>
      <c r="H73" s="862">
        <v>100</v>
      </c>
      <c r="I73" s="862"/>
      <c r="J73" s="866">
        <v>19</v>
      </c>
      <c r="K73" s="866">
        <v>19</v>
      </c>
      <c r="L73" s="871">
        <f t="shared" si="2"/>
        <v>1</v>
      </c>
      <c r="M73" s="868">
        <v>1</v>
      </c>
      <c r="N73" s="872">
        <f t="shared" si="3"/>
        <v>1</v>
      </c>
      <c r="O73" s="861"/>
    </row>
    <row r="74" spans="1:15" ht="15" customHeight="1" x14ac:dyDescent="0.25">
      <c r="A74" s="862" t="s">
        <v>305</v>
      </c>
      <c r="B74" s="862" t="s">
        <v>777</v>
      </c>
      <c r="C74" s="862" t="s">
        <v>702</v>
      </c>
      <c r="D74" s="862" t="s">
        <v>669</v>
      </c>
      <c r="E74" s="864" t="s">
        <v>704</v>
      </c>
      <c r="F74" s="862" t="s">
        <v>651</v>
      </c>
      <c r="G74" s="862" t="s">
        <v>764</v>
      </c>
      <c r="H74" s="862">
        <v>100</v>
      </c>
      <c r="I74" s="862"/>
      <c r="J74" s="866">
        <v>19</v>
      </c>
      <c r="K74" s="866">
        <v>19</v>
      </c>
      <c r="L74" s="871">
        <f t="shared" si="2"/>
        <v>1</v>
      </c>
      <c r="M74" s="868">
        <v>1</v>
      </c>
      <c r="N74" s="872">
        <f t="shared" si="3"/>
        <v>1</v>
      </c>
      <c r="O74" s="861"/>
    </row>
    <row r="75" spans="1:15" ht="15" customHeight="1" x14ac:dyDescent="0.25">
      <c r="A75" s="862" t="s">
        <v>305</v>
      </c>
      <c r="B75" s="862" t="s">
        <v>777</v>
      </c>
      <c r="C75" s="862" t="s">
        <v>702</v>
      </c>
      <c r="D75" s="862" t="s">
        <v>771</v>
      </c>
      <c r="E75" s="864" t="s">
        <v>704</v>
      </c>
      <c r="F75" s="862" t="s">
        <v>651</v>
      </c>
      <c r="G75" s="862" t="s">
        <v>764</v>
      </c>
      <c r="H75" s="862">
        <v>100</v>
      </c>
      <c r="I75" s="862"/>
      <c r="J75" s="866">
        <v>19</v>
      </c>
      <c r="K75" s="866">
        <v>19</v>
      </c>
      <c r="L75" s="871">
        <f t="shared" si="2"/>
        <v>1</v>
      </c>
      <c r="M75" s="868">
        <v>1</v>
      </c>
      <c r="N75" s="872">
        <f t="shared" si="3"/>
        <v>1</v>
      </c>
      <c r="O75" s="861"/>
    </row>
    <row r="76" spans="1:15" ht="15" customHeight="1" x14ac:dyDescent="0.25">
      <c r="A76" s="862" t="s">
        <v>305</v>
      </c>
      <c r="B76" s="862" t="s">
        <v>777</v>
      </c>
      <c r="C76" s="862" t="s">
        <v>702</v>
      </c>
      <c r="D76" s="862" t="s">
        <v>683</v>
      </c>
      <c r="E76" s="864" t="s">
        <v>704</v>
      </c>
      <c r="F76" s="862" t="s">
        <v>651</v>
      </c>
      <c r="G76" s="862" t="s">
        <v>764</v>
      </c>
      <c r="H76" s="862">
        <v>100</v>
      </c>
      <c r="I76" s="862"/>
      <c r="J76" s="866">
        <v>19</v>
      </c>
      <c r="K76" s="866">
        <v>19</v>
      </c>
      <c r="L76" s="871">
        <f t="shared" si="2"/>
        <v>1</v>
      </c>
      <c r="M76" s="868">
        <v>1</v>
      </c>
      <c r="N76" s="872">
        <f t="shared" si="3"/>
        <v>1</v>
      </c>
      <c r="O76" s="861"/>
    </row>
    <row r="77" spans="1:15" ht="15" customHeight="1" x14ac:dyDescent="0.25">
      <c r="A77" s="862" t="s">
        <v>305</v>
      </c>
      <c r="B77" s="862" t="s">
        <v>777</v>
      </c>
      <c r="C77" s="862" t="s">
        <v>648</v>
      </c>
      <c r="D77" s="862" t="s">
        <v>772</v>
      </c>
      <c r="E77" s="862" t="s">
        <v>763</v>
      </c>
      <c r="F77" s="862" t="s">
        <v>651</v>
      </c>
      <c r="G77" s="862" t="s">
        <v>764</v>
      </c>
      <c r="H77" s="862">
        <v>100</v>
      </c>
      <c r="I77" s="862"/>
      <c r="J77" s="866">
        <v>19</v>
      </c>
      <c r="K77" s="866">
        <v>19</v>
      </c>
      <c r="L77" s="871">
        <f t="shared" si="2"/>
        <v>1</v>
      </c>
      <c r="M77" s="868">
        <v>1</v>
      </c>
      <c r="N77" s="872">
        <f t="shared" si="3"/>
        <v>1</v>
      </c>
      <c r="O77" s="861"/>
    </row>
    <row r="78" spans="1:15" ht="15" customHeight="1" x14ac:dyDescent="0.25">
      <c r="A78" s="862" t="s">
        <v>305</v>
      </c>
      <c r="B78" s="862" t="s">
        <v>777</v>
      </c>
      <c r="C78" s="862" t="s">
        <v>648</v>
      </c>
      <c r="D78" s="862" t="s">
        <v>773</v>
      </c>
      <c r="E78" s="862"/>
      <c r="F78" s="862"/>
      <c r="G78" s="862"/>
      <c r="H78" s="862"/>
      <c r="I78" s="862" t="s">
        <v>774</v>
      </c>
      <c r="J78" s="866"/>
      <c r="K78" s="866"/>
      <c r="L78" s="871"/>
      <c r="M78" s="868"/>
      <c r="N78" s="872"/>
      <c r="O78" s="867" t="s">
        <v>774</v>
      </c>
    </row>
    <row r="79" spans="1:15" ht="15" customHeight="1" x14ac:dyDescent="0.25">
      <c r="A79" s="862" t="s">
        <v>305</v>
      </c>
      <c r="B79" s="862" t="s">
        <v>777</v>
      </c>
      <c r="C79" s="862" t="s">
        <v>702</v>
      </c>
      <c r="D79" s="862" t="s">
        <v>708</v>
      </c>
      <c r="E79" s="864" t="s">
        <v>704</v>
      </c>
      <c r="F79" s="862" t="s">
        <v>651</v>
      </c>
      <c r="G79" s="862" t="s">
        <v>740</v>
      </c>
      <c r="H79" s="862">
        <v>100</v>
      </c>
      <c r="I79" s="862"/>
      <c r="J79" s="866">
        <v>19</v>
      </c>
      <c r="K79" s="866">
        <v>19</v>
      </c>
      <c r="L79" s="871">
        <f t="shared" si="2"/>
        <v>1</v>
      </c>
      <c r="M79" s="868">
        <v>1</v>
      </c>
      <c r="N79" s="872">
        <f t="shared" si="3"/>
        <v>1</v>
      </c>
      <c r="O79" s="861"/>
    </row>
    <row r="80" spans="1:15" ht="15" customHeight="1" x14ac:dyDescent="0.25">
      <c r="A80" s="862" t="s">
        <v>305</v>
      </c>
      <c r="B80" s="862" t="s">
        <v>777</v>
      </c>
      <c r="C80" s="862" t="s">
        <v>702</v>
      </c>
      <c r="D80" s="862" t="s">
        <v>775</v>
      </c>
      <c r="E80" s="864" t="s">
        <v>704</v>
      </c>
      <c r="F80" s="862" t="s">
        <v>651</v>
      </c>
      <c r="G80" s="862" t="s">
        <v>740</v>
      </c>
      <c r="H80" s="862">
        <v>100</v>
      </c>
      <c r="I80" s="862"/>
      <c r="J80" s="866">
        <v>19</v>
      </c>
      <c r="K80" s="866">
        <v>19</v>
      </c>
      <c r="L80" s="871">
        <f t="shared" si="2"/>
        <v>1</v>
      </c>
      <c r="M80" s="868">
        <v>1</v>
      </c>
      <c r="N80" s="872">
        <f t="shared" si="3"/>
        <v>1</v>
      </c>
      <c r="O80" s="861"/>
    </row>
    <row r="81" spans="1:15" ht="15" customHeight="1" x14ac:dyDescent="0.25">
      <c r="A81" s="862" t="s">
        <v>305</v>
      </c>
      <c r="B81" s="862" t="s">
        <v>777</v>
      </c>
      <c r="C81" s="862" t="s">
        <v>702</v>
      </c>
      <c r="D81" s="862" t="s">
        <v>706</v>
      </c>
      <c r="E81" s="864" t="s">
        <v>704</v>
      </c>
      <c r="F81" s="862" t="s">
        <v>651</v>
      </c>
      <c r="G81" s="862" t="s">
        <v>740</v>
      </c>
      <c r="H81" s="862">
        <v>100</v>
      </c>
      <c r="I81" s="862"/>
      <c r="J81" s="866">
        <v>19</v>
      </c>
      <c r="K81" s="866">
        <v>19</v>
      </c>
      <c r="L81" s="871">
        <f t="shared" si="2"/>
        <v>1</v>
      </c>
      <c r="M81" s="868">
        <v>1</v>
      </c>
      <c r="N81" s="872">
        <f t="shared" si="3"/>
        <v>1</v>
      </c>
      <c r="O81" s="861"/>
    </row>
    <row r="82" spans="1:15" ht="15" customHeight="1" x14ac:dyDescent="0.25">
      <c r="A82" s="862" t="s">
        <v>305</v>
      </c>
      <c r="B82" s="862" t="s">
        <v>777</v>
      </c>
      <c r="C82" s="862" t="s">
        <v>702</v>
      </c>
      <c r="D82" s="862" t="s">
        <v>709</v>
      </c>
      <c r="E82" s="864" t="s">
        <v>704</v>
      </c>
      <c r="F82" s="862" t="s">
        <v>651</v>
      </c>
      <c r="G82" s="862" t="s">
        <v>740</v>
      </c>
      <c r="H82" s="862">
        <v>100</v>
      </c>
      <c r="I82" s="862"/>
      <c r="J82" s="866">
        <v>19</v>
      </c>
      <c r="K82" s="866">
        <v>19</v>
      </c>
      <c r="L82" s="871">
        <f t="shared" si="2"/>
        <v>1</v>
      </c>
      <c r="M82" s="868">
        <v>1</v>
      </c>
      <c r="N82" s="872">
        <f t="shared" si="3"/>
        <v>1</v>
      </c>
      <c r="O82" s="861"/>
    </row>
    <row r="83" spans="1:15" ht="15" customHeight="1" x14ac:dyDescent="0.25">
      <c r="A83" s="862" t="s">
        <v>305</v>
      </c>
      <c r="B83" s="862" t="s">
        <v>778</v>
      </c>
      <c r="C83" s="862" t="s">
        <v>648</v>
      </c>
      <c r="D83" s="869" t="s">
        <v>716</v>
      </c>
      <c r="E83" s="862" t="s">
        <v>763</v>
      </c>
      <c r="F83" s="862" t="s">
        <v>651</v>
      </c>
      <c r="G83" s="862" t="s">
        <v>764</v>
      </c>
      <c r="H83" s="862">
        <v>100</v>
      </c>
      <c r="I83" s="862" t="s">
        <v>779</v>
      </c>
      <c r="J83" s="866">
        <v>0</v>
      </c>
      <c r="K83" s="866">
        <v>0</v>
      </c>
      <c r="L83" s="871">
        <v>1</v>
      </c>
      <c r="M83" s="868">
        <v>1</v>
      </c>
      <c r="N83" s="872">
        <v>1</v>
      </c>
      <c r="O83" s="861"/>
    </row>
    <row r="84" spans="1:15" ht="15" customHeight="1" x14ac:dyDescent="0.25">
      <c r="A84" s="862" t="s">
        <v>305</v>
      </c>
      <c r="B84" s="862" t="s">
        <v>778</v>
      </c>
      <c r="C84" s="862" t="s">
        <v>648</v>
      </c>
      <c r="D84" s="869" t="s">
        <v>676</v>
      </c>
      <c r="E84" s="862" t="s">
        <v>763</v>
      </c>
      <c r="F84" s="862" t="s">
        <v>651</v>
      </c>
      <c r="G84" s="862" t="s">
        <v>764</v>
      </c>
      <c r="H84" s="862">
        <v>100</v>
      </c>
      <c r="I84" s="862" t="s">
        <v>779</v>
      </c>
      <c r="J84" s="866">
        <v>0</v>
      </c>
      <c r="K84" s="866">
        <v>0</v>
      </c>
      <c r="L84" s="871">
        <v>1</v>
      </c>
      <c r="M84" s="868">
        <v>1</v>
      </c>
      <c r="N84" s="872">
        <v>1</v>
      </c>
      <c r="O84" s="861"/>
    </row>
    <row r="85" spans="1:15" ht="15" customHeight="1" x14ac:dyDescent="0.25">
      <c r="A85" s="862" t="s">
        <v>305</v>
      </c>
      <c r="B85" s="862" t="s">
        <v>778</v>
      </c>
      <c r="C85" s="862" t="s">
        <v>648</v>
      </c>
      <c r="D85" s="860" t="s">
        <v>677</v>
      </c>
      <c r="E85" s="862" t="s">
        <v>763</v>
      </c>
      <c r="F85" s="862" t="s">
        <v>651</v>
      </c>
      <c r="G85" s="862" t="s">
        <v>764</v>
      </c>
      <c r="H85" s="862">
        <v>100</v>
      </c>
      <c r="I85" s="862" t="s">
        <v>779</v>
      </c>
      <c r="J85" s="866">
        <v>0</v>
      </c>
      <c r="K85" s="866">
        <v>0</v>
      </c>
      <c r="L85" s="871">
        <v>1</v>
      </c>
      <c r="M85" s="868">
        <v>1</v>
      </c>
      <c r="N85" s="872">
        <v>1</v>
      </c>
      <c r="O85" s="861"/>
    </row>
    <row r="86" spans="1:15" ht="15" customHeight="1" x14ac:dyDescent="0.25">
      <c r="A86" s="862" t="s">
        <v>305</v>
      </c>
      <c r="B86" s="862" t="s">
        <v>778</v>
      </c>
      <c r="C86" s="862" t="s">
        <v>648</v>
      </c>
      <c r="D86" s="860" t="s">
        <v>2110</v>
      </c>
      <c r="E86" s="862" t="s">
        <v>763</v>
      </c>
      <c r="F86" s="862" t="s">
        <v>651</v>
      </c>
      <c r="G86" s="862" t="s">
        <v>764</v>
      </c>
      <c r="H86" s="862">
        <v>100</v>
      </c>
      <c r="I86" s="862" t="s">
        <v>779</v>
      </c>
      <c r="J86" s="866">
        <v>0</v>
      </c>
      <c r="K86" s="866">
        <v>0</v>
      </c>
      <c r="L86" s="871">
        <v>1</v>
      </c>
      <c r="M86" s="868">
        <v>1</v>
      </c>
      <c r="N86" s="872">
        <v>1</v>
      </c>
      <c r="O86" s="861"/>
    </row>
    <row r="87" spans="1:15" ht="15" customHeight="1" x14ac:dyDescent="0.25">
      <c r="A87" s="862" t="s">
        <v>305</v>
      </c>
      <c r="B87" s="862" t="s">
        <v>778</v>
      </c>
      <c r="C87" s="862" t="s">
        <v>648</v>
      </c>
      <c r="D87" s="860" t="s">
        <v>2111</v>
      </c>
      <c r="E87" s="862" t="s">
        <v>763</v>
      </c>
      <c r="F87" s="862" t="s">
        <v>651</v>
      </c>
      <c r="G87" s="862" t="s">
        <v>764</v>
      </c>
      <c r="H87" s="862">
        <v>100</v>
      </c>
      <c r="I87" s="862" t="s">
        <v>779</v>
      </c>
      <c r="J87" s="866">
        <v>0</v>
      </c>
      <c r="K87" s="866">
        <v>0</v>
      </c>
      <c r="L87" s="871">
        <v>1</v>
      </c>
      <c r="M87" s="868">
        <v>1</v>
      </c>
      <c r="N87" s="872">
        <v>1</v>
      </c>
      <c r="O87" s="861"/>
    </row>
    <row r="88" spans="1:15" ht="15" customHeight="1" x14ac:dyDescent="0.25">
      <c r="A88" s="862" t="s">
        <v>305</v>
      </c>
      <c r="B88" s="862" t="s">
        <v>778</v>
      </c>
      <c r="C88" s="862" t="s">
        <v>648</v>
      </c>
      <c r="D88" s="860" t="s">
        <v>765</v>
      </c>
      <c r="E88" s="862" t="s">
        <v>763</v>
      </c>
      <c r="F88" s="862" t="s">
        <v>651</v>
      </c>
      <c r="G88" s="862" t="s">
        <v>764</v>
      </c>
      <c r="H88" s="862">
        <v>100</v>
      </c>
      <c r="I88" s="862" t="s">
        <v>779</v>
      </c>
      <c r="J88" s="866">
        <v>0</v>
      </c>
      <c r="K88" s="866">
        <v>0</v>
      </c>
      <c r="L88" s="871">
        <v>1</v>
      </c>
      <c r="M88" s="868">
        <v>1</v>
      </c>
      <c r="N88" s="872">
        <v>1</v>
      </c>
      <c r="O88" s="861"/>
    </row>
    <row r="89" spans="1:15" ht="15" customHeight="1" x14ac:dyDescent="0.25">
      <c r="A89" s="862" t="s">
        <v>305</v>
      </c>
      <c r="B89" s="862" t="s">
        <v>778</v>
      </c>
      <c r="C89" s="862" t="s">
        <v>648</v>
      </c>
      <c r="D89" s="860" t="s">
        <v>667</v>
      </c>
      <c r="E89" s="862" t="s">
        <v>763</v>
      </c>
      <c r="F89" s="862" t="s">
        <v>651</v>
      </c>
      <c r="G89" s="862" t="s">
        <v>764</v>
      </c>
      <c r="H89" s="862">
        <v>100</v>
      </c>
      <c r="I89" s="862" t="s">
        <v>779</v>
      </c>
      <c r="J89" s="866">
        <v>0</v>
      </c>
      <c r="K89" s="866">
        <v>0</v>
      </c>
      <c r="L89" s="871">
        <v>1</v>
      </c>
      <c r="M89" s="868">
        <v>1</v>
      </c>
      <c r="N89" s="872">
        <v>1</v>
      </c>
      <c r="O89" s="861"/>
    </row>
    <row r="90" spans="1:15" ht="15" customHeight="1" x14ac:dyDescent="0.25">
      <c r="A90" s="862" t="s">
        <v>305</v>
      </c>
      <c r="B90" s="862" t="s">
        <v>778</v>
      </c>
      <c r="C90" s="862" t="s">
        <v>648</v>
      </c>
      <c r="D90" s="860" t="s">
        <v>766</v>
      </c>
      <c r="E90" s="862" t="s">
        <v>763</v>
      </c>
      <c r="F90" s="862" t="s">
        <v>651</v>
      </c>
      <c r="G90" s="862" t="s">
        <v>764</v>
      </c>
      <c r="H90" s="862">
        <v>100</v>
      </c>
      <c r="I90" s="862" t="s">
        <v>779</v>
      </c>
      <c r="J90" s="866">
        <v>0</v>
      </c>
      <c r="K90" s="866">
        <v>0</v>
      </c>
      <c r="L90" s="871">
        <v>1</v>
      </c>
      <c r="M90" s="868">
        <v>1</v>
      </c>
      <c r="N90" s="872">
        <v>1</v>
      </c>
      <c r="O90" s="861"/>
    </row>
    <row r="91" spans="1:15" ht="15" customHeight="1" x14ac:dyDescent="0.25">
      <c r="A91" s="862" t="s">
        <v>305</v>
      </c>
      <c r="B91" s="862" t="s">
        <v>778</v>
      </c>
      <c r="C91" s="862" t="s">
        <v>648</v>
      </c>
      <c r="D91" s="860" t="s">
        <v>767</v>
      </c>
      <c r="E91" s="862" t="s">
        <v>763</v>
      </c>
      <c r="F91" s="862" t="s">
        <v>651</v>
      </c>
      <c r="G91" s="862" t="s">
        <v>764</v>
      </c>
      <c r="H91" s="862">
        <v>100</v>
      </c>
      <c r="I91" s="862" t="s">
        <v>779</v>
      </c>
      <c r="J91" s="866">
        <v>0</v>
      </c>
      <c r="K91" s="866">
        <v>0</v>
      </c>
      <c r="L91" s="871">
        <v>1</v>
      </c>
      <c r="M91" s="868">
        <v>1</v>
      </c>
      <c r="N91" s="872">
        <v>1</v>
      </c>
      <c r="O91" s="861"/>
    </row>
    <row r="92" spans="1:15" ht="15" customHeight="1" x14ac:dyDescent="0.25">
      <c r="A92" s="862" t="s">
        <v>305</v>
      </c>
      <c r="B92" s="862" t="s">
        <v>778</v>
      </c>
      <c r="C92" s="862" t="s">
        <v>648</v>
      </c>
      <c r="D92" s="860" t="s">
        <v>769</v>
      </c>
      <c r="E92" s="862" t="s">
        <v>763</v>
      </c>
      <c r="F92" s="862" t="s">
        <v>651</v>
      </c>
      <c r="G92" s="862" t="s">
        <v>764</v>
      </c>
      <c r="H92" s="862">
        <v>100</v>
      </c>
      <c r="I92" s="862" t="s">
        <v>779</v>
      </c>
      <c r="J92" s="866">
        <v>0</v>
      </c>
      <c r="K92" s="866">
        <v>0</v>
      </c>
      <c r="L92" s="871">
        <v>1</v>
      </c>
      <c r="M92" s="868">
        <v>1</v>
      </c>
      <c r="N92" s="872">
        <v>1</v>
      </c>
      <c r="O92" s="861"/>
    </row>
    <row r="93" spans="1:15" ht="15" customHeight="1" x14ac:dyDescent="0.25">
      <c r="A93" s="862" t="s">
        <v>305</v>
      </c>
      <c r="B93" s="862" t="s">
        <v>778</v>
      </c>
      <c r="C93" s="862" t="s">
        <v>648</v>
      </c>
      <c r="D93" s="860" t="s">
        <v>728</v>
      </c>
      <c r="E93" s="862" t="s">
        <v>763</v>
      </c>
      <c r="F93" s="862" t="s">
        <v>651</v>
      </c>
      <c r="G93" s="862" t="s">
        <v>764</v>
      </c>
      <c r="H93" s="862">
        <v>100</v>
      </c>
      <c r="I93" s="862" t="s">
        <v>779</v>
      </c>
      <c r="J93" s="866">
        <v>0</v>
      </c>
      <c r="K93" s="866">
        <v>0</v>
      </c>
      <c r="L93" s="871">
        <v>1</v>
      </c>
      <c r="M93" s="868">
        <v>1</v>
      </c>
      <c r="N93" s="872">
        <v>1</v>
      </c>
      <c r="O93" s="861"/>
    </row>
    <row r="94" spans="1:15" ht="15" customHeight="1" x14ac:dyDescent="0.25">
      <c r="A94" s="862" t="s">
        <v>305</v>
      </c>
      <c r="B94" s="862" t="s">
        <v>778</v>
      </c>
      <c r="C94" s="862" t="s">
        <v>648</v>
      </c>
      <c r="D94" s="870" t="s">
        <v>2112</v>
      </c>
      <c r="E94" s="862" t="s">
        <v>763</v>
      </c>
      <c r="F94" s="862" t="s">
        <v>651</v>
      </c>
      <c r="G94" s="862" t="s">
        <v>764</v>
      </c>
      <c r="H94" s="862">
        <v>100</v>
      </c>
      <c r="I94" s="862" t="s">
        <v>779</v>
      </c>
      <c r="J94" s="866">
        <v>0</v>
      </c>
      <c r="K94" s="866">
        <v>0</v>
      </c>
      <c r="L94" s="871">
        <v>1</v>
      </c>
      <c r="M94" s="868">
        <v>1</v>
      </c>
      <c r="N94" s="872">
        <v>1</v>
      </c>
      <c r="O94" s="861"/>
    </row>
    <row r="95" spans="1:15" ht="15" customHeight="1" x14ac:dyDescent="0.25">
      <c r="A95" s="862" t="s">
        <v>305</v>
      </c>
      <c r="B95" s="862" t="s">
        <v>778</v>
      </c>
      <c r="C95" s="862" t="s">
        <v>648</v>
      </c>
      <c r="D95" s="860" t="s">
        <v>727</v>
      </c>
      <c r="E95" s="862" t="s">
        <v>763</v>
      </c>
      <c r="F95" s="862" t="s">
        <v>651</v>
      </c>
      <c r="G95" s="862" t="s">
        <v>764</v>
      </c>
      <c r="H95" s="862">
        <v>100</v>
      </c>
      <c r="I95" s="862" t="s">
        <v>779</v>
      </c>
      <c r="J95" s="866">
        <v>0</v>
      </c>
      <c r="K95" s="866">
        <v>0</v>
      </c>
      <c r="L95" s="871">
        <v>1</v>
      </c>
      <c r="M95" s="868">
        <v>1</v>
      </c>
      <c r="N95" s="872">
        <v>1</v>
      </c>
      <c r="O95" s="861"/>
    </row>
    <row r="96" spans="1:15" ht="15" customHeight="1" x14ac:dyDescent="0.25">
      <c r="A96" s="862" t="s">
        <v>305</v>
      </c>
      <c r="B96" s="862" t="s">
        <v>778</v>
      </c>
      <c r="C96" s="862" t="s">
        <v>648</v>
      </c>
      <c r="D96" s="860" t="s">
        <v>730</v>
      </c>
      <c r="E96" s="862" t="s">
        <v>763</v>
      </c>
      <c r="F96" s="862" t="s">
        <v>651</v>
      </c>
      <c r="G96" s="862" t="s">
        <v>764</v>
      </c>
      <c r="H96" s="862">
        <v>100</v>
      </c>
      <c r="I96" s="862" t="s">
        <v>779</v>
      </c>
      <c r="J96" s="866">
        <v>0</v>
      </c>
      <c r="K96" s="866">
        <v>0</v>
      </c>
      <c r="L96" s="871">
        <v>1</v>
      </c>
      <c r="M96" s="868">
        <v>1</v>
      </c>
      <c r="N96" s="872">
        <v>1</v>
      </c>
      <c r="O96" s="861"/>
    </row>
    <row r="97" spans="1:15" ht="15" customHeight="1" x14ac:dyDescent="0.25">
      <c r="A97" s="862" t="s">
        <v>305</v>
      </c>
      <c r="B97" s="862" t="s">
        <v>778</v>
      </c>
      <c r="C97" s="862" t="s">
        <v>648</v>
      </c>
      <c r="D97" s="860" t="s">
        <v>768</v>
      </c>
      <c r="E97" s="862" t="s">
        <v>763</v>
      </c>
      <c r="F97" s="862" t="s">
        <v>651</v>
      </c>
      <c r="G97" s="862" t="s">
        <v>764</v>
      </c>
      <c r="H97" s="862">
        <v>100</v>
      </c>
      <c r="I97" s="862" t="s">
        <v>779</v>
      </c>
      <c r="J97" s="866">
        <v>0</v>
      </c>
      <c r="K97" s="866">
        <v>0</v>
      </c>
      <c r="L97" s="871">
        <v>1</v>
      </c>
      <c r="M97" s="868">
        <v>1</v>
      </c>
      <c r="N97" s="872">
        <v>1</v>
      </c>
      <c r="O97" s="861"/>
    </row>
    <row r="98" spans="1:15" ht="15" customHeight="1" x14ac:dyDescent="0.25">
      <c r="A98" s="862" t="s">
        <v>305</v>
      </c>
      <c r="B98" s="862" t="s">
        <v>778</v>
      </c>
      <c r="C98" s="862" t="s">
        <v>648</v>
      </c>
      <c r="D98" s="860" t="s">
        <v>731</v>
      </c>
      <c r="E98" s="862" t="s">
        <v>763</v>
      </c>
      <c r="F98" s="862" t="s">
        <v>651</v>
      </c>
      <c r="G98" s="862" t="s">
        <v>764</v>
      </c>
      <c r="H98" s="862">
        <v>100</v>
      </c>
      <c r="I98" s="862" t="s">
        <v>779</v>
      </c>
      <c r="J98" s="866">
        <v>0</v>
      </c>
      <c r="K98" s="866">
        <v>0</v>
      </c>
      <c r="L98" s="871">
        <v>1</v>
      </c>
      <c r="M98" s="868">
        <v>1</v>
      </c>
      <c r="N98" s="872">
        <v>1</v>
      </c>
      <c r="O98" s="861"/>
    </row>
    <row r="99" spans="1:15" ht="15" customHeight="1" x14ac:dyDescent="0.25">
      <c r="A99" s="862" t="s">
        <v>305</v>
      </c>
      <c r="B99" s="862" t="s">
        <v>778</v>
      </c>
      <c r="C99" s="862" t="s">
        <v>702</v>
      </c>
      <c r="D99" s="862" t="s">
        <v>770</v>
      </c>
      <c r="E99" s="864" t="s">
        <v>704</v>
      </c>
      <c r="F99" s="862" t="s">
        <v>651</v>
      </c>
      <c r="G99" s="862" t="s">
        <v>764</v>
      </c>
      <c r="H99" s="862">
        <v>100</v>
      </c>
      <c r="I99" s="862" t="s">
        <v>779</v>
      </c>
      <c r="J99" s="866">
        <v>0</v>
      </c>
      <c r="K99" s="866">
        <v>0</v>
      </c>
      <c r="L99" s="871">
        <v>1</v>
      </c>
      <c r="M99" s="868">
        <v>1</v>
      </c>
      <c r="N99" s="872">
        <v>1</v>
      </c>
      <c r="O99" s="861"/>
    </row>
    <row r="100" spans="1:15" ht="15" customHeight="1" x14ac:dyDescent="0.25">
      <c r="A100" s="862" t="s">
        <v>305</v>
      </c>
      <c r="B100" s="862" t="s">
        <v>778</v>
      </c>
      <c r="C100" s="862" t="s">
        <v>702</v>
      </c>
      <c r="D100" s="862" t="s">
        <v>669</v>
      </c>
      <c r="E100" s="864" t="s">
        <v>704</v>
      </c>
      <c r="F100" s="862" t="s">
        <v>651</v>
      </c>
      <c r="G100" s="862" t="s">
        <v>764</v>
      </c>
      <c r="H100" s="862">
        <v>100</v>
      </c>
      <c r="I100" s="862" t="s">
        <v>779</v>
      </c>
      <c r="J100" s="866">
        <v>0</v>
      </c>
      <c r="K100" s="866">
        <v>0</v>
      </c>
      <c r="L100" s="871">
        <v>1</v>
      </c>
      <c r="M100" s="868">
        <v>1</v>
      </c>
      <c r="N100" s="872">
        <v>1</v>
      </c>
      <c r="O100" s="861"/>
    </row>
    <row r="101" spans="1:15" ht="15" customHeight="1" x14ac:dyDescent="0.25">
      <c r="A101" s="862" t="s">
        <v>305</v>
      </c>
      <c r="B101" s="862" t="s">
        <v>778</v>
      </c>
      <c r="C101" s="862" t="s">
        <v>702</v>
      </c>
      <c r="D101" s="862" t="s">
        <v>771</v>
      </c>
      <c r="E101" s="864" t="s">
        <v>704</v>
      </c>
      <c r="F101" s="862" t="s">
        <v>651</v>
      </c>
      <c r="G101" s="862" t="s">
        <v>764</v>
      </c>
      <c r="H101" s="862">
        <v>100</v>
      </c>
      <c r="I101" s="862" t="s">
        <v>779</v>
      </c>
      <c r="J101" s="866">
        <v>0</v>
      </c>
      <c r="K101" s="866">
        <v>0</v>
      </c>
      <c r="L101" s="871">
        <v>1</v>
      </c>
      <c r="M101" s="868">
        <v>1</v>
      </c>
      <c r="N101" s="872">
        <v>1</v>
      </c>
      <c r="O101" s="861"/>
    </row>
    <row r="102" spans="1:15" ht="15" customHeight="1" x14ac:dyDescent="0.25">
      <c r="A102" s="862" t="s">
        <v>305</v>
      </c>
      <c r="B102" s="862" t="s">
        <v>778</v>
      </c>
      <c r="C102" s="862" t="s">
        <v>702</v>
      </c>
      <c r="D102" s="862" t="s">
        <v>683</v>
      </c>
      <c r="E102" s="864" t="s">
        <v>704</v>
      </c>
      <c r="F102" s="862" t="s">
        <v>651</v>
      </c>
      <c r="G102" s="862" t="s">
        <v>764</v>
      </c>
      <c r="H102" s="862">
        <v>100</v>
      </c>
      <c r="I102" s="862" t="s">
        <v>779</v>
      </c>
      <c r="J102" s="866">
        <v>0</v>
      </c>
      <c r="K102" s="866">
        <v>0</v>
      </c>
      <c r="L102" s="871">
        <v>1</v>
      </c>
      <c r="M102" s="868">
        <v>1</v>
      </c>
      <c r="N102" s="872">
        <v>1</v>
      </c>
      <c r="O102" s="861"/>
    </row>
    <row r="103" spans="1:15" ht="15" customHeight="1" x14ac:dyDescent="0.25">
      <c r="A103" s="862" t="s">
        <v>305</v>
      </c>
      <c r="B103" s="862" t="s">
        <v>778</v>
      </c>
      <c r="C103" s="862" t="s">
        <v>648</v>
      </c>
      <c r="D103" s="862" t="s">
        <v>772</v>
      </c>
      <c r="E103" s="862" t="s">
        <v>763</v>
      </c>
      <c r="F103" s="862" t="s">
        <v>651</v>
      </c>
      <c r="G103" s="862" t="s">
        <v>764</v>
      </c>
      <c r="H103" s="862">
        <v>100</v>
      </c>
      <c r="I103" s="862" t="s">
        <v>779</v>
      </c>
      <c r="J103" s="866">
        <v>0</v>
      </c>
      <c r="K103" s="866">
        <v>0</v>
      </c>
      <c r="L103" s="871">
        <v>1</v>
      </c>
      <c r="M103" s="868">
        <v>1</v>
      </c>
      <c r="N103" s="872">
        <v>1</v>
      </c>
      <c r="O103" s="861"/>
    </row>
    <row r="104" spans="1:15" ht="15" customHeight="1" x14ac:dyDescent="0.25">
      <c r="A104" s="862" t="s">
        <v>305</v>
      </c>
      <c r="B104" s="862" t="s">
        <v>778</v>
      </c>
      <c r="C104" s="862" t="s">
        <v>648</v>
      </c>
      <c r="D104" s="862" t="s">
        <v>773</v>
      </c>
      <c r="E104" s="862"/>
      <c r="F104" s="862"/>
      <c r="G104" s="862"/>
      <c r="H104" s="862"/>
      <c r="I104" s="862" t="s">
        <v>779</v>
      </c>
      <c r="J104" s="866"/>
      <c r="K104" s="866"/>
      <c r="L104" s="871"/>
      <c r="M104" s="868"/>
      <c r="N104" s="872"/>
      <c r="O104" s="867" t="s">
        <v>779</v>
      </c>
    </row>
    <row r="105" spans="1:15" ht="15" customHeight="1" x14ac:dyDescent="0.25">
      <c r="A105" s="862" t="s">
        <v>305</v>
      </c>
      <c r="B105" s="862" t="s">
        <v>778</v>
      </c>
      <c r="C105" s="862" t="s">
        <v>702</v>
      </c>
      <c r="D105" s="862" t="s">
        <v>708</v>
      </c>
      <c r="E105" s="864" t="s">
        <v>704</v>
      </c>
      <c r="F105" s="862" t="s">
        <v>651</v>
      </c>
      <c r="G105" s="862" t="s">
        <v>740</v>
      </c>
      <c r="H105" s="862">
        <v>100</v>
      </c>
      <c r="I105" s="862" t="s">
        <v>779</v>
      </c>
      <c r="J105" s="866">
        <v>0</v>
      </c>
      <c r="K105" s="866">
        <v>0</v>
      </c>
      <c r="L105" s="871">
        <v>1</v>
      </c>
      <c r="M105" s="868">
        <v>1</v>
      </c>
      <c r="N105" s="872">
        <v>1</v>
      </c>
      <c r="O105" s="861"/>
    </row>
    <row r="106" spans="1:15" ht="15" customHeight="1" x14ac:dyDescent="0.25">
      <c r="A106" s="862" t="s">
        <v>305</v>
      </c>
      <c r="B106" s="862" t="s">
        <v>778</v>
      </c>
      <c r="C106" s="862" t="s">
        <v>702</v>
      </c>
      <c r="D106" s="862" t="s">
        <v>775</v>
      </c>
      <c r="E106" s="864" t="s">
        <v>704</v>
      </c>
      <c r="F106" s="862" t="s">
        <v>651</v>
      </c>
      <c r="G106" s="862" t="s">
        <v>740</v>
      </c>
      <c r="H106" s="862">
        <v>100</v>
      </c>
      <c r="I106" s="862" t="s">
        <v>779</v>
      </c>
      <c r="J106" s="866">
        <v>0</v>
      </c>
      <c r="K106" s="866">
        <v>0</v>
      </c>
      <c r="L106" s="871">
        <v>1</v>
      </c>
      <c r="M106" s="868">
        <v>1</v>
      </c>
      <c r="N106" s="872">
        <v>1</v>
      </c>
      <c r="O106" s="861"/>
    </row>
    <row r="107" spans="1:15" ht="15" customHeight="1" x14ac:dyDescent="0.25">
      <c r="A107" s="862" t="s">
        <v>305</v>
      </c>
      <c r="B107" s="862" t="s">
        <v>778</v>
      </c>
      <c r="C107" s="862" t="s">
        <v>702</v>
      </c>
      <c r="D107" s="862" t="s">
        <v>706</v>
      </c>
      <c r="E107" s="864" t="s">
        <v>704</v>
      </c>
      <c r="F107" s="862" t="s">
        <v>651</v>
      </c>
      <c r="G107" s="862" t="s">
        <v>740</v>
      </c>
      <c r="H107" s="862">
        <v>100</v>
      </c>
      <c r="I107" s="862" t="s">
        <v>779</v>
      </c>
      <c r="J107" s="866">
        <v>0</v>
      </c>
      <c r="K107" s="866">
        <v>0</v>
      </c>
      <c r="L107" s="871">
        <v>1</v>
      </c>
      <c r="M107" s="868">
        <v>1</v>
      </c>
      <c r="N107" s="872">
        <v>1</v>
      </c>
      <c r="O107" s="861"/>
    </row>
    <row r="108" spans="1:15" ht="15" customHeight="1" x14ac:dyDescent="0.25">
      <c r="A108" s="862" t="s">
        <v>305</v>
      </c>
      <c r="B108" s="862" t="s">
        <v>778</v>
      </c>
      <c r="C108" s="862" t="s">
        <v>702</v>
      </c>
      <c r="D108" s="862" t="s">
        <v>709</v>
      </c>
      <c r="E108" s="864" t="s">
        <v>704</v>
      </c>
      <c r="F108" s="862" t="s">
        <v>651</v>
      </c>
      <c r="G108" s="862" t="s">
        <v>740</v>
      </c>
      <c r="H108" s="862">
        <v>100</v>
      </c>
      <c r="I108" s="862" t="s">
        <v>779</v>
      </c>
      <c r="J108" s="866">
        <v>0</v>
      </c>
      <c r="K108" s="866">
        <v>0</v>
      </c>
      <c r="L108" s="871">
        <v>1</v>
      </c>
      <c r="M108" s="868">
        <v>1</v>
      </c>
      <c r="N108" s="872">
        <v>1</v>
      </c>
      <c r="O108" s="86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54"/>
  <sheetViews>
    <sheetView topLeftCell="L1" workbookViewId="0">
      <selection activeCell="S65" sqref="S65"/>
    </sheetView>
  </sheetViews>
  <sheetFormatPr defaultColWidth="9.140625" defaultRowHeight="12.75" x14ac:dyDescent="0.2"/>
  <cols>
    <col min="1" max="1" width="8.42578125" style="76" customWidth="1"/>
    <col min="2" max="2" width="12.7109375" style="76" customWidth="1"/>
    <col min="3" max="3" width="33.7109375" style="76" bestFit="1" customWidth="1"/>
    <col min="4" max="4" width="13.28515625" style="76" bestFit="1" customWidth="1"/>
    <col min="5" max="5" width="28.42578125" style="76" customWidth="1"/>
    <col min="6" max="6" width="11" style="76" bestFit="1" customWidth="1"/>
    <col min="7" max="7" width="16.5703125" style="76" bestFit="1" customWidth="1"/>
    <col min="8" max="8" width="11.7109375" style="76" bestFit="1" customWidth="1"/>
    <col min="9" max="9" width="15.7109375" style="76" bestFit="1" customWidth="1"/>
    <col min="10" max="10" width="22.5703125" style="76" bestFit="1" customWidth="1"/>
    <col min="11" max="11" width="10.28515625" style="76" customWidth="1"/>
    <col min="12" max="12" width="14.85546875" style="76" customWidth="1"/>
    <col min="13" max="13" width="14.7109375" style="76" bestFit="1" customWidth="1"/>
    <col min="14" max="14" width="12.42578125" style="76" bestFit="1" customWidth="1"/>
    <col min="15" max="15" width="62.42578125" style="76" bestFit="1" customWidth="1"/>
    <col min="16" max="18" width="9.140625" style="76"/>
    <col min="19" max="19" width="10.140625" style="76" customWidth="1"/>
    <col min="20" max="22" width="9.140625" style="76"/>
    <col min="23" max="23" width="10" style="76" customWidth="1"/>
    <col min="24" max="24" width="9.140625" style="76"/>
    <col min="25" max="25" width="49.7109375" style="76" customWidth="1"/>
    <col min="26" max="26" width="13.28515625" style="76" customWidth="1"/>
    <col min="27" max="28" width="15.28515625" style="76" customWidth="1"/>
    <col min="29" max="29" width="14.85546875" style="76" customWidth="1"/>
    <col min="30" max="30" width="17.28515625" style="76" customWidth="1"/>
    <col min="31" max="31" width="24.42578125" style="76" customWidth="1"/>
    <col min="32" max="16384" width="9.140625" style="76"/>
  </cols>
  <sheetData>
    <row r="1" spans="1:25" ht="13.5" thickBot="1" x14ac:dyDescent="0.25">
      <c r="A1" s="188" t="s">
        <v>166</v>
      </c>
      <c r="B1" s="189"/>
      <c r="C1" s="189"/>
      <c r="D1" s="189"/>
      <c r="E1" s="189"/>
      <c r="F1" s="189"/>
      <c r="G1" s="189"/>
      <c r="H1" s="189"/>
      <c r="I1" s="189"/>
      <c r="J1" s="189"/>
      <c r="K1" s="189"/>
      <c r="L1" s="189"/>
      <c r="M1" s="189"/>
      <c r="N1" s="189"/>
      <c r="O1" s="189"/>
      <c r="P1" s="190"/>
      <c r="Q1" s="190"/>
      <c r="R1" s="190"/>
      <c r="S1" s="190"/>
      <c r="T1" s="190"/>
      <c r="U1" s="190"/>
      <c r="V1" s="190"/>
      <c r="W1" s="190"/>
      <c r="X1" s="190"/>
      <c r="Y1" s="190"/>
    </row>
    <row r="2" spans="1:25" x14ac:dyDescent="0.2">
      <c r="A2" s="189"/>
      <c r="B2" s="189"/>
      <c r="C2" s="189"/>
      <c r="D2" s="189"/>
      <c r="E2" s="189"/>
      <c r="F2" s="189"/>
      <c r="G2" s="189"/>
      <c r="H2" s="189"/>
      <c r="I2" s="189"/>
      <c r="J2" s="189"/>
      <c r="K2" s="189"/>
      <c r="L2" s="189"/>
      <c r="M2" s="189"/>
      <c r="N2" s="189"/>
      <c r="O2" s="189"/>
      <c r="P2" s="190"/>
      <c r="Q2" s="190"/>
      <c r="R2" s="190"/>
      <c r="S2" s="190"/>
      <c r="T2" s="190"/>
      <c r="U2" s="190"/>
      <c r="V2" s="190"/>
      <c r="W2" s="190"/>
      <c r="X2" s="170" t="s">
        <v>1</v>
      </c>
      <c r="Y2" s="104" t="s">
        <v>2</v>
      </c>
    </row>
    <row r="3" spans="1:25" ht="13.5" thickBot="1" x14ac:dyDescent="0.25">
      <c r="A3" s="189"/>
      <c r="B3" s="189"/>
      <c r="C3" s="189"/>
      <c r="D3" s="189"/>
      <c r="E3" s="189"/>
      <c r="F3" s="189"/>
      <c r="G3" s="189"/>
      <c r="H3" s="189"/>
      <c r="I3" s="189"/>
      <c r="J3" s="189"/>
      <c r="K3" s="189"/>
      <c r="L3" s="189"/>
      <c r="M3" s="189"/>
      <c r="N3" s="189"/>
      <c r="O3" s="189"/>
      <c r="P3" s="191"/>
      <c r="Q3" s="191"/>
      <c r="R3" s="191"/>
      <c r="S3" s="191"/>
      <c r="T3" s="191"/>
      <c r="U3" s="191"/>
      <c r="V3" s="191"/>
      <c r="W3" s="191"/>
      <c r="X3" s="27" t="s">
        <v>3</v>
      </c>
      <c r="Y3" s="105">
        <v>2021</v>
      </c>
    </row>
    <row r="4" spans="1:25" ht="79.5" thickBot="1" x14ac:dyDescent="0.25">
      <c r="A4" s="196" t="s">
        <v>4</v>
      </c>
      <c r="B4" s="197" t="s">
        <v>167</v>
      </c>
      <c r="C4" s="196" t="s">
        <v>7</v>
      </c>
      <c r="D4" s="197" t="s">
        <v>8</v>
      </c>
      <c r="E4" s="197" t="s">
        <v>78</v>
      </c>
      <c r="F4" s="197" t="s">
        <v>79</v>
      </c>
      <c r="G4" s="197" t="s">
        <v>168</v>
      </c>
      <c r="H4" s="196" t="s">
        <v>169</v>
      </c>
      <c r="I4" s="198" t="s">
        <v>170</v>
      </c>
      <c r="J4" s="198" t="s">
        <v>171</v>
      </c>
      <c r="K4" s="199" t="s">
        <v>172</v>
      </c>
      <c r="L4" s="199" t="s">
        <v>5</v>
      </c>
      <c r="M4" s="197" t="s">
        <v>173</v>
      </c>
      <c r="N4" s="199" t="s">
        <v>174</v>
      </c>
      <c r="O4" s="199" t="s">
        <v>15</v>
      </c>
      <c r="P4" s="200" t="s">
        <v>83</v>
      </c>
      <c r="Q4" s="200" t="s">
        <v>84</v>
      </c>
      <c r="R4" s="201" t="s">
        <v>175</v>
      </c>
      <c r="S4" s="200" t="s">
        <v>176</v>
      </c>
      <c r="T4" s="200" t="s">
        <v>177</v>
      </c>
      <c r="U4" s="200" t="s">
        <v>178</v>
      </c>
      <c r="V4" s="200" t="s">
        <v>179</v>
      </c>
      <c r="W4" s="200" t="s">
        <v>180</v>
      </c>
      <c r="X4" s="200" t="s">
        <v>181</v>
      </c>
      <c r="Y4" s="200" t="s">
        <v>59</v>
      </c>
    </row>
    <row r="5" spans="1:25" ht="45" hidden="1" x14ac:dyDescent="0.25">
      <c r="A5" s="284" t="s">
        <v>305</v>
      </c>
      <c r="B5" s="285" t="s">
        <v>305</v>
      </c>
      <c r="C5" s="286" t="s">
        <v>307</v>
      </c>
      <c r="D5" s="287" t="s">
        <v>332</v>
      </c>
      <c r="E5" s="287" t="s">
        <v>333</v>
      </c>
      <c r="F5" s="286" t="s">
        <v>334</v>
      </c>
      <c r="G5" s="288" t="s">
        <v>335</v>
      </c>
      <c r="H5" s="286" t="s">
        <v>336</v>
      </c>
      <c r="I5" s="289" t="s">
        <v>310</v>
      </c>
      <c r="J5" s="290" t="s">
        <v>337</v>
      </c>
      <c r="K5" s="291" t="s">
        <v>338</v>
      </c>
      <c r="L5" s="288">
        <v>2018</v>
      </c>
      <c r="M5" s="289">
        <v>311</v>
      </c>
      <c r="N5" s="292">
        <v>1</v>
      </c>
      <c r="O5" s="286" t="s">
        <v>339</v>
      </c>
      <c r="P5" s="192">
        <v>271</v>
      </c>
      <c r="Q5" s="192">
        <v>12</v>
      </c>
      <c r="R5" s="193">
        <f t="shared" ref="R5:R28" si="0">100*(Q5/N5)</f>
        <v>1200</v>
      </c>
      <c r="S5" s="192">
        <v>45</v>
      </c>
      <c r="T5" s="192">
        <v>12</v>
      </c>
      <c r="U5" s="192">
        <v>1014</v>
      </c>
      <c r="V5" s="192">
        <v>12</v>
      </c>
      <c r="W5" s="192">
        <v>4</v>
      </c>
      <c r="X5" s="192">
        <v>3958</v>
      </c>
      <c r="Y5" s="194" t="s">
        <v>570</v>
      </c>
    </row>
    <row r="6" spans="1:25" ht="45" hidden="1" x14ac:dyDescent="0.25">
      <c r="A6" s="284" t="s">
        <v>305</v>
      </c>
      <c r="B6" s="285" t="s">
        <v>305</v>
      </c>
      <c r="C6" s="286" t="s">
        <v>307</v>
      </c>
      <c r="D6" s="287" t="s">
        <v>332</v>
      </c>
      <c r="E6" s="287" t="s">
        <v>333</v>
      </c>
      <c r="F6" s="286" t="s">
        <v>334</v>
      </c>
      <c r="G6" s="288" t="s">
        <v>340</v>
      </c>
      <c r="H6" s="286" t="s">
        <v>336</v>
      </c>
      <c r="I6" s="289" t="s">
        <v>310</v>
      </c>
      <c r="J6" s="293" t="s">
        <v>337</v>
      </c>
      <c r="K6" s="294" t="s">
        <v>338</v>
      </c>
      <c r="L6" s="288">
        <v>2018</v>
      </c>
      <c r="M6" s="289">
        <v>275</v>
      </c>
      <c r="N6" s="292">
        <v>1</v>
      </c>
      <c r="O6" s="286" t="s">
        <v>339</v>
      </c>
      <c r="P6" s="195">
        <v>97</v>
      </c>
      <c r="Q6" s="195">
        <v>0</v>
      </c>
      <c r="R6" s="193">
        <f t="shared" si="0"/>
        <v>0</v>
      </c>
      <c r="S6" s="195">
        <v>17</v>
      </c>
      <c r="T6" s="195">
        <v>0</v>
      </c>
      <c r="U6" s="195">
        <v>121</v>
      </c>
      <c r="V6" s="195">
        <v>0</v>
      </c>
      <c r="W6" s="195">
        <v>0</v>
      </c>
      <c r="X6" s="195">
        <v>0</v>
      </c>
      <c r="Y6" s="194" t="s">
        <v>571</v>
      </c>
    </row>
    <row r="7" spans="1:25" ht="45" hidden="1" x14ac:dyDescent="0.25">
      <c r="A7" s="289" t="s">
        <v>305</v>
      </c>
      <c r="B7" s="285" t="s">
        <v>305</v>
      </c>
      <c r="C7" s="286" t="s">
        <v>307</v>
      </c>
      <c r="D7" s="287" t="s">
        <v>332</v>
      </c>
      <c r="E7" s="287" t="s">
        <v>341</v>
      </c>
      <c r="F7" s="286" t="s">
        <v>334</v>
      </c>
      <c r="G7" s="288" t="s">
        <v>342</v>
      </c>
      <c r="H7" s="286" t="s">
        <v>336</v>
      </c>
      <c r="I7" s="289" t="s">
        <v>310</v>
      </c>
      <c r="J7" s="293" t="s">
        <v>337</v>
      </c>
      <c r="K7" s="294" t="s">
        <v>338</v>
      </c>
      <c r="L7" s="288">
        <v>2018</v>
      </c>
      <c r="M7" s="289">
        <v>234</v>
      </c>
      <c r="N7" s="292">
        <v>1</v>
      </c>
      <c r="O7" s="286" t="s">
        <v>339</v>
      </c>
      <c r="P7" s="195">
        <v>133</v>
      </c>
      <c r="Q7" s="195">
        <v>4</v>
      </c>
      <c r="R7" s="193">
        <f t="shared" si="0"/>
        <v>400</v>
      </c>
      <c r="S7" s="195">
        <v>15</v>
      </c>
      <c r="T7" s="195">
        <v>3</v>
      </c>
      <c r="U7" s="195">
        <v>195</v>
      </c>
      <c r="V7" s="195">
        <v>3</v>
      </c>
      <c r="W7" s="195">
        <v>1</v>
      </c>
      <c r="X7" s="195">
        <v>138</v>
      </c>
      <c r="Y7" s="194" t="s">
        <v>572</v>
      </c>
    </row>
    <row r="8" spans="1:25" ht="45" hidden="1" x14ac:dyDescent="0.25">
      <c r="A8" s="289" t="s">
        <v>305</v>
      </c>
      <c r="B8" s="285" t="s">
        <v>305</v>
      </c>
      <c r="C8" s="286" t="s">
        <v>307</v>
      </c>
      <c r="D8" s="287" t="s">
        <v>332</v>
      </c>
      <c r="E8" s="287" t="s">
        <v>333</v>
      </c>
      <c r="F8" s="286" t="s">
        <v>334</v>
      </c>
      <c r="G8" s="288" t="s">
        <v>343</v>
      </c>
      <c r="H8" s="286" t="s">
        <v>336</v>
      </c>
      <c r="I8" s="289" t="s">
        <v>310</v>
      </c>
      <c r="J8" s="293" t="s">
        <v>337</v>
      </c>
      <c r="K8" s="294" t="s">
        <v>338</v>
      </c>
      <c r="L8" s="288">
        <v>2018</v>
      </c>
      <c r="M8" s="289">
        <v>332</v>
      </c>
      <c r="N8" s="292">
        <v>4</v>
      </c>
      <c r="O8" s="286" t="s">
        <v>339</v>
      </c>
      <c r="P8" s="195">
        <v>199</v>
      </c>
      <c r="Q8" s="195">
        <v>5</v>
      </c>
      <c r="R8" s="193">
        <f t="shared" si="0"/>
        <v>125</v>
      </c>
      <c r="S8" s="195">
        <v>19</v>
      </c>
      <c r="T8" s="195">
        <v>8</v>
      </c>
      <c r="U8" s="195">
        <v>458</v>
      </c>
      <c r="V8" s="195">
        <v>8</v>
      </c>
      <c r="W8" s="195">
        <v>3</v>
      </c>
      <c r="X8" s="195">
        <v>1806</v>
      </c>
      <c r="Y8" s="194" t="s">
        <v>573</v>
      </c>
    </row>
    <row r="9" spans="1:25" ht="45" hidden="1" x14ac:dyDescent="0.25">
      <c r="A9" s="284" t="s">
        <v>305</v>
      </c>
      <c r="B9" s="285" t="s">
        <v>305</v>
      </c>
      <c r="C9" s="286" t="s">
        <v>307</v>
      </c>
      <c r="D9" s="287" t="s">
        <v>332</v>
      </c>
      <c r="E9" s="287" t="s">
        <v>372</v>
      </c>
      <c r="F9" s="286" t="s">
        <v>334</v>
      </c>
      <c r="G9" s="288" t="s">
        <v>344</v>
      </c>
      <c r="H9" s="286" t="s">
        <v>336</v>
      </c>
      <c r="I9" s="289" t="s">
        <v>310</v>
      </c>
      <c r="J9" s="293" t="s">
        <v>337</v>
      </c>
      <c r="K9" s="294" t="s">
        <v>338</v>
      </c>
      <c r="L9" s="288">
        <v>2018</v>
      </c>
      <c r="M9" s="289">
        <v>323</v>
      </c>
      <c r="N9" s="292">
        <v>13</v>
      </c>
      <c r="O9" s="286" t="s">
        <v>339</v>
      </c>
      <c r="P9" s="195">
        <v>202</v>
      </c>
      <c r="Q9" s="195">
        <v>8</v>
      </c>
      <c r="R9" s="193">
        <f t="shared" si="0"/>
        <v>61.53846153846154</v>
      </c>
      <c r="S9" s="195">
        <v>46</v>
      </c>
      <c r="T9" s="195">
        <v>4</v>
      </c>
      <c r="U9" s="195">
        <v>486</v>
      </c>
      <c r="V9" s="195">
        <v>4</v>
      </c>
      <c r="W9" s="195">
        <v>2</v>
      </c>
      <c r="X9" s="195">
        <v>1528</v>
      </c>
      <c r="Y9" s="194" t="s">
        <v>574</v>
      </c>
    </row>
    <row r="10" spans="1:25" ht="45" hidden="1" x14ac:dyDescent="0.25">
      <c r="A10" s="284" t="s">
        <v>305</v>
      </c>
      <c r="B10" s="285" t="s">
        <v>305</v>
      </c>
      <c r="C10" s="286" t="s">
        <v>345</v>
      </c>
      <c r="D10" s="287" t="s">
        <v>332</v>
      </c>
      <c r="E10" s="287" t="s">
        <v>333</v>
      </c>
      <c r="F10" s="286" t="s">
        <v>334</v>
      </c>
      <c r="G10" s="288" t="s">
        <v>346</v>
      </c>
      <c r="H10" s="286" t="s">
        <v>336</v>
      </c>
      <c r="I10" s="289" t="s">
        <v>310</v>
      </c>
      <c r="J10" s="293" t="s">
        <v>337</v>
      </c>
      <c r="K10" s="294" t="s">
        <v>338</v>
      </c>
      <c r="L10" s="288">
        <v>2018</v>
      </c>
      <c r="M10" s="289">
        <v>305</v>
      </c>
      <c r="N10" s="292">
        <v>4</v>
      </c>
      <c r="O10" s="286" t="s">
        <v>339</v>
      </c>
      <c r="P10" s="195">
        <v>122</v>
      </c>
      <c r="Q10" s="195">
        <v>0</v>
      </c>
      <c r="R10" s="193">
        <f t="shared" si="0"/>
        <v>0</v>
      </c>
      <c r="S10" s="195">
        <v>25</v>
      </c>
      <c r="T10" s="195">
        <v>0</v>
      </c>
      <c r="U10" s="195">
        <v>181</v>
      </c>
      <c r="V10" s="195">
        <v>0</v>
      </c>
      <c r="W10" s="195">
        <v>0</v>
      </c>
      <c r="X10" s="195">
        <v>0</v>
      </c>
      <c r="Y10" s="194" t="s">
        <v>575</v>
      </c>
    </row>
    <row r="11" spans="1:25" ht="45" hidden="1" x14ac:dyDescent="0.25">
      <c r="A11" s="284" t="s">
        <v>305</v>
      </c>
      <c r="B11" s="285" t="s">
        <v>305</v>
      </c>
      <c r="C11" s="286" t="s">
        <v>345</v>
      </c>
      <c r="D11" s="287" t="s">
        <v>332</v>
      </c>
      <c r="E11" s="287" t="s">
        <v>347</v>
      </c>
      <c r="F11" s="286" t="s">
        <v>334</v>
      </c>
      <c r="G11" s="288" t="s">
        <v>348</v>
      </c>
      <c r="H11" s="286" t="s">
        <v>336</v>
      </c>
      <c r="I11" s="289" t="s">
        <v>310</v>
      </c>
      <c r="J11" s="293" t="s">
        <v>337</v>
      </c>
      <c r="K11" s="294" t="s">
        <v>338</v>
      </c>
      <c r="L11" s="288">
        <v>2018</v>
      </c>
      <c r="M11" s="289">
        <v>347</v>
      </c>
      <c r="N11" s="292">
        <v>16</v>
      </c>
      <c r="O11" s="286" t="s">
        <v>339</v>
      </c>
      <c r="P11" s="195">
        <v>330</v>
      </c>
      <c r="Q11" s="195">
        <v>13</v>
      </c>
      <c r="R11" s="193">
        <f t="shared" si="0"/>
        <v>81.25</v>
      </c>
      <c r="S11" s="195">
        <v>156</v>
      </c>
      <c r="T11" s="195">
        <v>49</v>
      </c>
      <c r="U11" s="195">
        <v>2043</v>
      </c>
      <c r="V11" s="195">
        <v>49</v>
      </c>
      <c r="W11" s="195">
        <v>12</v>
      </c>
      <c r="X11" s="195">
        <v>11690</v>
      </c>
      <c r="Y11" s="194" t="s">
        <v>574</v>
      </c>
    </row>
    <row r="12" spans="1:25" ht="45" hidden="1" x14ac:dyDescent="0.25">
      <c r="A12" s="284" t="s">
        <v>305</v>
      </c>
      <c r="B12" s="285" t="s">
        <v>305</v>
      </c>
      <c r="C12" s="286" t="s">
        <v>345</v>
      </c>
      <c r="D12" s="287" t="s">
        <v>332</v>
      </c>
      <c r="E12" s="287" t="s">
        <v>347</v>
      </c>
      <c r="F12" s="286" t="s">
        <v>334</v>
      </c>
      <c r="G12" s="288" t="s">
        <v>349</v>
      </c>
      <c r="H12" s="286" t="s">
        <v>336</v>
      </c>
      <c r="I12" s="289" t="s">
        <v>310</v>
      </c>
      <c r="J12" s="293" t="s">
        <v>337</v>
      </c>
      <c r="K12" s="294" t="s">
        <v>338</v>
      </c>
      <c r="L12" s="288">
        <v>2018</v>
      </c>
      <c r="M12" s="289">
        <v>359</v>
      </c>
      <c r="N12" s="292">
        <v>16</v>
      </c>
      <c r="O12" s="286" t="s">
        <v>339</v>
      </c>
      <c r="P12" s="195">
        <v>333</v>
      </c>
      <c r="Q12" s="195">
        <v>12</v>
      </c>
      <c r="R12" s="193">
        <f t="shared" si="0"/>
        <v>75</v>
      </c>
      <c r="S12" s="195">
        <v>167</v>
      </c>
      <c r="T12" s="195">
        <v>35</v>
      </c>
      <c r="U12" s="195">
        <v>3236</v>
      </c>
      <c r="V12" s="195">
        <v>35</v>
      </c>
      <c r="W12" s="195">
        <v>9</v>
      </c>
      <c r="X12" s="195">
        <v>6178</v>
      </c>
      <c r="Y12" s="194" t="s">
        <v>574</v>
      </c>
    </row>
    <row r="13" spans="1:25" ht="45" hidden="1" x14ac:dyDescent="0.25">
      <c r="A13" s="284" t="s">
        <v>305</v>
      </c>
      <c r="B13" s="285" t="s">
        <v>305</v>
      </c>
      <c r="C13" s="286" t="s">
        <v>345</v>
      </c>
      <c r="D13" s="287" t="s">
        <v>332</v>
      </c>
      <c r="E13" s="287" t="s">
        <v>333</v>
      </c>
      <c r="F13" s="286" t="s">
        <v>334</v>
      </c>
      <c r="G13" s="288" t="s">
        <v>350</v>
      </c>
      <c r="H13" s="286" t="s">
        <v>336</v>
      </c>
      <c r="I13" s="289" t="s">
        <v>310</v>
      </c>
      <c r="J13" s="293" t="s">
        <v>337</v>
      </c>
      <c r="K13" s="294" t="s">
        <v>338</v>
      </c>
      <c r="L13" s="288">
        <v>2018</v>
      </c>
      <c r="M13" s="289">
        <v>216</v>
      </c>
      <c r="N13" s="292">
        <v>2</v>
      </c>
      <c r="O13" s="286" t="s">
        <v>339</v>
      </c>
      <c r="P13" s="195">
        <v>44</v>
      </c>
      <c r="Q13" s="195">
        <v>0</v>
      </c>
      <c r="R13" s="193">
        <f t="shared" si="0"/>
        <v>0</v>
      </c>
      <c r="S13" s="195">
        <v>10</v>
      </c>
      <c r="T13" s="195">
        <v>0</v>
      </c>
      <c r="U13" s="195">
        <v>47</v>
      </c>
      <c r="V13" s="195">
        <v>0</v>
      </c>
      <c r="W13" s="195">
        <v>0</v>
      </c>
      <c r="X13" s="195">
        <v>0</v>
      </c>
      <c r="Y13" s="194" t="s">
        <v>576</v>
      </c>
    </row>
    <row r="14" spans="1:25" ht="45" hidden="1" x14ac:dyDescent="0.25">
      <c r="A14" s="284" t="s">
        <v>305</v>
      </c>
      <c r="B14" s="285" t="s">
        <v>305</v>
      </c>
      <c r="C14" s="286" t="s">
        <v>345</v>
      </c>
      <c r="D14" s="287" t="s">
        <v>332</v>
      </c>
      <c r="E14" s="287" t="s">
        <v>371</v>
      </c>
      <c r="F14" s="286" t="s">
        <v>334</v>
      </c>
      <c r="G14" s="288" t="s">
        <v>351</v>
      </c>
      <c r="H14" s="286" t="s">
        <v>336</v>
      </c>
      <c r="I14" s="289" t="s">
        <v>310</v>
      </c>
      <c r="J14" s="293" t="s">
        <v>337</v>
      </c>
      <c r="K14" s="294" t="s">
        <v>338</v>
      </c>
      <c r="L14" s="288">
        <v>2018</v>
      </c>
      <c r="M14" s="289">
        <v>362</v>
      </c>
      <c r="N14" s="292">
        <v>16</v>
      </c>
      <c r="O14" s="286" t="s">
        <v>339</v>
      </c>
      <c r="P14" s="195">
        <v>210</v>
      </c>
      <c r="Q14" s="195">
        <v>15</v>
      </c>
      <c r="R14" s="193">
        <f t="shared" si="0"/>
        <v>93.75</v>
      </c>
      <c r="S14" s="195">
        <v>49</v>
      </c>
      <c r="T14" s="195">
        <v>19</v>
      </c>
      <c r="U14" s="195">
        <v>472</v>
      </c>
      <c r="V14" s="195">
        <v>19</v>
      </c>
      <c r="W14" s="195">
        <v>6</v>
      </c>
      <c r="X14" s="195">
        <v>6604</v>
      </c>
      <c r="Y14" s="194" t="s">
        <v>574</v>
      </c>
    </row>
    <row r="15" spans="1:25" ht="45" hidden="1" x14ac:dyDescent="0.25">
      <c r="A15" s="284" t="s">
        <v>305</v>
      </c>
      <c r="B15" s="285" t="s">
        <v>305</v>
      </c>
      <c r="C15" s="286" t="s">
        <v>307</v>
      </c>
      <c r="D15" s="287" t="s">
        <v>332</v>
      </c>
      <c r="E15" s="287" t="s">
        <v>352</v>
      </c>
      <c r="F15" s="286" t="s">
        <v>334</v>
      </c>
      <c r="G15" s="288" t="s">
        <v>353</v>
      </c>
      <c r="H15" s="286" t="s">
        <v>336</v>
      </c>
      <c r="I15" s="289" t="s">
        <v>310</v>
      </c>
      <c r="J15" s="293" t="s">
        <v>337</v>
      </c>
      <c r="K15" s="294" t="s">
        <v>338</v>
      </c>
      <c r="L15" s="288">
        <v>2018</v>
      </c>
      <c r="M15" s="289">
        <v>222</v>
      </c>
      <c r="N15" s="292">
        <v>4</v>
      </c>
      <c r="O15" s="286" t="s">
        <v>339</v>
      </c>
      <c r="P15" s="195">
        <v>51</v>
      </c>
      <c r="Q15" s="195">
        <v>1</v>
      </c>
      <c r="R15" s="193">
        <f t="shared" si="0"/>
        <v>25</v>
      </c>
      <c r="S15" s="195">
        <v>9</v>
      </c>
      <c r="T15" s="195">
        <v>1</v>
      </c>
      <c r="U15" s="195">
        <v>62</v>
      </c>
      <c r="V15" s="195">
        <v>1</v>
      </c>
      <c r="W15" s="195">
        <v>2</v>
      </c>
      <c r="X15" s="195">
        <v>279</v>
      </c>
      <c r="Y15" s="194" t="s">
        <v>572</v>
      </c>
    </row>
    <row r="16" spans="1:25" ht="45" hidden="1" x14ac:dyDescent="0.25">
      <c r="A16" s="284" t="s">
        <v>305</v>
      </c>
      <c r="B16" s="285" t="s">
        <v>305</v>
      </c>
      <c r="C16" s="286" t="s">
        <v>307</v>
      </c>
      <c r="D16" s="287" t="s">
        <v>332</v>
      </c>
      <c r="E16" s="287" t="s">
        <v>333</v>
      </c>
      <c r="F16" s="286" t="s">
        <v>334</v>
      </c>
      <c r="G16" s="288" t="s">
        <v>354</v>
      </c>
      <c r="H16" s="286" t="s">
        <v>336</v>
      </c>
      <c r="I16" s="289" t="s">
        <v>310</v>
      </c>
      <c r="J16" s="293" t="s">
        <v>337</v>
      </c>
      <c r="K16" s="294" t="s">
        <v>338</v>
      </c>
      <c r="L16" s="288">
        <v>2018</v>
      </c>
      <c r="M16" s="289">
        <v>255</v>
      </c>
      <c r="N16" s="292">
        <v>1</v>
      </c>
      <c r="O16" s="286" t="s">
        <v>339</v>
      </c>
      <c r="P16" s="195">
        <v>119</v>
      </c>
      <c r="Q16" s="195">
        <v>0</v>
      </c>
      <c r="R16" s="193">
        <f t="shared" si="0"/>
        <v>0</v>
      </c>
      <c r="S16" s="195">
        <v>6</v>
      </c>
      <c r="T16" s="195">
        <v>0</v>
      </c>
      <c r="U16" s="195">
        <v>137</v>
      </c>
      <c r="V16" s="195">
        <v>0</v>
      </c>
      <c r="W16" s="195">
        <v>0</v>
      </c>
      <c r="X16" s="195">
        <v>0</v>
      </c>
      <c r="Y16" s="194" t="s">
        <v>571</v>
      </c>
    </row>
    <row r="17" spans="1:31" ht="45" hidden="1" x14ac:dyDescent="0.25">
      <c r="A17" s="284" t="s">
        <v>305</v>
      </c>
      <c r="B17" s="285" t="s">
        <v>305</v>
      </c>
      <c r="C17" s="286" t="s">
        <v>307</v>
      </c>
      <c r="D17" s="287" t="s">
        <v>332</v>
      </c>
      <c r="E17" s="287" t="s">
        <v>341</v>
      </c>
      <c r="F17" s="286" t="s">
        <v>334</v>
      </c>
      <c r="G17" s="288" t="s">
        <v>355</v>
      </c>
      <c r="H17" s="286" t="s">
        <v>336</v>
      </c>
      <c r="I17" s="289" t="s">
        <v>310</v>
      </c>
      <c r="J17" s="293" t="s">
        <v>337</v>
      </c>
      <c r="K17" s="294" t="s">
        <v>338</v>
      </c>
      <c r="L17" s="288">
        <v>2018</v>
      </c>
      <c r="M17" s="289">
        <v>201</v>
      </c>
      <c r="N17" s="292">
        <v>1</v>
      </c>
      <c r="O17" s="286" t="s">
        <v>339</v>
      </c>
      <c r="P17" s="195">
        <v>160</v>
      </c>
      <c r="Q17" s="195">
        <v>1</v>
      </c>
      <c r="R17" s="193">
        <f t="shared" si="0"/>
        <v>100</v>
      </c>
      <c r="S17" s="195">
        <v>9</v>
      </c>
      <c r="T17" s="195">
        <v>1</v>
      </c>
      <c r="U17" s="195">
        <v>226</v>
      </c>
      <c r="V17" s="195">
        <v>1</v>
      </c>
      <c r="W17" s="195">
        <v>1</v>
      </c>
      <c r="X17" s="195">
        <v>24</v>
      </c>
      <c r="Y17" s="194" t="s">
        <v>571</v>
      </c>
    </row>
    <row r="18" spans="1:31" ht="45" hidden="1" x14ac:dyDescent="0.25">
      <c r="A18" s="284" t="s">
        <v>305</v>
      </c>
      <c r="B18" s="285" t="s">
        <v>305</v>
      </c>
      <c r="C18" s="286" t="s">
        <v>307</v>
      </c>
      <c r="D18" s="287" t="s">
        <v>332</v>
      </c>
      <c r="E18" s="287" t="s">
        <v>341</v>
      </c>
      <c r="F18" s="286" t="s">
        <v>334</v>
      </c>
      <c r="G18" s="288" t="s">
        <v>356</v>
      </c>
      <c r="H18" s="286" t="s">
        <v>336</v>
      </c>
      <c r="I18" s="289" t="s">
        <v>310</v>
      </c>
      <c r="J18" s="293" t="s">
        <v>337</v>
      </c>
      <c r="K18" s="294" t="s">
        <v>338</v>
      </c>
      <c r="L18" s="288">
        <v>2018</v>
      </c>
      <c r="M18" s="289">
        <v>270</v>
      </c>
      <c r="N18" s="292">
        <v>2</v>
      </c>
      <c r="O18" s="286" t="s">
        <v>339</v>
      </c>
      <c r="P18" s="195">
        <v>218</v>
      </c>
      <c r="Q18" s="195">
        <v>0</v>
      </c>
      <c r="R18" s="193">
        <f t="shared" si="0"/>
        <v>0</v>
      </c>
      <c r="S18" s="195">
        <v>9</v>
      </c>
      <c r="T18" s="195">
        <v>0</v>
      </c>
      <c r="U18" s="195">
        <v>346</v>
      </c>
      <c r="V18" s="195">
        <v>0</v>
      </c>
      <c r="W18" s="195">
        <v>0</v>
      </c>
      <c r="X18" s="195">
        <v>0</v>
      </c>
      <c r="Y18" s="194" t="s">
        <v>575</v>
      </c>
    </row>
    <row r="19" spans="1:31" ht="45" hidden="1" x14ac:dyDescent="0.25">
      <c r="A19" s="284" t="s">
        <v>305</v>
      </c>
      <c r="B19" s="285" t="s">
        <v>305</v>
      </c>
      <c r="C19" s="286" t="s">
        <v>307</v>
      </c>
      <c r="D19" s="287" t="s">
        <v>332</v>
      </c>
      <c r="E19" s="287" t="s">
        <v>352</v>
      </c>
      <c r="F19" s="286" t="s">
        <v>334</v>
      </c>
      <c r="G19" s="288" t="s">
        <v>357</v>
      </c>
      <c r="H19" s="286" t="s">
        <v>336</v>
      </c>
      <c r="I19" s="289" t="s">
        <v>310</v>
      </c>
      <c r="J19" s="293" t="s">
        <v>337</v>
      </c>
      <c r="K19" s="294" t="s">
        <v>338</v>
      </c>
      <c r="L19" s="288">
        <v>2018</v>
      </c>
      <c r="M19" s="289">
        <v>299</v>
      </c>
      <c r="N19" s="292">
        <v>10</v>
      </c>
      <c r="O19" s="286" t="s">
        <v>339</v>
      </c>
      <c r="P19" s="195">
        <v>132</v>
      </c>
      <c r="Q19" s="195">
        <v>3</v>
      </c>
      <c r="R19" s="193">
        <f t="shared" si="0"/>
        <v>30</v>
      </c>
      <c r="S19" s="195">
        <v>18</v>
      </c>
      <c r="T19" s="195">
        <v>4</v>
      </c>
      <c r="U19" s="195">
        <v>211</v>
      </c>
      <c r="V19" s="195">
        <v>4</v>
      </c>
      <c r="W19" s="195">
        <v>2</v>
      </c>
      <c r="X19" s="195">
        <v>376</v>
      </c>
      <c r="Y19" s="194" t="s">
        <v>575</v>
      </c>
    </row>
    <row r="20" spans="1:31" ht="45" hidden="1" x14ac:dyDescent="0.25">
      <c r="A20" s="284" t="s">
        <v>305</v>
      </c>
      <c r="B20" s="285" t="s">
        <v>305</v>
      </c>
      <c r="C20" s="286" t="s">
        <v>307</v>
      </c>
      <c r="D20" s="287" t="s">
        <v>332</v>
      </c>
      <c r="E20" s="287" t="s">
        <v>352</v>
      </c>
      <c r="F20" s="286" t="s">
        <v>334</v>
      </c>
      <c r="G20" s="288" t="s">
        <v>358</v>
      </c>
      <c r="H20" s="286" t="s">
        <v>336</v>
      </c>
      <c r="I20" s="289" t="s">
        <v>310</v>
      </c>
      <c r="J20" s="293" t="s">
        <v>337</v>
      </c>
      <c r="K20" s="294" t="s">
        <v>338</v>
      </c>
      <c r="L20" s="288">
        <v>2018</v>
      </c>
      <c r="M20" s="289">
        <v>255</v>
      </c>
      <c r="N20" s="292">
        <v>3</v>
      </c>
      <c r="O20" s="286" t="s">
        <v>339</v>
      </c>
      <c r="P20" s="195">
        <v>139</v>
      </c>
      <c r="Q20" s="195">
        <v>5</v>
      </c>
      <c r="R20" s="193">
        <f t="shared" si="0"/>
        <v>166.66666666666669</v>
      </c>
      <c r="S20" s="195">
        <v>12</v>
      </c>
      <c r="T20" s="195">
        <v>4</v>
      </c>
      <c r="U20" s="195">
        <v>191</v>
      </c>
      <c r="V20" s="195">
        <v>4</v>
      </c>
      <c r="W20" s="195">
        <v>2</v>
      </c>
      <c r="X20" s="195">
        <v>172</v>
      </c>
      <c r="Y20" s="194" t="s">
        <v>571</v>
      </c>
    </row>
    <row r="21" spans="1:31" ht="45" hidden="1" x14ac:dyDescent="0.25">
      <c r="A21" s="284" t="s">
        <v>305</v>
      </c>
      <c r="B21" s="285" t="s">
        <v>305</v>
      </c>
      <c r="C21" s="286" t="s">
        <v>307</v>
      </c>
      <c r="D21" s="287" t="s">
        <v>332</v>
      </c>
      <c r="E21" s="287" t="s">
        <v>352</v>
      </c>
      <c r="F21" s="286" t="s">
        <v>334</v>
      </c>
      <c r="G21" s="288" t="s">
        <v>359</v>
      </c>
      <c r="H21" s="286" t="s">
        <v>336</v>
      </c>
      <c r="I21" s="289" t="s">
        <v>310</v>
      </c>
      <c r="J21" s="293" t="s">
        <v>337</v>
      </c>
      <c r="K21" s="294" t="s">
        <v>338</v>
      </c>
      <c r="L21" s="288">
        <v>2018</v>
      </c>
      <c r="M21" s="289">
        <v>297</v>
      </c>
      <c r="N21" s="292">
        <v>7</v>
      </c>
      <c r="O21" s="286" t="s">
        <v>339</v>
      </c>
      <c r="P21" s="195">
        <v>168</v>
      </c>
      <c r="Q21" s="195">
        <v>7</v>
      </c>
      <c r="R21" s="193">
        <f t="shared" si="0"/>
        <v>100</v>
      </c>
      <c r="S21" s="195">
        <v>17</v>
      </c>
      <c r="T21" s="195">
        <v>5</v>
      </c>
      <c r="U21" s="195">
        <v>315</v>
      </c>
      <c r="V21" s="195">
        <v>5</v>
      </c>
      <c r="W21" s="195">
        <v>2</v>
      </c>
      <c r="X21" s="195">
        <v>867</v>
      </c>
      <c r="Y21" s="194" t="s">
        <v>577</v>
      </c>
    </row>
    <row r="22" spans="1:31" ht="45" hidden="1" x14ac:dyDescent="0.25">
      <c r="A22" s="284" t="s">
        <v>305</v>
      </c>
      <c r="B22" s="285" t="s">
        <v>305</v>
      </c>
      <c r="C22" s="286" t="s">
        <v>345</v>
      </c>
      <c r="D22" s="287" t="s">
        <v>332</v>
      </c>
      <c r="E22" s="287" t="s">
        <v>373</v>
      </c>
      <c r="F22" s="286" t="s">
        <v>334</v>
      </c>
      <c r="G22" s="288" t="s">
        <v>360</v>
      </c>
      <c r="H22" s="286" t="s">
        <v>336</v>
      </c>
      <c r="I22" s="289" t="s">
        <v>310</v>
      </c>
      <c r="J22" s="293" t="s">
        <v>337</v>
      </c>
      <c r="K22" s="294" t="s">
        <v>338</v>
      </c>
      <c r="L22" s="288">
        <v>2018</v>
      </c>
      <c r="M22" s="289">
        <v>358</v>
      </c>
      <c r="N22" s="292">
        <v>6</v>
      </c>
      <c r="O22" s="286" t="s">
        <v>339</v>
      </c>
      <c r="P22" s="195">
        <v>291</v>
      </c>
      <c r="Q22" s="195">
        <v>5</v>
      </c>
      <c r="R22" s="193">
        <f t="shared" si="0"/>
        <v>83.333333333333343</v>
      </c>
      <c r="S22" s="195">
        <v>86</v>
      </c>
      <c r="T22" s="195">
        <v>9</v>
      </c>
      <c r="U22" s="195">
        <v>1295</v>
      </c>
      <c r="V22" s="195">
        <v>9</v>
      </c>
      <c r="W22" s="195">
        <v>4</v>
      </c>
      <c r="X22" s="195">
        <v>793</v>
      </c>
      <c r="Y22" s="194" t="s">
        <v>577</v>
      </c>
    </row>
    <row r="23" spans="1:31" ht="45" hidden="1" x14ac:dyDescent="0.25">
      <c r="A23" s="284" t="s">
        <v>305</v>
      </c>
      <c r="B23" s="285" t="s">
        <v>305</v>
      </c>
      <c r="C23" s="286" t="s">
        <v>307</v>
      </c>
      <c r="D23" s="287" t="s">
        <v>332</v>
      </c>
      <c r="E23" s="287" t="s">
        <v>341</v>
      </c>
      <c r="F23" s="286" t="s">
        <v>334</v>
      </c>
      <c r="G23" s="288" t="s">
        <v>361</v>
      </c>
      <c r="H23" s="286" t="s">
        <v>336</v>
      </c>
      <c r="I23" s="289" t="s">
        <v>310</v>
      </c>
      <c r="J23" s="293" t="s">
        <v>337</v>
      </c>
      <c r="K23" s="294" t="s">
        <v>338</v>
      </c>
      <c r="L23" s="288">
        <v>2018</v>
      </c>
      <c r="M23" s="289">
        <v>282</v>
      </c>
      <c r="N23" s="292">
        <v>2</v>
      </c>
      <c r="O23" s="286" t="s">
        <v>339</v>
      </c>
      <c r="P23" s="195">
        <v>160</v>
      </c>
      <c r="Q23" s="195">
        <v>0</v>
      </c>
      <c r="R23" s="193">
        <f t="shared" si="0"/>
        <v>0</v>
      </c>
      <c r="S23" s="195">
        <v>4</v>
      </c>
      <c r="T23" s="195">
        <v>0</v>
      </c>
      <c r="U23" s="195">
        <v>221</v>
      </c>
      <c r="V23" s="195">
        <v>0</v>
      </c>
      <c r="W23" s="195">
        <v>0</v>
      </c>
      <c r="X23" s="195">
        <v>0</v>
      </c>
      <c r="Y23" s="194" t="s">
        <v>572</v>
      </c>
    </row>
    <row r="24" spans="1:31" ht="45" hidden="1" x14ac:dyDescent="0.25">
      <c r="A24" s="284" t="s">
        <v>305</v>
      </c>
      <c r="B24" s="285" t="s">
        <v>305</v>
      </c>
      <c r="C24" s="286" t="s">
        <v>345</v>
      </c>
      <c r="D24" s="287" t="s">
        <v>332</v>
      </c>
      <c r="E24" s="287" t="s">
        <v>373</v>
      </c>
      <c r="F24" s="286" t="s">
        <v>334</v>
      </c>
      <c r="G24" s="288" t="s">
        <v>362</v>
      </c>
      <c r="H24" s="286" t="s">
        <v>336</v>
      </c>
      <c r="I24" s="289" t="s">
        <v>310</v>
      </c>
      <c r="J24" s="293" t="s">
        <v>337</v>
      </c>
      <c r="K24" s="294" t="s">
        <v>338</v>
      </c>
      <c r="L24" s="288">
        <v>2018</v>
      </c>
      <c r="M24" s="289">
        <v>352</v>
      </c>
      <c r="N24" s="292">
        <v>7</v>
      </c>
      <c r="O24" s="286" t="s">
        <v>339</v>
      </c>
      <c r="P24" s="195">
        <v>217</v>
      </c>
      <c r="Q24" s="195">
        <v>9</v>
      </c>
      <c r="R24" s="193">
        <f t="shared" si="0"/>
        <v>128.57142857142858</v>
      </c>
      <c r="S24" s="195">
        <v>57</v>
      </c>
      <c r="T24" s="195">
        <v>15</v>
      </c>
      <c r="U24" s="195">
        <v>427</v>
      </c>
      <c r="V24" s="195">
        <v>15</v>
      </c>
      <c r="W24" s="195">
        <v>4</v>
      </c>
      <c r="X24" s="195">
        <v>2314</v>
      </c>
      <c r="Y24" s="194" t="s">
        <v>578</v>
      </c>
    </row>
    <row r="25" spans="1:31" ht="45" hidden="1" x14ac:dyDescent="0.25">
      <c r="A25" s="284" t="s">
        <v>305</v>
      </c>
      <c r="B25" s="285" t="s">
        <v>305</v>
      </c>
      <c r="C25" s="286" t="s">
        <v>307</v>
      </c>
      <c r="D25" s="287" t="s">
        <v>332</v>
      </c>
      <c r="E25" s="287" t="s">
        <v>352</v>
      </c>
      <c r="F25" s="286" t="s">
        <v>334</v>
      </c>
      <c r="G25" s="288" t="s">
        <v>363</v>
      </c>
      <c r="H25" s="286" t="s">
        <v>336</v>
      </c>
      <c r="I25" s="289" t="s">
        <v>310</v>
      </c>
      <c r="J25" s="293" t="s">
        <v>337</v>
      </c>
      <c r="K25" s="294" t="s">
        <v>338</v>
      </c>
      <c r="L25" s="288">
        <v>2018</v>
      </c>
      <c r="M25" s="289">
        <v>83</v>
      </c>
      <c r="N25" s="292">
        <v>2</v>
      </c>
      <c r="O25" s="286" t="s">
        <v>339</v>
      </c>
      <c r="P25" s="195">
        <v>1</v>
      </c>
      <c r="Q25" s="195">
        <v>0</v>
      </c>
      <c r="R25" s="193">
        <f t="shared" si="0"/>
        <v>0</v>
      </c>
      <c r="S25" s="195">
        <v>1</v>
      </c>
      <c r="T25" s="195">
        <v>0</v>
      </c>
      <c r="U25" s="195">
        <v>1</v>
      </c>
      <c r="V25" s="195">
        <v>0</v>
      </c>
      <c r="W25" s="195">
        <v>0</v>
      </c>
      <c r="X25" s="195">
        <v>0</v>
      </c>
      <c r="Y25" s="194" t="s">
        <v>576</v>
      </c>
    </row>
    <row r="26" spans="1:31" ht="45" hidden="1" x14ac:dyDescent="0.25">
      <c r="A26" s="284" t="s">
        <v>305</v>
      </c>
      <c r="B26" s="285" t="s">
        <v>305</v>
      </c>
      <c r="C26" s="286" t="s">
        <v>345</v>
      </c>
      <c r="D26" s="287" t="s">
        <v>332</v>
      </c>
      <c r="E26" s="287" t="s">
        <v>347</v>
      </c>
      <c r="F26" s="286" t="s">
        <v>334</v>
      </c>
      <c r="G26" s="288" t="s">
        <v>364</v>
      </c>
      <c r="H26" s="286" t="s">
        <v>336</v>
      </c>
      <c r="I26" s="289" t="s">
        <v>310</v>
      </c>
      <c r="J26" s="293" t="s">
        <v>337</v>
      </c>
      <c r="K26" s="294" t="s">
        <v>338</v>
      </c>
      <c r="L26" s="288">
        <v>2018</v>
      </c>
      <c r="M26" s="289">
        <v>300</v>
      </c>
      <c r="N26" s="292">
        <v>3</v>
      </c>
      <c r="O26" s="286" t="s">
        <v>339</v>
      </c>
      <c r="P26" s="195">
        <v>217</v>
      </c>
      <c r="Q26" s="195">
        <v>2</v>
      </c>
      <c r="R26" s="193">
        <f t="shared" si="0"/>
        <v>66.666666666666657</v>
      </c>
      <c r="S26" s="195">
        <v>28</v>
      </c>
      <c r="T26" s="195">
        <v>2</v>
      </c>
      <c r="U26" s="195">
        <v>554</v>
      </c>
      <c r="V26" s="195">
        <v>2</v>
      </c>
      <c r="W26" s="195">
        <v>2</v>
      </c>
      <c r="X26" s="195">
        <v>77</v>
      </c>
      <c r="Y26" s="194" t="s">
        <v>579</v>
      </c>
    </row>
    <row r="27" spans="1:31" ht="45" hidden="1" x14ac:dyDescent="0.25">
      <c r="A27" s="284" t="s">
        <v>305</v>
      </c>
      <c r="B27" s="285" t="s">
        <v>305</v>
      </c>
      <c r="C27" s="286" t="s">
        <v>345</v>
      </c>
      <c r="D27" s="287" t="s">
        <v>332</v>
      </c>
      <c r="E27" s="287" t="s">
        <v>347</v>
      </c>
      <c r="F27" s="286" t="s">
        <v>334</v>
      </c>
      <c r="G27" s="288" t="s">
        <v>365</v>
      </c>
      <c r="H27" s="286" t="s">
        <v>336</v>
      </c>
      <c r="I27" s="289" t="s">
        <v>310</v>
      </c>
      <c r="J27" s="293" t="s">
        <v>337</v>
      </c>
      <c r="K27" s="294" t="s">
        <v>338</v>
      </c>
      <c r="L27" s="288">
        <v>2018</v>
      </c>
      <c r="M27" s="289">
        <v>352</v>
      </c>
      <c r="N27" s="292">
        <v>16</v>
      </c>
      <c r="O27" s="286" t="s">
        <v>339</v>
      </c>
      <c r="P27" s="195">
        <v>276</v>
      </c>
      <c r="Q27" s="195">
        <v>30</v>
      </c>
      <c r="R27" s="193">
        <f t="shared" si="0"/>
        <v>187.5</v>
      </c>
      <c r="S27" s="195">
        <v>70</v>
      </c>
      <c r="T27" s="195">
        <v>22</v>
      </c>
      <c r="U27" s="195">
        <v>771</v>
      </c>
      <c r="V27" s="195">
        <v>22</v>
      </c>
      <c r="W27" s="195">
        <v>12</v>
      </c>
      <c r="X27" s="195">
        <v>11379</v>
      </c>
      <c r="Y27" s="194" t="s">
        <v>574</v>
      </c>
    </row>
    <row r="28" spans="1:31" ht="45" hidden="1" x14ac:dyDescent="0.25">
      <c r="A28" s="284" t="s">
        <v>305</v>
      </c>
      <c r="B28" s="285" t="s">
        <v>305</v>
      </c>
      <c r="C28" s="286" t="s">
        <v>307</v>
      </c>
      <c r="D28" s="287" t="s">
        <v>332</v>
      </c>
      <c r="E28" s="287" t="s">
        <v>341</v>
      </c>
      <c r="F28" s="286" t="s">
        <v>334</v>
      </c>
      <c r="G28" s="288" t="s">
        <v>366</v>
      </c>
      <c r="H28" s="286" t="s">
        <v>336</v>
      </c>
      <c r="I28" s="289" t="s">
        <v>310</v>
      </c>
      <c r="J28" s="293" t="s">
        <v>337</v>
      </c>
      <c r="K28" s="294" t="s">
        <v>338</v>
      </c>
      <c r="L28" s="288">
        <v>2018</v>
      </c>
      <c r="M28" s="289">
        <v>274</v>
      </c>
      <c r="N28" s="292">
        <v>2</v>
      </c>
      <c r="O28" s="286" t="s">
        <v>339</v>
      </c>
      <c r="P28" s="195">
        <v>212</v>
      </c>
      <c r="Q28" s="195">
        <v>1</v>
      </c>
      <c r="R28" s="193">
        <f t="shared" si="0"/>
        <v>50</v>
      </c>
      <c r="S28" s="195">
        <v>7</v>
      </c>
      <c r="T28" s="195">
        <v>1</v>
      </c>
      <c r="U28" s="195">
        <v>416</v>
      </c>
      <c r="V28" s="195">
        <v>1</v>
      </c>
      <c r="W28" s="195">
        <v>1</v>
      </c>
      <c r="X28" s="195">
        <v>65</v>
      </c>
      <c r="Y28" s="194" t="s">
        <v>572</v>
      </c>
    </row>
    <row r="29" spans="1:31" ht="64.5" hidden="1" x14ac:dyDescent="0.25">
      <c r="A29" s="284" t="s">
        <v>305</v>
      </c>
      <c r="B29" s="285" t="s">
        <v>305</v>
      </c>
      <c r="C29" s="286" t="s">
        <v>367</v>
      </c>
      <c r="D29" s="287" t="s">
        <v>332</v>
      </c>
      <c r="E29" s="287" t="s">
        <v>368</v>
      </c>
      <c r="F29" s="286" t="s">
        <v>334</v>
      </c>
      <c r="G29" s="288" t="s">
        <v>369</v>
      </c>
      <c r="H29" s="286" t="s">
        <v>336</v>
      </c>
      <c r="I29" s="289" t="s">
        <v>310</v>
      </c>
      <c r="J29" s="293" t="s">
        <v>337</v>
      </c>
      <c r="K29" s="294"/>
      <c r="L29" s="288">
        <v>2018</v>
      </c>
      <c r="M29" s="289">
        <v>9995</v>
      </c>
      <c r="N29" s="292">
        <v>0</v>
      </c>
      <c r="O29" s="286" t="s">
        <v>370</v>
      </c>
      <c r="P29" s="195">
        <v>2200</v>
      </c>
      <c r="Q29" s="195">
        <v>0</v>
      </c>
      <c r="R29" s="193"/>
      <c r="S29" s="195">
        <v>274</v>
      </c>
      <c r="T29" s="195">
        <v>0</v>
      </c>
      <c r="U29" s="195">
        <v>3069</v>
      </c>
      <c r="V29" s="195">
        <v>0</v>
      </c>
      <c r="W29" s="195">
        <v>0</v>
      </c>
      <c r="X29" s="195">
        <v>0</v>
      </c>
      <c r="Y29" s="319" t="s">
        <v>581</v>
      </c>
      <c r="Z29" s="299" t="s">
        <v>565</v>
      </c>
      <c r="AA29" s="299" t="s">
        <v>566</v>
      </c>
      <c r="AB29" s="299" t="s">
        <v>567</v>
      </c>
      <c r="AC29" s="299" t="s">
        <v>568</v>
      </c>
      <c r="AD29" s="299" t="s">
        <v>569</v>
      </c>
      <c r="AE29" s="299" t="s">
        <v>580</v>
      </c>
    </row>
    <row r="30" spans="1:31" ht="135" hidden="1" x14ac:dyDescent="0.25">
      <c r="A30" s="346" t="s">
        <v>305</v>
      </c>
      <c r="B30" s="493" t="s">
        <v>305</v>
      </c>
      <c r="C30" s="338" t="s">
        <v>786</v>
      </c>
      <c r="D30" s="494" t="s">
        <v>608</v>
      </c>
      <c r="E30" s="494" t="s">
        <v>990</v>
      </c>
      <c r="F30" s="338" t="s">
        <v>991</v>
      </c>
      <c r="G30" s="495" t="s">
        <v>992</v>
      </c>
      <c r="H30" s="338" t="s">
        <v>993</v>
      </c>
      <c r="I30" s="337" t="s">
        <v>310</v>
      </c>
      <c r="J30" s="496" t="s">
        <v>994</v>
      </c>
      <c r="K30" s="497" t="s">
        <v>764</v>
      </c>
      <c r="L30" s="495">
        <v>2018</v>
      </c>
      <c r="M30" s="337">
        <v>807</v>
      </c>
      <c r="N30" s="498">
        <v>35</v>
      </c>
      <c r="O30" s="338" t="s">
        <v>995</v>
      </c>
      <c r="P30" s="399">
        <v>543</v>
      </c>
      <c r="Q30" s="399">
        <v>40</v>
      </c>
      <c r="R30" s="402">
        <f>(100*Q30/N30)</f>
        <v>114.28571428571429</v>
      </c>
      <c r="S30" s="399">
        <v>66</v>
      </c>
      <c r="T30" s="399">
        <v>25</v>
      </c>
      <c r="U30" s="399">
        <v>543</v>
      </c>
      <c r="V30" s="399">
        <v>40</v>
      </c>
      <c r="W30" s="399">
        <v>7</v>
      </c>
      <c r="X30" s="399">
        <v>4355</v>
      </c>
      <c r="Y30" s="401" t="s">
        <v>996</v>
      </c>
      <c r="Z30" s="299"/>
      <c r="AA30" s="299"/>
      <c r="AB30" s="299"/>
      <c r="AC30" s="299"/>
      <c r="AD30" s="299"/>
      <c r="AE30" s="299"/>
    </row>
    <row r="31" spans="1:31" ht="94.5" hidden="1" customHeight="1" x14ac:dyDescent="0.25">
      <c r="A31" s="346" t="s">
        <v>305</v>
      </c>
      <c r="B31" s="493" t="s">
        <v>305</v>
      </c>
      <c r="C31" s="338" t="s">
        <v>786</v>
      </c>
      <c r="D31" s="494" t="s">
        <v>608</v>
      </c>
      <c r="E31" s="494" t="s">
        <v>990</v>
      </c>
      <c r="F31" s="338" t="s">
        <v>997</v>
      </c>
      <c r="G31" s="495" t="s">
        <v>992</v>
      </c>
      <c r="H31" s="338" t="s">
        <v>993</v>
      </c>
      <c r="I31" s="337" t="s">
        <v>310</v>
      </c>
      <c r="J31" s="496" t="s">
        <v>994</v>
      </c>
      <c r="K31" s="497" t="s">
        <v>338</v>
      </c>
      <c r="L31" s="495">
        <v>2018</v>
      </c>
      <c r="M31" s="337">
        <v>886</v>
      </c>
      <c r="N31" s="498">
        <v>230</v>
      </c>
      <c r="O31" s="338"/>
      <c r="P31" s="399">
        <v>566</v>
      </c>
      <c r="Q31" s="399">
        <v>141</v>
      </c>
      <c r="R31" s="402">
        <f>(100*Q31/N31)</f>
        <v>61.304347826086953</v>
      </c>
      <c r="S31" s="399">
        <v>66</v>
      </c>
      <c r="T31" s="399">
        <v>40</v>
      </c>
      <c r="U31" s="399">
        <v>566</v>
      </c>
      <c r="V31" s="399">
        <v>141</v>
      </c>
      <c r="W31" s="399">
        <v>9</v>
      </c>
      <c r="X31" s="399">
        <v>26109</v>
      </c>
      <c r="Y31" s="401" t="s">
        <v>996</v>
      </c>
      <c r="Z31" s="299"/>
      <c r="AA31" s="299"/>
      <c r="AB31" s="299"/>
      <c r="AC31" s="299"/>
      <c r="AD31" s="299"/>
      <c r="AE31" s="299"/>
    </row>
    <row r="32" spans="1:31" ht="45" hidden="1" x14ac:dyDescent="0.25">
      <c r="A32" s="346" t="s">
        <v>305</v>
      </c>
      <c r="B32" s="493" t="s">
        <v>305</v>
      </c>
      <c r="C32" s="338" t="s">
        <v>998</v>
      </c>
      <c r="D32" s="494" t="s">
        <v>332</v>
      </c>
      <c r="E32" s="494" t="s">
        <v>999</v>
      </c>
      <c r="F32" s="338" t="s">
        <v>1000</v>
      </c>
      <c r="G32" s="495" t="s">
        <v>1001</v>
      </c>
      <c r="H32" s="338" t="s">
        <v>1002</v>
      </c>
      <c r="I32" s="337" t="s">
        <v>1003</v>
      </c>
      <c r="J32" s="496" t="s">
        <v>994</v>
      </c>
      <c r="K32" s="497" t="s">
        <v>764</v>
      </c>
      <c r="L32" s="495">
        <v>2018</v>
      </c>
      <c r="M32" s="337">
        <v>2279</v>
      </c>
      <c r="N32" s="498">
        <v>15</v>
      </c>
      <c r="O32" s="338" t="s">
        <v>812</v>
      </c>
      <c r="P32" s="399">
        <v>1844</v>
      </c>
      <c r="Q32" s="399">
        <v>22</v>
      </c>
      <c r="R32" s="402">
        <f>(100*Q32/N32)</f>
        <v>146.66666666666666</v>
      </c>
      <c r="S32" s="399">
        <v>19</v>
      </c>
      <c r="T32" s="399">
        <v>7</v>
      </c>
      <c r="U32" s="399">
        <v>1844</v>
      </c>
      <c r="V32" s="399">
        <v>22</v>
      </c>
      <c r="W32" s="399">
        <v>46</v>
      </c>
      <c r="X32" s="399">
        <v>15769</v>
      </c>
      <c r="Y32" s="401" t="s">
        <v>1004</v>
      </c>
      <c r="Z32" s="299"/>
      <c r="AA32" s="299"/>
      <c r="AB32" s="299"/>
      <c r="AC32" s="299"/>
      <c r="AD32" s="299"/>
      <c r="AE32" s="299"/>
    </row>
    <row r="33" spans="1:31" ht="135" hidden="1" x14ac:dyDescent="0.25">
      <c r="A33" s="346" t="s">
        <v>305</v>
      </c>
      <c r="B33" s="493" t="s">
        <v>305</v>
      </c>
      <c r="C33" s="338" t="s">
        <v>1005</v>
      </c>
      <c r="D33" s="494" t="s">
        <v>608</v>
      </c>
      <c r="E33" s="494" t="s">
        <v>368</v>
      </c>
      <c r="F33" s="338" t="s">
        <v>991</v>
      </c>
      <c r="G33" s="495" t="s">
        <v>1006</v>
      </c>
      <c r="H33" s="338" t="s">
        <v>993</v>
      </c>
      <c r="I33" s="337" t="s">
        <v>310</v>
      </c>
      <c r="J33" s="496" t="s">
        <v>994</v>
      </c>
      <c r="K33" s="497" t="s">
        <v>764</v>
      </c>
      <c r="L33" s="495">
        <v>2018</v>
      </c>
      <c r="M33" s="337">
        <v>655</v>
      </c>
      <c r="N33" s="498">
        <v>80</v>
      </c>
      <c r="O33" s="338" t="s">
        <v>995</v>
      </c>
      <c r="P33" s="399">
        <v>181</v>
      </c>
      <c r="Q33" s="399">
        <v>73</v>
      </c>
      <c r="R33" s="402">
        <f>(100*Q33/N33)</f>
        <v>91.25</v>
      </c>
      <c r="S33" s="399">
        <v>36</v>
      </c>
      <c r="T33" s="399">
        <v>21</v>
      </c>
      <c r="U33" s="399">
        <v>181</v>
      </c>
      <c r="V33" s="399">
        <v>73</v>
      </c>
      <c r="W33" s="399">
        <v>2</v>
      </c>
      <c r="X33" s="399">
        <v>8582</v>
      </c>
      <c r="Y33" s="401" t="s">
        <v>996</v>
      </c>
      <c r="Z33" s="299"/>
      <c r="AA33" s="299"/>
      <c r="AB33" s="299"/>
      <c r="AC33" s="299"/>
      <c r="AD33" s="299"/>
      <c r="AE33" s="299"/>
    </row>
    <row r="34" spans="1:31" ht="75" hidden="1" x14ac:dyDescent="0.25">
      <c r="A34" s="346" t="s">
        <v>305</v>
      </c>
      <c r="B34" s="493" t="s">
        <v>305</v>
      </c>
      <c r="C34" s="338" t="s">
        <v>538</v>
      </c>
      <c r="D34" s="494" t="s">
        <v>608</v>
      </c>
      <c r="E34" s="494" t="s">
        <v>1007</v>
      </c>
      <c r="F34" s="338" t="s">
        <v>997</v>
      </c>
      <c r="G34" s="495" t="s">
        <v>1006</v>
      </c>
      <c r="H34" s="338" t="s">
        <v>993</v>
      </c>
      <c r="I34" s="337" t="s">
        <v>310</v>
      </c>
      <c r="J34" s="496" t="s">
        <v>994</v>
      </c>
      <c r="K34" s="497" t="s">
        <v>338</v>
      </c>
      <c r="L34" s="495"/>
      <c r="M34" s="337"/>
      <c r="N34" s="498"/>
      <c r="O34" s="338"/>
      <c r="P34" s="399">
        <v>224</v>
      </c>
      <c r="Q34" s="399">
        <v>8</v>
      </c>
      <c r="R34" s="402"/>
      <c r="S34" s="399">
        <v>44</v>
      </c>
      <c r="T34" s="399">
        <v>2</v>
      </c>
      <c r="U34" s="399">
        <v>224</v>
      </c>
      <c r="V34" s="399">
        <v>8</v>
      </c>
      <c r="W34" s="399">
        <v>1</v>
      </c>
      <c r="X34" s="399">
        <v>232</v>
      </c>
      <c r="Y34" s="555" t="s">
        <v>1095</v>
      </c>
      <c r="Z34" s="299"/>
      <c r="AA34" s="299"/>
      <c r="AB34" s="299"/>
      <c r="AC34" s="299"/>
      <c r="AD34" s="299"/>
      <c r="AE34" s="299"/>
    </row>
    <row r="35" spans="1:31" ht="60" hidden="1" x14ac:dyDescent="0.25">
      <c r="A35" s="391" t="s">
        <v>305</v>
      </c>
      <c r="B35" s="392" t="s">
        <v>305</v>
      </c>
      <c r="C35" s="340" t="s">
        <v>786</v>
      </c>
      <c r="D35" s="393" t="s">
        <v>332</v>
      </c>
      <c r="E35" s="393" t="s">
        <v>341</v>
      </c>
      <c r="F35" s="340" t="s">
        <v>1000</v>
      </c>
      <c r="G35" s="495" t="s">
        <v>1009</v>
      </c>
      <c r="H35" s="340" t="s">
        <v>1002</v>
      </c>
      <c r="I35" s="391" t="s">
        <v>1003</v>
      </c>
      <c r="J35" s="400" t="s">
        <v>994</v>
      </c>
      <c r="K35" s="396" t="s">
        <v>764</v>
      </c>
      <c r="L35" s="394"/>
      <c r="M35" s="391"/>
      <c r="N35" s="397"/>
      <c r="O35" s="340"/>
      <c r="P35" s="399">
        <v>4534</v>
      </c>
      <c r="Q35" s="399">
        <v>0</v>
      </c>
      <c r="R35" s="402"/>
      <c r="S35" s="399">
        <v>47</v>
      </c>
      <c r="T35" s="399"/>
      <c r="U35" s="399">
        <v>4534</v>
      </c>
      <c r="V35" s="399"/>
      <c r="W35" s="399"/>
      <c r="X35" s="399"/>
      <c r="Y35" s="401" t="s">
        <v>1010</v>
      </c>
      <c r="Z35" s="299"/>
      <c r="AA35" s="299"/>
      <c r="AB35" s="299"/>
      <c r="AC35" s="299"/>
      <c r="AD35" s="299"/>
      <c r="AE35" s="299"/>
    </row>
    <row r="36" spans="1:31" ht="45" hidden="1" x14ac:dyDescent="0.25">
      <c r="A36" s="346" t="s">
        <v>305</v>
      </c>
      <c r="B36" s="493" t="s">
        <v>305</v>
      </c>
      <c r="C36" s="338" t="s">
        <v>998</v>
      </c>
      <c r="D36" s="494" t="s">
        <v>332</v>
      </c>
      <c r="E36" s="494" t="s">
        <v>999</v>
      </c>
      <c r="F36" s="338" t="s">
        <v>1000</v>
      </c>
      <c r="G36" s="495" t="s">
        <v>1011</v>
      </c>
      <c r="H36" s="338" t="s">
        <v>1002</v>
      </c>
      <c r="I36" s="337" t="s">
        <v>1003</v>
      </c>
      <c r="J36" s="496" t="s">
        <v>994</v>
      </c>
      <c r="K36" s="497" t="s">
        <v>764</v>
      </c>
      <c r="L36" s="495">
        <v>2018</v>
      </c>
      <c r="M36" s="337">
        <v>897</v>
      </c>
      <c r="N36" s="498">
        <v>12</v>
      </c>
      <c r="O36" s="338" t="s">
        <v>812</v>
      </c>
      <c r="P36" s="399">
        <v>860</v>
      </c>
      <c r="Q36" s="399">
        <v>10</v>
      </c>
      <c r="R36" s="402">
        <f t="shared" ref="R36:R41" si="1">(100*Q36/N36)</f>
        <v>83.333333333333329</v>
      </c>
      <c r="S36" s="399">
        <v>7</v>
      </c>
      <c r="T36" s="399">
        <v>4</v>
      </c>
      <c r="U36" s="399">
        <v>860</v>
      </c>
      <c r="V36" s="399">
        <v>10</v>
      </c>
      <c r="W36" s="399">
        <v>31</v>
      </c>
      <c r="X36" s="399">
        <v>19459</v>
      </c>
      <c r="Y36" s="401" t="s">
        <v>1104</v>
      </c>
      <c r="Z36" s="299"/>
      <c r="AA36" s="299"/>
      <c r="AB36" s="299"/>
      <c r="AC36" s="299"/>
      <c r="AD36" s="299"/>
      <c r="AE36" s="299"/>
    </row>
    <row r="37" spans="1:31" ht="45" hidden="1" x14ac:dyDescent="0.25">
      <c r="A37" s="346" t="s">
        <v>305</v>
      </c>
      <c r="B37" s="493" t="s">
        <v>305</v>
      </c>
      <c r="C37" s="338" t="s">
        <v>998</v>
      </c>
      <c r="D37" s="494" t="s">
        <v>332</v>
      </c>
      <c r="E37" s="494" t="s">
        <v>999</v>
      </c>
      <c r="F37" s="338" t="s">
        <v>1000</v>
      </c>
      <c r="G37" s="495" t="s">
        <v>1012</v>
      </c>
      <c r="H37" s="338" t="s">
        <v>1002</v>
      </c>
      <c r="I37" s="337" t="s">
        <v>1003</v>
      </c>
      <c r="J37" s="496" t="s">
        <v>994</v>
      </c>
      <c r="K37" s="497" t="s">
        <v>764</v>
      </c>
      <c r="L37" s="495">
        <v>2018</v>
      </c>
      <c r="M37" s="337">
        <v>1729</v>
      </c>
      <c r="N37" s="498">
        <v>32</v>
      </c>
      <c r="O37" s="338" t="s">
        <v>812</v>
      </c>
      <c r="P37" s="399">
        <v>1849</v>
      </c>
      <c r="Q37" s="399">
        <v>15</v>
      </c>
      <c r="R37" s="402">
        <f t="shared" si="1"/>
        <v>46.875</v>
      </c>
      <c r="S37" s="399">
        <v>36</v>
      </c>
      <c r="T37" s="399">
        <v>8</v>
      </c>
      <c r="U37" s="399">
        <v>1849</v>
      </c>
      <c r="V37" s="399">
        <v>15</v>
      </c>
      <c r="W37" s="399">
        <v>63</v>
      </c>
      <c r="X37" s="399">
        <v>13331</v>
      </c>
      <c r="Y37" s="401" t="s">
        <v>1104</v>
      </c>
      <c r="Z37" s="299"/>
      <c r="AA37" s="299"/>
      <c r="AB37" s="299"/>
      <c r="AC37" s="299"/>
      <c r="AD37" s="299"/>
      <c r="AE37" s="299"/>
    </row>
    <row r="38" spans="1:31" ht="45" hidden="1" x14ac:dyDescent="0.25">
      <c r="A38" s="346" t="s">
        <v>305</v>
      </c>
      <c r="B38" s="493" t="s">
        <v>305</v>
      </c>
      <c r="C38" s="338" t="s">
        <v>998</v>
      </c>
      <c r="D38" s="494" t="s">
        <v>332</v>
      </c>
      <c r="E38" s="494" t="s">
        <v>999</v>
      </c>
      <c r="F38" s="338" t="s">
        <v>1000</v>
      </c>
      <c r="G38" s="495" t="s">
        <v>1013</v>
      </c>
      <c r="H38" s="338" t="s">
        <v>1002</v>
      </c>
      <c r="I38" s="337" t="s">
        <v>1003</v>
      </c>
      <c r="J38" s="496" t="s">
        <v>994</v>
      </c>
      <c r="K38" s="497" t="s">
        <v>764</v>
      </c>
      <c r="L38" s="495">
        <v>2018</v>
      </c>
      <c r="M38" s="337">
        <v>11864</v>
      </c>
      <c r="N38" s="498">
        <v>75</v>
      </c>
      <c r="O38" s="338" t="s">
        <v>812</v>
      </c>
      <c r="P38" s="399">
        <v>11864</v>
      </c>
      <c r="Q38" s="399">
        <v>37</v>
      </c>
      <c r="R38" s="402">
        <f t="shared" si="1"/>
        <v>49.333333333333336</v>
      </c>
      <c r="S38" s="399">
        <v>116</v>
      </c>
      <c r="T38" s="399">
        <v>20</v>
      </c>
      <c r="U38" s="399">
        <v>11864</v>
      </c>
      <c r="V38" s="399">
        <v>37</v>
      </c>
      <c r="W38" s="399">
        <v>52</v>
      </c>
      <c r="X38" s="399">
        <v>23874</v>
      </c>
      <c r="Y38" s="401" t="s">
        <v>1104</v>
      </c>
      <c r="Z38" s="299"/>
      <c r="AA38" s="299"/>
      <c r="AB38" s="299"/>
      <c r="AC38" s="299"/>
      <c r="AD38" s="299"/>
      <c r="AE38" s="299"/>
    </row>
    <row r="39" spans="1:31" ht="45" hidden="1" x14ac:dyDescent="0.25">
      <c r="A39" s="346" t="s">
        <v>305</v>
      </c>
      <c r="B39" s="493" t="s">
        <v>305</v>
      </c>
      <c r="C39" s="338" t="s">
        <v>998</v>
      </c>
      <c r="D39" s="494" t="s">
        <v>332</v>
      </c>
      <c r="E39" s="494" t="s">
        <v>999</v>
      </c>
      <c r="F39" s="338" t="s">
        <v>1000</v>
      </c>
      <c r="G39" s="495" t="s">
        <v>1014</v>
      </c>
      <c r="H39" s="338" t="s">
        <v>1002</v>
      </c>
      <c r="I39" s="337" t="s">
        <v>1003</v>
      </c>
      <c r="J39" s="496" t="s">
        <v>994</v>
      </c>
      <c r="K39" s="497" t="s">
        <v>764</v>
      </c>
      <c r="L39" s="495">
        <v>2018</v>
      </c>
      <c r="M39" s="337">
        <v>2592</v>
      </c>
      <c r="N39" s="498">
        <v>12</v>
      </c>
      <c r="O39" s="338" t="s">
        <v>812</v>
      </c>
      <c r="P39" s="399">
        <v>1738</v>
      </c>
      <c r="Q39" s="399">
        <v>11</v>
      </c>
      <c r="R39" s="402">
        <f t="shared" si="1"/>
        <v>91.666666666666671</v>
      </c>
      <c r="S39" s="399">
        <v>20</v>
      </c>
      <c r="T39" s="399">
        <v>5</v>
      </c>
      <c r="U39" s="399">
        <v>1738</v>
      </c>
      <c r="V39" s="399">
        <v>11</v>
      </c>
      <c r="W39" s="399">
        <v>28</v>
      </c>
      <c r="X39" s="399">
        <v>6617</v>
      </c>
      <c r="Y39" s="401" t="s">
        <v>1104</v>
      </c>
      <c r="Z39" s="299"/>
      <c r="AA39" s="299"/>
      <c r="AB39" s="299"/>
      <c r="AC39" s="299"/>
      <c r="AD39" s="299"/>
      <c r="AE39" s="299"/>
    </row>
    <row r="40" spans="1:31" ht="45" hidden="1" x14ac:dyDescent="0.25">
      <c r="A40" s="346" t="s">
        <v>305</v>
      </c>
      <c r="B40" s="493" t="s">
        <v>305</v>
      </c>
      <c r="C40" s="338" t="s">
        <v>998</v>
      </c>
      <c r="D40" s="494" t="s">
        <v>332</v>
      </c>
      <c r="E40" s="494" t="s">
        <v>999</v>
      </c>
      <c r="F40" s="338" t="s">
        <v>1000</v>
      </c>
      <c r="G40" s="495" t="s">
        <v>1015</v>
      </c>
      <c r="H40" s="338" t="s">
        <v>1002</v>
      </c>
      <c r="I40" s="337" t="s">
        <v>1003</v>
      </c>
      <c r="J40" s="496" t="s">
        <v>994</v>
      </c>
      <c r="K40" s="497" t="s">
        <v>764</v>
      </c>
      <c r="L40" s="495">
        <v>2018</v>
      </c>
      <c r="M40" s="337">
        <v>7582</v>
      </c>
      <c r="N40" s="498">
        <v>75</v>
      </c>
      <c r="O40" s="338" t="s">
        <v>812</v>
      </c>
      <c r="P40" s="399">
        <v>6430</v>
      </c>
      <c r="Q40" s="399">
        <v>63</v>
      </c>
      <c r="R40" s="402">
        <f t="shared" si="1"/>
        <v>84</v>
      </c>
      <c r="S40" s="399">
        <v>62</v>
      </c>
      <c r="T40" s="399">
        <v>17</v>
      </c>
      <c r="U40" s="399">
        <v>6430</v>
      </c>
      <c r="V40" s="399">
        <v>63</v>
      </c>
      <c r="W40" s="399">
        <v>50</v>
      </c>
      <c r="X40" s="399">
        <v>39754</v>
      </c>
      <c r="Y40" s="401" t="s">
        <v>1104</v>
      </c>
      <c r="Z40" s="299"/>
      <c r="AA40" s="299"/>
      <c r="AB40" s="299"/>
      <c r="AC40" s="299"/>
      <c r="AD40" s="299"/>
      <c r="AE40" s="299"/>
    </row>
    <row r="41" spans="1:31" ht="135" hidden="1" x14ac:dyDescent="0.25">
      <c r="A41" s="346" t="s">
        <v>305</v>
      </c>
      <c r="B41" s="493" t="s">
        <v>305</v>
      </c>
      <c r="C41" s="338" t="s">
        <v>1005</v>
      </c>
      <c r="D41" s="494" t="s">
        <v>608</v>
      </c>
      <c r="E41" s="494" t="s">
        <v>368</v>
      </c>
      <c r="F41" s="338" t="s">
        <v>991</v>
      </c>
      <c r="G41" s="495" t="s">
        <v>1016</v>
      </c>
      <c r="H41" s="338" t="s">
        <v>993</v>
      </c>
      <c r="I41" s="337" t="s">
        <v>310</v>
      </c>
      <c r="J41" s="496" t="s">
        <v>994</v>
      </c>
      <c r="K41" s="497" t="s">
        <v>764</v>
      </c>
      <c r="L41" s="495">
        <v>2018</v>
      </c>
      <c r="M41" s="337">
        <v>36</v>
      </c>
      <c r="N41" s="498">
        <v>20</v>
      </c>
      <c r="O41" s="338" t="s">
        <v>995</v>
      </c>
      <c r="P41" s="399">
        <v>12</v>
      </c>
      <c r="Q41" s="399">
        <v>5</v>
      </c>
      <c r="R41" s="402">
        <f t="shared" si="1"/>
        <v>25</v>
      </c>
      <c r="S41" s="399">
        <v>5</v>
      </c>
      <c r="T41" s="399">
        <v>2</v>
      </c>
      <c r="U41" s="399">
        <v>12</v>
      </c>
      <c r="V41" s="399">
        <v>5</v>
      </c>
      <c r="W41" s="399">
        <v>1</v>
      </c>
      <c r="X41" s="399">
        <v>162</v>
      </c>
      <c r="Y41" s="401" t="s">
        <v>996</v>
      </c>
      <c r="Z41" s="299"/>
      <c r="AA41" s="299"/>
      <c r="AB41" s="299"/>
      <c r="AC41" s="299"/>
      <c r="AD41" s="299"/>
      <c r="AE41" s="299"/>
    </row>
    <row r="42" spans="1:31" ht="75" hidden="1" x14ac:dyDescent="0.25">
      <c r="A42" s="346" t="s">
        <v>305</v>
      </c>
      <c r="B42" s="493" t="s">
        <v>305</v>
      </c>
      <c r="C42" s="338" t="s">
        <v>538</v>
      </c>
      <c r="D42" s="494" t="s">
        <v>608</v>
      </c>
      <c r="E42" s="494" t="s">
        <v>1007</v>
      </c>
      <c r="F42" s="338" t="s">
        <v>997</v>
      </c>
      <c r="G42" s="495" t="s">
        <v>1016</v>
      </c>
      <c r="H42" s="338" t="s">
        <v>993</v>
      </c>
      <c r="I42" s="337" t="s">
        <v>310</v>
      </c>
      <c r="J42" s="496" t="s">
        <v>994</v>
      </c>
      <c r="K42" s="497" t="s">
        <v>338</v>
      </c>
      <c r="L42" s="495"/>
      <c r="M42" s="337"/>
      <c r="N42" s="498"/>
      <c r="O42" s="338"/>
      <c r="P42" s="399">
        <v>30</v>
      </c>
      <c r="Q42" s="399">
        <v>9</v>
      </c>
      <c r="R42" s="402"/>
      <c r="S42" s="399">
        <v>8</v>
      </c>
      <c r="T42" s="399">
        <v>2</v>
      </c>
      <c r="U42" s="399">
        <v>30</v>
      </c>
      <c r="V42" s="399">
        <v>9</v>
      </c>
      <c r="W42" s="399">
        <v>2</v>
      </c>
      <c r="X42" s="399">
        <v>409</v>
      </c>
      <c r="Y42" s="555" t="s">
        <v>1095</v>
      </c>
      <c r="Z42" s="299"/>
      <c r="AA42" s="299"/>
      <c r="AB42" s="299"/>
      <c r="AC42" s="299"/>
      <c r="AD42" s="299"/>
      <c r="AE42" s="299"/>
    </row>
    <row r="43" spans="1:31" ht="105" hidden="1" x14ac:dyDescent="0.25">
      <c r="A43" s="346" t="s">
        <v>305</v>
      </c>
      <c r="B43" s="493" t="s">
        <v>305</v>
      </c>
      <c r="C43" s="338" t="s">
        <v>998</v>
      </c>
      <c r="D43" s="494" t="s">
        <v>608</v>
      </c>
      <c r="E43" s="494" t="s">
        <v>999</v>
      </c>
      <c r="F43" s="338" t="s">
        <v>1000</v>
      </c>
      <c r="G43" s="495" t="s">
        <v>1017</v>
      </c>
      <c r="H43" s="338" t="s">
        <v>1002</v>
      </c>
      <c r="I43" s="337" t="s">
        <v>1003</v>
      </c>
      <c r="J43" s="496" t="s">
        <v>994</v>
      </c>
      <c r="K43" s="497" t="s">
        <v>764</v>
      </c>
      <c r="L43" s="495">
        <v>2018</v>
      </c>
      <c r="M43" s="337">
        <v>40486</v>
      </c>
      <c r="N43" s="498">
        <v>0</v>
      </c>
      <c r="O43" s="338" t="s">
        <v>1018</v>
      </c>
      <c r="P43" s="399">
        <v>26525</v>
      </c>
      <c r="Q43" s="399">
        <v>0</v>
      </c>
      <c r="R43" s="402"/>
      <c r="S43" s="399">
        <v>885</v>
      </c>
      <c r="T43" s="399"/>
      <c r="U43" s="399">
        <v>26525</v>
      </c>
      <c r="V43" s="399"/>
      <c r="W43" s="399"/>
      <c r="X43" s="399"/>
      <c r="Y43" s="401" t="s">
        <v>1019</v>
      </c>
      <c r="Z43" s="299"/>
      <c r="AA43" s="299"/>
      <c r="AB43" s="299"/>
      <c r="AC43" s="299"/>
      <c r="AD43" s="299"/>
      <c r="AE43" s="299"/>
    </row>
    <row r="44" spans="1:31" ht="90" hidden="1" x14ac:dyDescent="0.25">
      <c r="A44" s="346" t="s">
        <v>305</v>
      </c>
      <c r="B44" s="493" t="s">
        <v>305</v>
      </c>
      <c r="C44" s="338" t="s">
        <v>1005</v>
      </c>
      <c r="D44" s="494" t="s">
        <v>608</v>
      </c>
      <c r="E44" s="494" t="s">
        <v>368</v>
      </c>
      <c r="F44" s="338" t="s">
        <v>991</v>
      </c>
      <c r="G44" s="495" t="s">
        <v>1020</v>
      </c>
      <c r="H44" s="338" t="s">
        <v>993</v>
      </c>
      <c r="I44" s="337" t="s">
        <v>310</v>
      </c>
      <c r="J44" s="496" t="s">
        <v>994</v>
      </c>
      <c r="K44" s="497" t="s">
        <v>764</v>
      </c>
      <c r="L44" s="495">
        <v>2018</v>
      </c>
      <c r="M44" s="337">
        <v>405</v>
      </c>
      <c r="N44" s="498">
        <v>10</v>
      </c>
      <c r="O44" s="338" t="s">
        <v>995</v>
      </c>
      <c r="P44" s="399">
        <v>169</v>
      </c>
      <c r="Q44" s="399"/>
      <c r="R44" s="402"/>
      <c r="S44" s="399">
        <v>43</v>
      </c>
      <c r="T44" s="399"/>
      <c r="U44" s="399">
        <v>169</v>
      </c>
      <c r="V44" s="399"/>
      <c r="W44" s="399"/>
      <c r="X44" s="399"/>
      <c r="Y44" s="401" t="s">
        <v>1021</v>
      </c>
      <c r="Z44" s="299"/>
      <c r="AA44" s="299"/>
      <c r="AB44" s="299"/>
      <c r="AC44" s="299"/>
      <c r="AD44" s="299"/>
      <c r="AE44" s="299"/>
    </row>
    <row r="45" spans="1:31" ht="75" x14ac:dyDescent="0.25">
      <c r="A45" s="346" t="s">
        <v>305</v>
      </c>
      <c r="B45" s="493" t="s">
        <v>305</v>
      </c>
      <c r="C45" s="338" t="s">
        <v>538</v>
      </c>
      <c r="D45" s="494" t="s">
        <v>608</v>
      </c>
      <c r="E45" s="494" t="s">
        <v>1007</v>
      </c>
      <c r="F45" s="338" t="s">
        <v>997</v>
      </c>
      <c r="G45" s="495" t="s">
        <v>1020</v>
      </c>
      <c r="H45" s="338" t="s">
        <v>993</v>
      </c>
      <c r="I45" s="337" t="s">
        <v>310</v>
      </c>
      <c r="J45" s="496" t="s">
        <v>994</v>
      </c>
      <c r="K45" s="497" t="s">
        <v>338</v>
      </c>
      <c r="L45" s="495"/>
      <c r="M45" s="337"/>
      <c r="N45" s="498"/>
      <c r="O45" s="338" t="s">
        <v>2089</v>
      </c>
      <c r="P45" s="399">
        <v>202</v>
      </c>
      <c r="Q45" s="399">
        <v>6</v>
      </c>
      <c r="R45" s="402"/>
      <c r="S45" s="399">
        <v>54</v>
      </c>
      <c r="T45" s="399">
        <v>4</v>
      </c>
      <c r="U45" s="399">
        <v>202</v>
      </c>
      <c r="V45" s="399">
        <v>6</v>
      </c>
      <c r="W45" s="399">
        <v>1</v>
      </c>
      <c r="X45" s="399">
        <v>116</v>
      </c>
      <c r="Y45" s="555" t="s">
        <v>2090</v>
      </c>
      <c r="Z45" s="299"/>
      <c r="AA45" s="299"/>
      <c r="AB45" s="299"/>
      <c r="AC45" s="299"/>
      <c r="AD45" s="299"/>
      <c r="AE45" s="299"/>
    </row>
    <row r="46" spans="1:31" ht="135" hidden="1" x14ac:dyDescent="0.25">
      <c r="A46" s="346" t="s">
        <v>305</v>
      </c>
      <c r="B46" s="493" t="s">
        <v>305</v>
      </c>
      <c r="C46" s="338" t="s">
        <v>998</v>
      </c>
      <c r="D46" s="494" t="s">
        <v>608</v>
      </c>
      <c r="E46" s="494" t="s">
        <v>999</v>
      </c>
      <c r="F46" s="338" t="s">
        <v>991</v>
      </c>
      <c r="G46" s="495" t="s">
        <v>1022</v>
      </c>
      <c r="H46" s="338" t="s">
        <v>993</v>
      </c>
      <c r="I46" s="337" t="s">
        <v>310</v>
      </c>
      <c r="J46" s="496" t="s">
        <v>994</v>
      </c>
      <c r="K46" s="497" t="s">
        <v>764</v>
      </c>
      <c r="L46" s="495">
        <v>2018</v>
      </c>
      <c r="M46" s="337">
        <v>885</v>
      </c>
      <c r="N46" s="498">
        <v>50</v>
      </c>
      <c r="O46" s="338" t="s">
        <v>995</v>
      </c>
      <c r="P46" s="399">
        <v>453</v>
      </c>
      <c r="Q46" s="399">
        <v>53</v>
      </c>
      <c r="R46" s="402">
        <f>(100*Q46/N46)</f>
        <v>106</v>
      </c>
      <c r="S46" s="399">
        <v>53</v>
      </c>
      <c r="T46" s="399">
        <v>25</v>
      </c>
      <c r="U46" s="399">
        <v>453</v>
      </c>
      <c r="V46" s="399">
        <v>53</v>
      </c>
      <c r="W46" s="399">
        <v>8</v>
      </c>
      <c r="X46" s="399">
        <v>6649</v>
      </c>
      <c r="Y46" s="401" t="s">
        <v>996</v>
      </c>
      <c r="Z46" s="299"/>
      <c r="AA46" s="299"/>
      <c r="AB46" s="299"/>
      <c r="AC46" s="299"/>
      <c r="AD46" s="299"/>
      <c r="AE46" s="299"/>
    </row>
    <row r="47" spans="1:31" ht="180" x14ac:dyDescent="0.25">
      <c r="A47" s="346" t="s">
        <v>305</v>
      </c>
      <c r="B47" s="493" t="s">
        <v>305</v>
      </c>
      <c r="C47" s="338" t="s">
        <v>998</v>
      </c>
      <c r="D47" s="494" t="s">
        <v>608</v>
      </c>
      <c r="E47" s="494" t="s">
        <v>999</v>
      </c>
      <c r="F47" s="338" t="s">
        <v>997</v>
      </c>
      <c r="G47" s="495" t="s">
        <v>1022</v>
      </c>
      <c r="H47" s="338" t="s">
        <v>993</v>
      </c>
      <c r="I47" s="337" t="s">
        <v>310</v>
      </c>
      <c r="J47" s="496" t="s">
        <v>994</v>
      </c>
      <c r="K47" s="497" t="s">
        <v>338</v>
      </c>
      <c r="L47" s="495">
        <v>2018</v>
      </c>
      <c r="M47" s="337">
        <v>1095</v>
      </c>
      <c r="N47" s="498">
        <v>30</v>
      </c>
      <c r="O47" s="338" t="s">
        <v>2089</v>
      </c>
      <c r="P47" s="399">
        <v>530</v>
      </c>
      <c r="Q47" s="399">
        <v>59</v>
      </c>
      <c r="R47" s="402">
        <f>(100*Q47/N47)</f>
        <v>196.66666666666666</v>
      </c>
      <c r="S47" s="399">
        <v>55</v>
      </c>
      <c r="T47" s="399">
        <v>16</v>
      </c>
      <c r="U47" s="399">
        <v>530</v>
      </c>
      <c r="V47" s="399">
        <v>59</v>
      </c>
      <c r="W47" s="399">
        <v>9</v>
      </c>
      <c r="X47" s="399">
        <v>10494</v>
      </c>
      <c r="Y47" s="401" t="s">
        <v>2092</v>
      </c>
      <c r="Z47" s="299"/>
      <c r="AA47" s="299"/>
      <c r="AB47" s="299"/>
      <c r="AC47" s="299"/>
      <c r="AD47" s="299"/>
      <c r="AE47" s="299"/>
    </row>
    <row r="48" spans="1:31" ht="90" x14ac:dyDescent="0.25">
      <c r="A48" s="346" t="s">
        <v>305</v>
      </c>
      <c r="B48" s="493" t="s">
        <v>305</v>
      </c>
      <c r="C48" s="338" t="s">
        <v>1005</v>
      </c>
      <c r="D48" s="494" t="s">
        <v>608</v>
      </c>
      <c r="E48" s="494" t="s">
        <v>368</v>
      </c>
      <c r="F48" s="338" t="s">
        <v>991</v>
      </c>
      <c r="G48" s="495" t="s">
        <v>1023</v>
      </c>
      <c r="H48" s="338" t="s">
        <v>993</v>
      </c>
      <c r="I48" s="337" t="s">
        <v>310</v>
      </c>
      <c r="J48" s="496" t="s">
        <v>994</v>
      </c>
      <c r="K48" s="497" t="s">
        <v>764</v>
      </c>
      <c r="L48" s="495">
        <v>2018</v>
      </c>
      <c r="M48" s="337">
        <v>2</v>
      </c>
      <c r="N48" s="498">
        <v>1</v>
      </c>
      <c r="O48" s="338" t="s">
        <v>995</v>
      </c>
      <c r="P48" s="399">
        <v>0</v>
      </c>
      <c r="Q48" s="399">
        <v>0</v>
      </c>
      <c r="R48" s="402"/>
      <c r="S48" s="399">
        <v>0</v>
      </c>
      <c r="T48" s="399">
        <v>0</v>
      </c>
      <c r="U48" s="399">
        <v>0</v>
      </c>
      <c r="V48" s="399">
        <v>0</v>
      </c>
      <c r="W48" s="399">
        <v>0</v>
      </c>
      <c r="X48" s="399">
        <v>0</v>
      </c>
      <c r="Y48" s="401" t="s">
        <v>2093</v>
      </c>
      <c r="Z48" s="299"/>
      <c r="AA48" s="299"/>
      <c r="AB48" s="299"/>
      <c r="AC48" s="299"/>
      <c r="AD48" s="299"/>
      <c r="AE48" s="299"/>
    </row>
    <row r="49" spans="1:31" ht="90" x14ac:dyDescent="0.25">
      <c r="A49" s="346" t="s">
        <v>305</v>
      </c>
      <c r="B49" s="493" t="s">
        <v>305</v>
      </c>
      <c r="C49" s="338" t="s">
        <v>538</v>
      </c>
      <c r="D49" s="494" t="s">
        <v>608</v>
      </c>
      <c r="E49" s="494" t="s">
        <v>1007</v>
      </c>
      <c r="F49" s="338" t="s">
        <v>997</v>
      </c>
      <c r="G49" s="495" t="s">
        <v>1023</v>
      </c>
      <c r="H49" s="338" t="s">
        <v>993</v>
      </c>
      <c r="I49" s="337" t="s">
        <v>310</v>
      </c>
      <c r="J49" s="496" t="s">
        <v>994</v>
      </c>
      <c r="K49" s="497" t="s">
        <v>338</v>
      </c>
      <c r="L49" s="495"/>
      <c r="M49" s="337"/>
      <c r="N49" s="498"/>
      <c r="O49" s="338"/>
      <c r="P49" s="399">
        <v>19</v>
      </c>
      <c r="Q49" s="399">
        <v>4</v>
      </c>
      <c r="R49" s="402"/>
      <c r="S49" s="399">
        <v>4</v>
      </c>
      <c r="T49" s="399">
        <v>1</v>
      </c>
      <c r="U49" s="399">
        <v>19</v>
      </c>
      <c r="V49" s="399">
        <v>4</v>
      </c>
      <c r="W49" s="399">
        <v>2</v>
      </c>
      <c r="X49" s="399">
        <v>44</v>
      </c>
      <c r="Y49" s="401" t="s">
        <v>2091</v>
      </c>
      <c r="Z49" s="299"/>
      <c r="AA49" s="299"/>
      <c r="AB49" s="299"/>
      <c r="AC49" s="299"/>
      <c r="AD49" s="299"/>
      <c r="AE49" s="299"/>
    </row>
    <row r="50" spans="1:31" ht="135" hidden="1" x14ac:dyDescent="0.25">
      <c r="A50" s="346" t="s">
        <v>305</v>
      </c>
      <c r="B50" s="493" t="s">
        <v>305</v>
      </c>
      <c r="C50" s="338" t="s">
        <v>786</v>
      </c>
      <c r="D50" s="494" t="s">
        <v>608</v>
      </c>
      <c r="E50" s="494" t="s">
        <v>990</v>
      </c>
      <c r="F50" s="338" t="s">
        <v>991</v>
      </c>
      <c r="G50" s="495" t="s">
        <v>1024</v>
      </c>
      <c r="H50" s="338" t="s">
        <v>993</v>
      </c>
      <c r="I50" s="337" t="s">
        <v>310</v>
      </c>
      <c r="J50" s="496" t="s">
        <v>994</v>
      </c>
      <c r="K50" s="497" t="s">
        <v>764</v>
      </c>
      <c r="L50" s="495">
        <v>2018</v>
      </c>
      <c r="M50" s="337">
        <v>54</v>
      </c>
      <c r="N50" s="498">
        <v>5</v>
      </c>
      <c r="O50" s="338" t="s">
        <v>995</v>
      </c>
      <c r="P50" s="399">
        <v>235</v>
      </c>
      <c r="Q50" s="399">
        <v>42</v>
      </c>
      <c r="R50" s="402">
        <f>(100*Q50/N50)</f>
        <v>840</v>
      </c>
      <c r="S50" s="399">
        <v>35</v>
      </c>
      <c r="T50" s="399">
        <v>20</v>
      </c>
      <c r="U50" s="399">
        <v>235</v>
      </c>
      <c r="V50" s="399">
        <v>42</v>
      </c>
      <c r="W50" s="399">
        <v>11</v>
      </c>
      <c r="X50" s="399">
        <v>3478</v>
      </c>
      <c r="Y50" s="401" t="s">
        <v>996</v>
      </c>
      <c r="Z50" s="299"/>
      <c r="AA50" s="299"/>
      <c r="AB50" s="299"/>
      <c r="AC50" s="299"/>
      <c r="AD50" s="299"/>
      <c r="AE50" s="299"/>
    </row>
    <row r="51" spans="1:31" ht="75" x14ac:dyDescent="0.25">
      <c r="A51" s="346" t="s">
        <v>305</v>
      </c>
      <c r="B51" s="493" t="s">
        <v>305</v>
      </c>
      <c r="C51" s="338" t="s">
        <v>786</v>
      </c>
      <c r="D51" s="494" t="s">
        <v>608</v>
      </c>
      <c r="E51" s="494" t="s">
        <v>990</v>
      </c>
      <c r="F51" s="338" t="s">
        <v>997</v>
      </c>
      <c r="G51" s="495" t="s">
        <v>1024</v>
      </c>
      <c r="H51" s="338" t="s">
        <v>993</v>
      </c>
      <c r="I51" s="337" t="s">
        <v>310</v>
      </c>
      <c r="J51" s="496" t="s">
        <v>994</v>
      </c>
      <c r="K51" s="497" t="s">
        <v>338</v>
      </c>
      <c r="L51" s="495"/>
      <c r="M51" s="337"/>
      <c r="N51" s="498"/>
      <c r="O51" s="338"/>
      <c r="P51" s="399">
        <v>243</v>
      </c>
      <c r="Q51" s="399">
        <v>9</v>
      </c>
      <c r="R51" s="402"/>
      <c r="S51" s="399">
        <v>35</v>
      </c>
      <c r="T51" s="399">
        <v>4</v>
      </c>
      <c r="U51" s="399">
        <v>243</v>
      </c>
      <c r="V51" s="399">
        <v>9</v>
      </c>
      <c r="W51" s="399">
        <v>5</v>
      </c>
      <c r="X51" s="399">
        <v>1337</v>
      </c>
      <c r="Y51" s="555" t="s">
        <v>2094</v>
      </c>
      <c r="Z51" s="299"/>
      <c r="AA51" s="299"/>
      <c r="AB51" s="299"/>
      <c r="AC51" s="299"/>
      <c r="AD51" s="299"/>
      <c r="AE51" s="299"/>
    </row>
    <row r="52" spans="1:31" ht="45" hidden="1" x14ac:dyDescent="0.25">
      <c r="A52" s="391" t="s">
        <v>305</v>
      </c>
      <c r="B52" s="392" t="s">
        <v>305</v>
      </c>
      <c r="C52" s="340" t="s">
        <v>786</v>
      </c>
      <c r="D52" s="393" t="s">
        <v>332</v>
      </c>
      <c r="E52" s="393" t="s">
        <v>787</v>
      </c>
      <c r="F52" s="340" t="s">
        <v>788</v>
      </c>
      <c r="G52" s="394" t="s">
        <v>789</v>
      </c>
      <c r="H52" s="340" t="s">
        <v>809</v>
      </c>
      <c r="I52" s="391" t="s">
        <v>810</v>
      </c>
      <c r="J52" s="395" t="s">
        <v>811</v>
      </c>
      <c r="K52" s="396" t="s">
        <v>764</v>
      </c>
      <c r="L52" s="394">
        <v>2018</v>
      </c>
      <c r="M52" s="391">
        <v>156</v>
      </c>
      <c r="N52" s="397">
        <v>2</v>
      </c>
      <c r="O52" s="398" t="s">
        <v>812</v>
      </c>
      <c r="P52" s="399">
        <v>313</v>
      </c>
      <c r="Q52" s="399">
        <v>3</v>
      </c>
      <c r="R52" s="402">
        <f>100*Q52/N52</f>
        <v>150</v>
      </c>
      <c r="S52" s="399">
        <v>313</v>
      </c>
      <c r="T52" s="399">
        <v>3</v>
      </c>
      <c r="U52" s="399">
        <v>4248</v>
      </c>
      <c r="V52" s="399">
        <v>12</v>
      </c>
      <c r="W52" s="399">
        <v>0</v>
      </c>
      <c r="X52" s="399">
        <v>0</v>
      </c>
      <c r="Y52" s="381" t="s">
        <v>794</v>
      </c>
    </row>
    <row r="53" spans="1:31" ht="45" hidden="1" x14ac:dyDescent="0.25">
      <c r="A53" s="391" t="s">
        <v>305</v>
      </c>
      <c r="B53" s="392" t="s">
        <v>305</v>
      </c>
      <c r="C53" s="340" t="s">
        <v>805</v>
      </c>
      <c r="D53" s="393" t="s">
        <v>332</v>
      </c>
      <c r="E53" s="393" t="s">
        <v>806</v>
      </c>
      <c r="F53" s="340" t="s">
        <v>788</v>
      </c>
      <c r="G53" s="394" t="s">
        <v>807</v>
      </c>
      <c r="H53" s="340" t="s">
        <v>809</v>
      </c>
      <c r="I53" s="391" t="s">
        <v>810</v>
      </c>
      <c r="J53" s="395" t="s">
        <v>811</v>
      </c>
      <c r="K53" s="396" t="s">
        <v>764</v>
      </c>
      <c r="L53" s="394">
        <v>2018</v>
      </c>
      <c r="M53" s="391">
        <v>248</v>
      </c>
      <c r="N53" s="397">
        <v>2</v>
      </c>
      <c r="O53" s="398" t="s">
        <v>812</v>
      </c>
      <c r="P53" s="399">
        <v>348</v>
      </c>
      <c r="Q53" s="399">
        <v>4</v>
      </c>
      <c r="R53" s="402">
        <f>100*Q53/N53</f>
        <v>200</v>
      </c>
      <c r="S53" s="399">
        <v>348</v>
      </c>
      <c r="T53" s="399">
        <v>4</v>
      </c>
      <c r="U53" s="399">
        <v>9075</v>
      </c>
      <c r="V53" s="399">
        <v>193</v>
      </c>
      <c r="W53" s="399">
        <v>0</v>
      </c>
      <c r="X53" s="399">
        <v>0</v>
      </c>
      <c r="Y53" s="381" t="s">
        <v>794</v>
      </c>
    </row>
    <row r="54" spans="1:31" ht="45" hidden="1" x14ac:dyDescent="0.25">
      <c r="A54" s="391" t="s">
        <v>305</v>
      </c>
      <c r="B54" s="392" t="s">
        <v>305</v>
      </c>
      <c r="C54" s="340" t="s">
        <v>786</v>
      </c>
      <c r="D54" s="393" t="s">
        <v>332</v>
      </c>
      <c r="E54" s="393" t="s">
        <v>802</v>
      </c>
      <c r="F54" s="340" t="s">
        <v>788</v>
      </c>
      <c r="G54" s="394" t="s">
        <v>803</v>
      </c>
      <c r="H54" s="340" t="s">
        <v>809</v>
      </c>
      <c r="I54" s="391" t="s">
        <v>810</v>
      </c>
      <c r="J54" s="400" t="s">
        <v>813</v>
      </c>
      <c r="K54" s="396" t="s">
        <v>764</v>
      </c>
      <c r="L54" s="394"/>
      <c r="M54" s="391"/>
      <c r="N54" s="397"/>
      <c r="O54" s="398" t="s">
        <v>812</v>
      </c>
      <c r="P54" s="399">
        <v>103</v>
      </c>
      <c r="Q54" s="399">
        <v>1</v>
      </c>
      <c r="R54" s="402"/>
      <c r="S54" s="399">
        <v>103</v>
      </c>
      <c r="T54" s="399">
        <v>1</v>
      </c>
      <c r="U54" s="399">
        <v>2643</v>
      </c>
      <c r="V54" s="399">
        <v>21</v>
      </c>
      <c r="W54" s="399">
        <v>0</v>
      </c>
      <c r="X54" s="399">
        <v>0</v>
      </c>
      <c r="Y54" s="401" t="s">
        <v>804</v>
      </c>
    </row>
  </sheetData>
  <autoFilter ref="A4:AE54">
    <filterColumn colId="5">
      <filters>
        <filter val="At sea - self-sampling, small pelagic"/>
      </filters>
    </filterColumn>
    <filterColumn colId="6">
      <filters>
        <filter val="Scomber scombrus"/>
        <filter val="Sprattus sprattus"/>
        <filter val="Trachurus trachurus"/>
        <filter val="Trisopterus esmarkii"/>
      </filters>
    </filterColumn>
  </autoFilter>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'C:\Users\marst\AppData\Local\Microsoft\Windows\Temporary Internet Files\Content.Outlook\MW2APF8O\Old\[DNK_WP_tables_DRAFT.xlsm]Drop-down list'!#REF!</xm:f>
          </x14:formula1>
          <xm:sqref>R50</xm:sqref>
        </x14:dataValidation>
        <x14:dataValidation type="list" allowBlank="1" showInputMessage="1" showErrorMessage="1">
          <x14:formula1>
            <xm:f>'Q:\scientific-projects\eu-data-collection\Work_Plan\2020\[WP_table_4a_minus_HUC_auctions.xlsx]Drop-down list'!#REF!</xm:f>
          </x14:formula1>
          <xm:sqref>A50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I1" sqref="I1"/>
    </sheetView>
  </sheetViews>
  <sheetFormatPr defaultColWidth="9.140625" defaultRowHeight="12.75" x14ac:dyDescent="0.2"/>
  <cols>
    <col min="1" max="1" width="9.140625" style="76"/>
    <col min="2" max="2" width="14.42578125" style="76" customWidth="1"/>
    <col min="3" max="3" width="17.28515625" style="76" bestFit="1" customWidth="1"/>
    <col min="4" max="4" width="48.85546875" style="76" bestFit="1" customWidth="1"/>
    <col min="5" max="5" width="48" style="76" customWidth="1"/>
    <col min="6" max="6" width="46.28515625" style="76" customWidth="1"/>
    <col min="7" max="8" width="9.140625" style="76"/>
    <col min="9" max="9" width="32.28515625" style="76" customWidth="1"/>
    <col min="10" max="16384" width="9.140625" style="76"/>
  </cols>
  <sheetData>
    <row r="1" spans="1:6" ht="13.5" thickBot="1" x14ac:dyDescent="0.25">
      <c r="A1" s="202" t="s">
        <v>182</v>
      </c>
      <c r="B1" s="203"/>
      <c r="C1" s="203"/>
      <c r="D1" s="203"/>
      <c r="E1" s="204"/>
      <c r="F1" s="204"/>
    </row>
    <row r="2" spans="1:6" x14ac:dyDescent="0.2">
      <c r="A2" s="205"/>
      <c r="B2" s="211"/>
      <c r="C2" s="211"/>
      <c r="D2" s="211"/>
      <c r="E2" s="215" t="s">
        <v>1</v>
      </c>
      <c r="F2" s="216" t="s">
        <v>2</v>
      </c>
    </row>
    <row r="3" spans="1:6" ht="13.5" thickBot="1" x14ac:dyDescent="0.25">
      <c r="A3" s="212"/>
      <c r="B3" s="213"/>
      <c r="C3" s="213"/>
      <c r="D3" s="213"/>
      <c r="E3" s="206" t="s">
        <v>3</v>
      </c>
      <c r="F3" s="217">
        <v>2021</v>
      </c>
    </row>
    <row r="4" spans="1:6" ht="26.25" thickBot="1" x14ac:dyDescent="0.25">
      <c r="A4" s="207" t="s">
        <v>4</v>
      </c>
      <c r="B4" s="207" t="s">
        <v>183</v>
      </c>
      <c r="C4" s="207" t="s">
        <v>184</v>
      </c>
      <c r="D4" s="207" t="s">
        <v>185</v>
      </c>
      <c r="E4" s="207" t="s">
        <v>186</v>
      </c>
      <c r="F4" s="208" t="s">
        <v>15</v>
      </c>
    </row>
    <row r="5" spans="1:6" ht="25.5" x14ac:dyDescent="0.2">
      <c r="A5" s="214" t="s">
        <v>305</v>
      </c>
      <c r="B5" s="209" t="s">
        <v>335</v>
      </c>
      <c r="C5" s="209" t="s">
        <v>374</v>
      </c>
      <c r="D5" s="209" t="s">
        <v>375</v>
      </c>
      <c r="E5" s="209" t="s">
        <v>376</v>
      </c>
      <c r="F5" s="209" t="s">
        <v>377</v>
      </c>
    </row>
    <row r="6" spans="1:6" ht="25.5" x14ac:dyDescent="0.2">
      <c r="A6" s="214" t="s">
        <v>305</v>
      </c>
      <c r="B6" s="210" t="s">
        <v>340</v>
      </c>
      <c r="C6" s="210" t="s">
        <v>378</v>
      </c>
      <c r="D6" s="210" t="s">
        <v>375</v>
      </c>
      <c r="E6" s="210" t="s">
        <v>376</v>
      </c>
      <c r="F6" s="210" t="s">
        <v>377</v>
      </c>
    </row>
    <row r="7" spans="1:6" ht="25.5" x14ac:dyDescent="0.2">
      <c r="A7" s="214" t="s">
        <v>305</v>
      </c>
      <c r="B7" s="210" t="s">
        <v>342</v>
      </c>
      <c r="C7" s="210" t="s">
        <v>379</v>
      </c>
      <c r="D7" s="210" t="s">
        <v>375</v>
      </c>
      <c r="E7" s="210" t="s">
        <v>376</v>
      </c>
      <c r="F7" s="210" t="s">
        <v>377</v>
      </c>
    </row>
    <row r="8" spans="1:6" ht="25.5" x14ac:dyDescent="0.2">
      <c r="A8" s="214" t="s">
        <v>305</v>
      </c>
      <c r="B8" s="210" t="s">
        <v>343</v>
      </c>
      <c r="C8" s="210" t="s">
        <v>380</v>
      </c>
      <c r="D8" s="210" t="s">
        <v>375</v>
      </c>
      <c r="E8" s="210" t="s">
        <v>376</v>
      </c>
      <c r="F8" s="210" t="s">
        <v>377</v>
      </c>
    </row>
    <row r="9" spans="1:6" ht="25.5" x14ac:dyDescent="0.2">
      <c r="A9" s="214" t="s">
        <v>305</v>
      </c>
      <c r="B9" s="210" t="s">
        <v>344</v>
      </c>
      <c r="C9" s="210" t="s">
        <v>381</v>
      </c>
      <c r="D9" s="210" t="s">
        <v>375</v>
      </c>
      <c r="E9" s="210" t="s">
        <v>376</v>
      </c>
      <c r="F9" s="210" t="s">
        <v>377</v>
      </c>
    </row>
    <row r="10" spans="1:6" ht="25.5" x14ac:dyDescent="0.2">
      <c r="A10" s="214" t="s">
        <v>305</v>
      </c>
      <c r="B10" s="210" t="s">
        <v>346</v>
      </c>
      <c r="C10" s="210" t="s">
        <v>382</v>
      </c>
      <c r="D10" s="210" t="s">
        <v>375</v>
      </c>
      <c r="E10" s="210" t="s">
        <v>376</v>
      </c>
      <c r="F10" s="210" t="s">
        <v>377</v>
      </c>
    </row>
    <row r="11" spans="1:6" ht="25.5" x14ac:dyDescent="0.2">
      <c r="A11" s="214" t="s">
        <v>305</v>
      </c>
      <c r="B11" s="210" t="s">
        <v>348</v>
      </c>
      <c r="C11" s="210" t="s">
        <v>383</v>
      </c>
      <c r="D11" s="210" t="s">
        <v>375</v>
      </c>
      <c r="E11" s="210" t="s">
        <v>376</v>
      </c>
      <c r="F11" s="210" t="s">
        <v>377</v>
      </c>
    </row>
    <row r="12" spans="1:6" ht="25.5" x14ac:dyDescent="0.2">
      <c r="A12" s="214" t="s">
        <v>305</v>
      </c>
      <c r="B12" s="210" t="s">
        <v>349</v>
      </c>
      <c r="C12" s="210" t="s">
        <v>384</v>
      </c>
      <c r="D12" s="210" t="s">
        <v>375</v>
      </c>
      <c r="E12" s="210" t="s">
        <v>376</v>
      </c>
      <c r="F12" s="210" t="s">
        <v>377</v>
      </c>
    </row>
    <row r="13" spans="1:6" ht="25.5" x14ac:dyDescent="0.2">
      <c r="A13" s="214" t="s">
        <v>305</v>
      </c>
      <c r="B13" s="210" t="s">
        <v>350</v>
      </c>
      <c r="C13" s="210" t="s">
        <v>385</v>
      </c>
      <c r="D13" s="210" t="s">
        <v>375</v>
      </c>
      <c r="E13" s="210" t="s">
        <v>376</v>
      </c>
      <c r="F13" s="210" t="s">
        <v>377</v>
      </c>
    </row>
    <row r="14" spans="1:6" ht="25.5" x14ac:dyDescent="0.2">
      <c r="A14" s="214" t="s">
        <v>305</v>
      </c>
      <c r="B14" s="210" t="s">
        <v>351</v>
      </c>
      <c r="C14" s="210" t="s">
        <v>386</v>
      </c>
      <c r="D14" s="210" t="s">
        <v>375</v>
      </c>
      <c r="E14" s="210" t="s">
        <v>376</v>
      </c>
      <c r="F14" s="210" t="s">
        <v>377</v>
      </c>
    </row>
    <row r="15" spans="1:6" ht="25.5" x14ac:dyDescent="0.2">
      <c r="A15" s="214" t="s">
        <v>305</v>
      </c>
      <c r="B15" s="210" t="s">
        <v>353</v>
      </c>
      <c r="C15" s="210" t="s">
        <v>387</v>
      </c>
      <c r="D15" s="210" t="s">
        <v>375</v>
      </c>
      <c r="E15" s="210" t="s">
        <v>376</v>
      </c>
      <c r="F15" s="210" t="s">
        <v>377</v>
      </c>
    </row>
    <row r="16" spans="1:6" ht="25.5" x14ac:dyDescent="0.2">
      <c r="A16" s="214" t="s">
        <v>305</v>
      </c>
      <c r="B16" s="210" t="s">
        <v>354</v>
      </c>
      <c r="C16" s="210" t="s">
        <v>388</v>
      </c>
      <c r="D16" s="210" t="s">
        <v>375</v>
      </c>
      <c r="E16" s="210" t="s">
        <v>376</v>
      </c>
      <c r="F16" s="210" t="s">
        <v>377</v>
      </c>
    </row>
    <row r="17" spans="1:6" ht="25.5" x14ac:dyDescent="0.2">
      <c r="A17" s="214" t="s">
        <v>305</v>
      </c>
      <c r="B17" s="210" t="s">
        <v>355</v>
      </c>
      <c r="C17" s="210" t="s">
        <v>389</v>
      </c>
      <c r="D17" s="210" t="s">
        <v>375</v>
      </c>
      <c r="E17" s="210" t="s">
        <v>376</v>
      </c>
      <c r="F17" s="210" t="s">
        <v>377</v>
      </c>
    </row>
    <row r="18" spans="1:6" ht="25.5" x14ac:dyDescent="0.2">
      <c r="A18" s="214" t="s">
        <v>305</v>
      </c>
      <c r="B18" s="210" t="s">
        <v>356</v>
      </c>
      <c r="C18" s="210" t="s">
        <v>390</v>
      </c>
      <c r="D18" s="210" t="s">
        <v>375</v>
      </c>
      <c r="E18" s="210" t="s">
        <v>376</v>
      </c>
      <c r="F18" s="210" t="s">
        <v>377</v>
      </c>
    </row>
    <row r="19" spans="1:6" ht="25.5" x14ac:dyDescent="0.2">
      <c r="A19" s="214" t="s">
        <v>305</v>
      </c>
      <c r="B19" s="210" t="s">
        <v>357</v>
      </c>
      <c r="C19" s="210" t="s">
        <v>391</v>
      </c>
      <c r="D19" s="210" t="s">
        <v>375</v>
      </c>
      <c r="E19" s="210" t="s">
        <v>376</v>
      </c>
      <c r="F19" s="210" t="s">
        <v>377</v>
      </c>
    </row>
    <row r="20" spans="1:6" ht="25.5" x14ac:dyDescent="0.2">
      <c r="A20" s="214" t="s">
        <v>305</v>
      </c>
      <c r="B20" s="210" t="s">
        <v>358</v>
      </c>
      <c r="C20" s="210" t="s">
        <v>392</v>
      </c>
      <c r="D20" s="210" t="s">
        <v>375</v>
      </c>
      <c r="E20" s="210" t="s">
        <v>376</v>
      </c>
      <c r="F20" s="210" t="s">
        <v>377</v>
      </c>
    </row>
    <row r="21" spans="1:6" ht="25.5" x14ac:dyDescent="0.2">
      <c r="A21" s="214" t="s">
        <v>305</v>
      </c>
      <c r="B21" s="210" t="s">
        <v>359</v>
      </c>
      <c r="C21" s="210" t="s">
        <v>393</v>
      </c>
      <c r="D21" s="210" t="s">
        <v>375</v>
      </c>
      <c r="E21" s="210" t="s">
        <v>376</v>
      </c>
      <c r="F21" s="210" t="s">
        <v>377</v>
      </c>
    </row>
    <row r="22" spans="1:6" ht="25.5" x14ac:dyDescent="0.2">
      <c r="A22" s="214" t="s">
        <v>305</v>
      </c>
      <c r="B22" s="210" t="s">
        <v>360</v>
      </c>
      <c r="C22" s="210" t="s">
        <v>394</v>
      </c>
      <c r="D22" s="210" t="s">
        <v>375</v>
      </c>
      <c r="E22" s="210" t="s">
        <v>376</v>
      </c>
      <c r="F22" s="210" t="s">
        <v>377</v>
      </c>
    </row>
    <row r="23" spans="1:6" ht="25.5" x14ac:dyDescent="0.2">
      <c r="A23" s="214" t="s">
        <v>305</v>
      </c>
      <c r="B23" s="210" t="s">
        <v>361</v>
      </c>
      <c r="C23" s="210" t="s">
        <v>395</v>
      </c>
      <c r="D23" s="210" t="s">
        <v>375</v>
      </c>
      <c r="E23" s="210" t="s">
        <v>376</v>
      </c>
      <c r="F23" s="210" t="s">
        <v>377</v>
      </c>
    </row>
    <row r="24" spans="1:6" ht="25.5" x14ac:dyDescent="0.2">
      <c r="A24" s="214" t="s">
        <v>305</v>
      </c>
      <c r="B24" s="210" t="s">
        <v>362</v>
      </c>
      <c r="C24" s="210" t="s">
        <v>396</v>
      </c>
      <c r="D24" s="210" t="s">
        <v>375</v>
      </c>
      <c r="E24" s="210" t="s">
        <v>376</v>
      </c>
      <c r="F24" s="210" t="s">
        <v>377</v>
      </c>
    </row>
    <row r="25" spans="1:6" ht="25.5" x14ac:dyDescent="0.2">
      <c r="A25" s="214" t="s">
        <v>305</v>
      </c>
      <c r="B25" s="210" t="s">
        <v>363</v>
      </c>
      <c r="C25" s="210" t="s">
        <v>397</v>
      </c>
      <c r="D25" s="210" t="s">
        <v>375</v>
      </c>
      <c r="E25" s="210" t="s">
        <v>376</v>
      </c>
      <c r="F25" s="210" t="s">
        <v>377</v>
      </c>
    </row>
    <row r="26" spans="1:6" ht="25.5" x14ac:dyDescent="0.2">
      <c r="A26" s="214" t="s">
        <v>305</v>
      </c>
      <c r="B26" s="210" t="s">
        <v>364</v>
      </c>
      <c r="C26" s="210" t="s">
        <v>398</v>
      </c>
      <c r="D26" s="210" t="s">
        <v>375</v>
      </c>
      <c r="E26" s="210" t="s">
        <v>376</v>
      </c>
      <c r="F26" s="210" t="s">
        <v>377</v>
      </c>
    </row>
    <row r="27" spans="1:6" ht="25.5" x14ac:dyDescent="0.2">
      <c r="A27" s="214" t="s">
        <v>305</v>
      </c>
      <c r="B27" s="210" t="s">
        <v>365</v>
      </c>
      <c r="C27" s="210" t="s">
        <v>399</v>
      </c>
      <c r="D27" s="210" t="s">
        <v>375</v>
      </c>
      <c r="E27" s="210" t="s">
        <v>376</v>
      </c>
      <c r="F27" s="210" t="s">
        <v>377</v>
      </c>
    </row>
    <row r="28" spans="1:6" ht="25.5" x14ac:dyDescent="0.2">
      <c r="A28" s="214" t="s">
        <v>305</v>
      </c>
      <c r="B28" s="210" t="s">
        <v>366</v>
      </c>
      <c r="C28" s="210" t="s">
        <v>400</v>
      </c>
      <c r="D28" s="210" t="s">
        <v>375</v>
      </c>
      <c r="E28" s="210" t="s">
        <v>376</v>
      </c>
      <c r="F28" s="210" t="s">
        <v>377</v>
      </c>
    </row>
    <row r="29" spans="1:6" ht="76.5" x14ac:dyDescent="0.25">
      <c r="A29" s="500" t="s">
        <v>305</v>
      </c>
      <c r="B29" s="338" t="s">
        <v>1001</v>
      </c>
      <c r="C29" s="499" t="s">
        <v>1000</v>
      </c>
      <c r="D29" s="501" t="s">
        <v>1025</v>
      </c>
      <c r="E29" s="501" t="s">
        <v>1026</v>
      </c>
      <c r="F29" s="405" t="s">
        <v>1027</v>
      </c>
    </row>
    <row r="30" spans="1:6" ht="76.5" x14ac:dyDescent="0.25">
      <c r="A30" s="500" t="s">
        <v>305</v>
      </c>
      <c r="B30" s="338" t="s">
        <v>1011</v>
      </c>
      <c r="C30" s="499" t="s">
        <v>1000</v>
      </c>
      <c r="D30" s="501" t="s">
        <v>1028</v>
      </c>
      <c r="E30" s="501" t="s">
        <v>1026</v>
      </c>
      <c r="F30" s="405" t="s">
        <v>1027</v>
      </c>
    </row>
    <row r="31" spans="1:6" ht="76.5" x14ac:dyDescent="0.25">
      <c r="A31" s="500" t="s">
        <v>305</v>
      </c>
      <c r="B31" s="338" t="s">
        <v>1012</v>
      </c>
      <c r="C31" s="499" t="s">
        <v>1000</v>
      </c>
      <c r="D31" s="501" t="s">
        <v>1029</v>
      </c>
      <c r="E31" s="501" t="s">
        <v>1026</v>
      </c>
      <c r="F31" s="405" t="s">
        <v>1027</v>
      </c>
    </row>
    <row r="32" spans="1:6" ht="76.5" x14ac:dyDescent="0.25">
      <c r="A32" s="500" t="s">
        <v>305</v>
      </c>
      <c r="B32" s="338" t="s">
        <v>1013</v>
      </c>
      <c r="C32" s="499" t="s">
        <v>1000</v>
      </c>
      <c r="D32" s="501" t="s">
        <v>1030</v>
      </c>
      <c r="E32" s="501" t="s">
        <v>1026</v>
      </c>
      <c r="F32" s="405" t="s">
        <v>1027</v>
      </c>
    </row>
    <row r="33" spans="1:9" ht="76.5" x14ac:dyDescent="0.25">
      <c r="A33" s="500" t="s">
        <v>305</v>
      </c>
      <c r="B33" s="338" t="s">
        <v>1014</v>
      </c>
      <c r="C33" s="499" t="s">
        <v>1000</v>
      </c>
      <c r="D33" s="501" t="s">
        <v>1031</v>
      </c>
      <c r="E33" s="501" t="s">
        <v>1026</v>
      </c>
      <c r="F33" s="405" t="s">
        <v>1027</v>
      </c>
    </row>
    <row r="34" spans="1:9" ht="76.5" x14ac:dyDescent="0.25">
      <c r="A34" s="500" t="s">
        <v>305</v>
      </c>
      <c r="B34" s="338" t="s">
        <v>1015</v>
      </c>
      <c r="C34" s="499" t="s">
        <v>1000</v>
      </c>
      <c r="D34" s="501" t="s">
        <v>1032</v>
      </c>
      <c r="E34" s="501" t="s">
        <v>1026</v>
      </c>
      <c r="F34" s="405" t="s">
        <v>1027</v>
      </c>
    </row>
    <row r="35" spans="1:9" ht="30" x14ac:dyDescent="0.25">
      <c r="A35" s="500" t="s">
        <v>305</v>
      </c>
      <c r="B35" s="338" t="s">
        <v>1009</v>
      </c>
      <c r="C35" s="499" t="s">
        <v>1000</v>
      </c>
      <c r="D35" s="501" t="s">
        <v>1033</v>
      </c>
      <c r="E35" s="501" t="s">
        <v>1026</v>
      </c>
      <c r="F35" s="405" t="s">
        <v>1008</v>
      </c>
    </row>
    <row r="36" spans="1:9" ht="26.25" x14ac:dyDescent="0.25">
      <c r="A36" s="500" t="s">
        <v>305</v>
      </c>
      <c r="B36" s="338" t="s">
        <v>992</v>
      </c>
      <c r="C36" s="499" t="s">
        <v>991</v>
      </c>
      <c r="D36" s="502" t="s">
        <v>1034</v>
      </c>
      <c r="E36" s="502" t="s">
        <v>1035</v>
      </c>
      <c r="F36" s="405"/>
    </row>
    <row r="37" spans="1:9" ht="93.75" x14ac:dyDescent="0.25">
      <c r="A37" s="500" t="s">
        <v>305</v>
      </c>
      <c r="B37" s="338" t="s">
        <v>1006</v>
      </c>
      <c r="C37" s="499" t="s">
        <v>991</v>
      </c>
      <c r="D37" s="502" t="s">
        <v>1036</v>
      </c>
      <c r="E37" s="502" t="s">
        <v>1035</v>
      </c>
      <c r="F37" s="503" t="s">
        <v>1037</v>
      </c>
    </row>
    <row r="38" spans="1:9" ht="93.75" x14ac:dyDescent="0.25">
      <c r="A38" s="500" t="s">
        <v>305</v>
      </c>
      <c r="B38" s="338" t="s">
        <v>1016</v>
      </c>
      <c r="C38" s="499" t="s">
        <v>991</v>
      </c>
      <c r="D38" s="502" t="s">
        <v>1038</v>
      </c>
      <c r="E38" s="502" t="s">
        <v>1035</v>
      </c>
      <c r="F38" s="503" t="s">
        <v>1037</v>
      </c>
    </row>
    <row r="39" spans="1:9" ht="93.75" x14ac:dyDescent="0.25">
      <c r="A39" s="500" t="s">
        <v>305</v>
      </c>
      <c r="B39" s="338" t="s">
        <v>1020</v>
      </c>
      <c r="C39" s="499" t="s">
        <v>991</v>
      </c>
      <c r="D39" s="502" t="s">
        <v>1039</v>
      </c>
      <c r="E39" s="502" t="s">
        <v>1035</v>
      </c>
      <c r="F39" s="503" t="s">
        <v>1037</v>
      </c>
    </row>
    <row r="40" spans="1:9" ht="93.75" x14ac:dyDescent="0.25">
      <c r="A40" s="500" t="s">
        <v>305</v>
      </c>
      <c r="B40" s="338" t="s">
        <v>1022</v>
      </c>
      <c r="C40" s="499" t="s">
        <v>991</v>
      </c>
      <c r="D40" s="502" t="s">
        <v>1040</v>
      </c>
      <c r="E40" s="502" t="s">
        <v>1035</v>
      </c>
      <c r="F40" s="503" t="s">
        <v>1037</v>
      </c>
    </row>
    <row r="41" spans="1:9" ht="93.75" x14ac:dyDescent="0.25">
      <c r="A41" s="500" t="s">
        <v>305</v>
      </c>
      <c r="B41" s="338" t="s">
        <v>1023</v>
      </c>
      <c r="C41" s="499" t="s">
        <v>991</v>
      </c>
      <c r="D41" s="502" t="s">
        <v>1041</v>
      </c>
      <c r="E41" s="502" t="s">
        <v>1035</v>
      </c>
      <c r="F41" s="503" t="s">
        <v>1037</v>
      </c>
    </row>
    <row r="42" spans="1:9" ht="93.75" x14ac:dyDescent="0.25">
      <c r="A42" s="500" t="s">
        <v>305</v>
      </c>
      <c r="B42" s="338" t="s">
        <v>1024</v>
      </c>
      <c r="C42" s="499" t="s">
        <v>991</v>
      </c>
      <c r="D42" s="502" t="s">
        <v>1042</v>
      </c>
      <c r="E42" s="502" t="s">
        <v>1035</v>
      </c>
      <c r="F42" s="503" t="s">
        <v>1037</v>
      </c>
      <c r="I42" s="535"/>
    </row>
    <row r="43" spans="1:9" ht="39" x14ac:dyDescent="0.25">
      <c r="A43" s="500" t="s">
        <v>305</v>
      </c>
      <c r="B43" s="338" t="s">
        <v>992</v>
      </c>
      <c r="C43" s="499" t="s">
        <v>997</v>
      </c>
      <c r="D43" s="286" t="s">
        <v>1088</v>
      </c>
      <c r="E43" s="391" t="s">
        <v>1043</v>
      </c>
      <c r="F43" s="405"/>
      <c r="I43" s="536"/>
    </row>
    <row r="44" spans="1:9" ht="39" x14ac:dyDescent="0.25">
      <c r="A44" s="500" t="s">
        <v>305</v>
      </c>
      <c r="B44" s="338" t="s">
        <v>1022</v>
      </c>
      <c r="C44" s="499" t="s">
        <v>997</v>
      </c>
      <c r="D44" s="286" t="s">
        <v>1089</v>
      </c>
      <c r="E44" s="391" t="s">
        <v>1043</v>
      </c>
      <c r="F44" s="405"/>
      <c r="I44" s="536"/>
    </row>
    <row r="45" spans="1:9" ht="39" x14ac:dyDescent="0.25">
      <c r="A45" s="500" t="s">
        <v>305</v>
      </c>
      <c r="B45" s="338" t="s">
        <v>1006</v>
      </c>
      <c r="C45" s="499" t="s">
        <v>997</v>
      </c>
      <c r="D45" s="286" t="s">
        <v>1090</v>
      </c>
      <c r="E45" s="502" t="s">
        <v>1035</v>
      </c>
      <c r="F45" s="504" t="s">
        <v>1095</v>
      </c>
      <c r="I45" s="536"/>
    </row>
    <row r="46" spans="1:9" ht="45" x14ac:dyDescent="0.25">
      <c r="A46" s="500" t="s">
        <v>305</v>
      </c>
      <c r="B46" s="338" t="s">
        <v>1016</v>
      </c>
      <c r="C46" s="499" t="s">
        <v>997</v>
      </c>
      <c r="D46" s="286" t="s">
        <v>1091</v>
      </c>
      <c r="E46" s="502" t="s">
        <v>1035</v>
      </c>
      <c r="F46" s="504" t="s">
        <v>1095</v>
      </c>
      <c r="I46" s="536"/>
    </row>
    <row r="47" spans="1:9" ht="39" x14ac:dyDescent="0.25">
      <c r="A47" s="500" t="s">
        <v>305</v>
      </c>
      <c r="B47" s="338" t="s">
        <v>1020</v>
      </c>
      <c r="C47" s="499" t="s">
        <v>997</v>
      </c>
      <c r="D47" s="286" t="s">
        <v>1092</v>
      </c>
      <c r="E47" s="502" t="s">
        <v>1035</v>
      </c>
      <c r="F47" s="504" t="s">
        <v>1095</v>
      </c>
      <c r="I47" s="536"/>
    </row>
    <row r="48" spans="1:9" ht="39" x14ac:dyDescent="0.25">
      <c r="A48" s="500" t="s">
        <v>305</v>
      </c>
      <c r="B48" s="338" t="s">
        <v>1023</v>
      </c>
      <c r="C48" s="499" t="s">
        <v>997</v>
      </c>
      <c r="D48" s="286" t="s">
        <v>1093</v>
      </c>
      <c r="E48" s="502" t="s">
        <v>1035</v>
      </c>
      <c r="F48" s="504" t="s">
        <v>1095</v>
      </c>
      <c r="I48" s="536"/>
    </row>
    <row r="49" spans="1:9" ht="39" x14ac:dyDescent="0.25">
      <c r="A49" s="500" t="s">
        <v>305</v>
      </c>
      <c r="B49" s="338" t="s">
        <v>1024</v>
      </c>
      <c r="C49" s="499" t="s">
        <v>997</v>
      </c>
      <c r="D49" s="286" t="s">
        <v>1094</v>
      </c>
      <c r="E49" s="502" t="s">
        <v>1035</v>
      </c>
      <c r="F49" s="504" t="s">
        <v>1095</v>
      </c>
      <c r="I49" s="536"/>
    </row>
    <row r="50" spans="1:9" s="541" customFormat="1" ht="30" x14ac:dyDescent="0.2">
      <c r="A50" s="537" t="s">
        <v>305</v>
      </c>
      <c r="B50" s="210" t="s">
        <v>369</v>
      </c>
      <c r="C50" s="538" t="s">
        <v>1097</v>
      </c>
      <c r="D50" s="539" t="s">
        <v>1098</v>
      </c>
      <c r="E50" s="539"/>
      <c r="F50" s="540" t="s">
        <v>1099</v>
      </c>
      <c r="H50" s="542"/>
    </row>
    <row r="51" spans="1:9" ht="64.5" x14ac:dyDescent="0.25">
      <c r="A51" s="391" t="s">
        <v>305</v>
      </c>
      <c r="B51" s="391" t="s">
        <v>1017</v>
      </c>
      <c r="C51" s="391" t="s">
        <v>1000</v>
      </c>
      <c r="D51" s="391"/>
      <c r="E51" s="391"/>
      <c r="F51" s="209" t="s">
        <v>1044</v>
      </c>
      <c r="I51" s="536"/>
    </row>
    <row r="52" spans="1:9" ht="38.25" x14ac:dyDescent="0.25">
      <c r="A52" s="403" t="s">
        <v>305</v>
      </c>
      <c r="B52" s="340" t="s">
        <v>789</v>
      </c>
      <c r="C52" s="404" t="s">
        <v>788</v>
      </c>
      <c r="D52" s="340" t="s">
        <v>814</v>
      </c>
      <c r="E52" s="391" t="s">
        <v>815</v>
      </c>
      <c r="F52" s="405" t="s">
        <v>816</v>
      </c>
      <c r="I52" s="536"/>
    </row>
    <row r="53" spans="1:9" ht="38.25" x14ac:dyDescent="0.25">
      <c r="A53" s="403" t="s">
        <v>305</v>
      </c>
      <c r="B53" s="340" t="s">
        <v>807</v>
      </c>
      <c r="C53" s="404" t="s">
        <v>788</v>
      </c>
      <c r="D53" s="340" t="s">
        <v>814</v>
      </c>
      <c r="E53" s="391" t="s">
        <v>815</v>
      </c>
      <c r="F53" s="405" t="s">
        <v>816</v>
      </c>
      <c r="I53" s="535"/>
    </row>
    <row r="54" spans="1:9" ht="63.75" x14ac:dyDescent="0.25">
      <c r="A54" s="403" t="s">
        <v>305</v>
      </c>
      <c r="B54" s="340" t="s">
        <v>803</v>
      </c>
      <c r="C54" s="404" t="s">
        <v>788</v>
      </c>
      <c r="D54" s="340" t="s">
        <v>814</v>
      </c>
      <c r="E54" s="391" t="s">
        <v>815</v>
      </c>
      <c r="F54" s="405" t="s">
        <v>1096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'Q:\scientific-projects\eu-data-collection\Work_Plan\2020\[WP_table_4b_minus_HUC_auctions.xlsx]Drop-down list'!#REF!</xm:f>
          </x14:formula1>
          <xm:sqref>A51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1"/>
  <sheetViews>
    <sheetView workbookViewId="0">
      <selection activeCell="X4" sqref="W4:X4"/>
    </sheetView>
  </sheetViews>
  <sheetFormatPr defaultColWidth="9.140625" defaultRowHeight="12.75" x14ac:dyDescent="0.2"/>
  <cols>
    <col min="1" max="1" width="9.140625" style="76"/>
    <col min="2" max="2" width="44.42578125" style="299" customWidth="1"/>
    <col min="3" max="3" width="13.7109375" style="76" bestFit="1" customWidth="1"/>
    <col min="4" max="4" width="13.28515625" style="76" bestFit="1" customWidth="1"/>
    <col min="5" max="5" width="10.7109375" style="76" customWidth="1"/>
    <col min="6" max="6" width="24.85546875" style="76" bestFit="1" customWidth="1"/>
    <col min="7" max="7" width="21.7109375" style="76" hidden="1" customWidth="1"/>
    <col min="8" max="11" width="0" style="76" hidden="1" customWidth="1"/>
    <col min="12" max="12" width="14.7109375" style="76" hidden="1" customWidth="1"/>
    <col min="13" max="13" width="12.7109375" style="76" hidden="1" customWidth="1"/>
    <col min="14" max="14" width="33.28515625" style="76" hidden="1" customWidth="1"/>
    <col min="15" max="17" width="9.140625" style="76"/>
    <col min="18" max="18" width="19.85546875" style="76" customWidth="1"/>
    <col min="19" max="19" width="9.140625" style="76"/>
    <col min="20" max="20" width="14.7109375" style="76" customWidth="1"/>
    <col min="21" max="21" width="14.28515625" style="76" customWidth="1"/>
    <col min="22" max="22" width="33.42578125" style="76" bestFit="1" customWidth="1"/>
    <col min="23" max="16384" width="9.140625" style="76"/>
  </cols>
  <sheetData>
    <row r="1" spans="1:22" ht="13.5" thickBot="1" x14ac:dyDescent="0.25">
      <c r="A1" s="218" t="s">
        <v>187</v>
      </c>
      <c r="B1" s="296"/>
      <c r="C1" s="219"/>
      <c r="D1" s="219"/>
      <c r="E1" s="220"/>
      <c r="F1" s="220"/>
      <c r="G1" s="220"/>
      <c r="H1" s="220"/>
      <c r="I1" s="220"/>
      <c r="J1" s="220"/>
      <c r="K1" s="220"/>
      <c r="L1" s="220"/>
      <c r="M1" s="220"/>
      <c r="N1" s="220"/>
      <c r="O1" s="40"/>
      <c r="P1" s="40"/>
      <c r="Q1" s="40"/>
      <c r="R1" s="40"/>
      <c r="S1" s="40"/>
      <c r="T1" s="40"/>
      <c r="U1" s="40"/>
      <c r="V1" s="40"/>
    </row>
    <row r="2" spans="1:22" x14ac:dyDescent="0.2">
      <c r="A2" s="221"/>
      <c r="B2" s="297"/>
      <c r="C2" s="41"/>
      <c r="D2" s="41"/>
      <c r="E2" s="40"/>
      <c r="F2" s="40"/>
      <c r="G2" s="40"/>
      <c r="H2" s="40"/>
      <c r="I2" s="40"/>
      <c r="J2" s="40"/>
      <c r="K2" s="40"/>
      <c r="L2" s="40"/>
      <c r="M2" s="40"/>
      <c r="N2" s="40"/>
      <c r="O2" s="40"/>
      <c r="P2" s="40"/>
      <c r="Q2" s="40"/>
      <c r="R2" s="40"/>
      <c r="S2" s="40"/>
      <c r="T2" s="40"/>
      <c r="U2" s="170" t="s">
        <v>1</v>
      </c>
      <c r="V2" s="104" t="s">
        <v>2</v>
      </c>
    </row>
    <row r="3" spans="1:22" ht="13.5" thickBot="1" x14ac:dyDescent="0.25">
      <c r="A3" s="225"/>
      <c r="B3" s="297"/>
      <c r="C3" s="41"/>
      <c r="D3" s="41"/>
      <c r="E3" s="40"/>
      <c r="F3" s="40"/>
      <c r="G3" s="40"/>
      <c r="H3" s="40"/>
      <c r="I3" s="40"/>
      <c r="J3" s="40"/>
      <c r="K3" s="40"/>
      <c r="L3" s="40"/>
      <c r="M3" s="40"/>
      <c r="N3" s="40"/>
      <c r="O3" s="40"/>
      <c r="P3" s="40"/>
      <c r="Q3" s="40"/>
      <c r="R3" s="40"/>
      <c r="S3" s="40"/>
      <c r="T3" s="40"/>
      <c r="U3" s="27" t="s">
        <v>3</v>
      </c>
      <c r="V3" s="236">
        <v>2021</v>
      </c>
    </row>
    <row r="4" spans="1:22" ht="64.5" thickBot="1" x14ac:dyDescent="0.25">
      <c r="A4" s="111" t="s">
        <v>4</v>
      </c>
      <c r="B4" s="111" t="s">
        <v>7</v>
      </c>
      <c r="C4" s="111" t="s">
        <v>8</v>
      </c>
      <c r="D4" s="111" t="s">
        <v>78</v>
      </c>
      <c r="E4" s="111" t="s">
        <v>5</v>
      </c>
      <c r="F4" s="222" t="s">
        <v>188</v>
      </c>
      <c r="G4" s="222" t="s">
        <v>189</v>
      </c>
      <c r="H4" s="111" t="s">
        <v>190</v>
      </c>
      <c r="I4" s="111" t="s">
        <v>191</v>
      </c>
      <c r="J4" s="111" t="s">
        <v>192</v>
      </c>
      <c r="K4" s="111" t="s">
        <v>193</v>
      </c>
      <c r="L4" s="111" t="s">
        <v>194</v>
      </c>
      <c r="M4" s="111" t="s">
        <v>195</v>
      </c>
      <c r="N4" s="111" t="s">
        <v>15</v>
      </c>
      <c r="O4" s="112" t="s">
        <v>196</v>
      </c>
      <c r="P4" s="112" t="s">
        <v>197</v>
      </c>
      <c r="Q4" s="112" t="s">
        <v>198</v>
      </c>
      <c r="R4" s="112" t="s">
        <v>199</v>
      </c>
      <c r="S4" s="112" t="s">
        <v>200</v>
      </c>
      <c r="T4" s="112" t="s">
        <v>201</v>
      </c>
      <c r="U4" s="112" t="s">
        <v>202</v>
      </c>
      <c r="V4" s="112" t="s">
        <v>39</v>
      </c>
    </row>
    <row r="5" spans="1:22" ht="25.5" x14ac:dyDescent="0.2">
      <c r="A5" s="57" t="s">
        <v>305</v>
      </c>
      <c r="B5" s="161" t="s">
        <v>307</v>
      </c>
      <c r="C5" s="137" t="s">
        <v>332</v>
      </c>
      <c r="D5" s="137" t="s">
        <v>401</v>
      </c>
      <c r="E5" s="137" t="s">
        <v>402</v>
      </c>
      <c r="F5" s="226" t="s">
        <v>403</v>
      </c>
      <c r="G5" s="226" t="s">
        <v>404</v>
      </c>
      <c r="H5" s="227">
        <v>2</v>
      </c>
      <c r="I5" s="227">
        <v>2</v>
      </c>
      <c r="J5" s="227" t="s">
        <v>405</v>
      </c>
      <c r="K5" s="227" t="s">
        <v>405</v>
      </c>
      <c r="L5" s="228" t="s">
        <v>405</v>
      </c>
      <c r="M5" s="228" t="s">
        <v>405</v>
      </c>
      <c r="N5" s="223" t="s">
        <v>406</v>
      </c>
      <c r="O5" s="229">
        <v>1</v>
      </c>
      <c r="P5" s="229">
        <v>1</v>
      </c>
      <c r="Q5" s="229" t="s">
        <v>405</v>
      </c>
      <c r="R5" s="163" t="s">
        <v>329</v>
      </c>
      <c r="S5" s="229" t="s">
        <v>405</v>
      </c>
      <c r="T5" s="229" t="s">
        <v>405</v>
      </c>
      <c r="U5" s="229" t="s">
        <v>405</v>
      </c>
      <c r="V5" s="71" t="s">
        <v>406</v>
      </c>
    </row>
    <row r="6" spans="1:22" x14ac:dyDescent="0.2">
      <c r="A6" s="57" t="s">
        <v>305</v>
      </c>
      <c r="B6" s="167" t="s">
        <v>307</v>
      </c>
      <c r="C6" s="44" t="s">
        <v>332</v>
      </c>
      <c r="D6" s="44" t="s">
        <v>401</v>
      </c>
      <c r="E6" s="44" t="s">
        <v>402</v>
      </c>
      <c r="F6" s="318" t="s">
        <v>407</v>
      </c>
      <c r="G6" s="13" t="s">
        <v>408</v>
      </c>
      <c r="H6" s="230">
        <v>14</v>
      </c>
      <c r="I6" s="230">
        <v>160</v>
      </c>
      <c r="J6" s="230">
        <v>164</v>
      </c>
      <c r="K6" s="230">
        <v>39</v>
      </c>
      <c r="L6" s="230">
        <v>39</v>
      </c>
      <c r="M6" s="231"/>
      <c r="N6" s="224"/>
      <c r="O6" s="70">
        <v>30</v>
      </c>
      <c r="P6" s="70">
        <v>252</v>
      </c>
      <c r="Q6" s="70">
        <v>252</v>
      </c>
      <c r="R6" s="163" t="s">
        <v>315</v>
      </c>
      <c r="S6" s="70">
        <v>33</v>
      </c>
      <c r="T6" s="70">
        <v>33</v>
      </c>
      <c r="U6" s="70">
        <v>0</v>
      </c>
      <c r="V6" s="71"/>
    </row>
    <row r="7" spans="1:22" ht="25.5" x14ac:dyDescent="0.2">
      <c r="A7" s="57" t="s">
        <v>305</v>
      </c>
      <c r="B7" s="167" t="s">
        <v>307</v>
      </c>
      <c r="C7" s="44" t="s">
        <v>332</v>
      </c>
      <c r="D7" s="44" t="s">
        <v>401</v>
      </c>
      <c r="E7" s="44" t="s">
        <v>402</v>
      </c>
      <c r="F7" s="318" t="s">
        <v>409</v>
      </c>
      <c r="G7" s="13" t="s">
        <v>410</v>
      </c>
      <c r="H7" s="230">
        <v>1</v>
      </c>
      <c r="I7" s="230">
        <v>3</v>
      </c>
      <c r="J7" s="230" t="s">
        <v>405</v>
      </c>
      <c r="K7" s="230" t="s">
        <v>405</v>
      </c>
      <c r="L7" s="230" t="s">
        <v>405</v>
      </c>
      <c r="M7" s="231" t="s">
        <v>405</v>
      </c>
      <c r="N7" s="224" t="s">
        <v>406</v>
      </c>
      <c r="O7" s="70">
        <v>2</v>
      </c>
      <c r="P7" s="70">
        <v>28</v>
      </c>
      <c r="Q7" s="229" t="s">
        <v>405</v>
      </c>
      <c r="R7" s="163" t="s">
        <v>329</v>
      </c>
      <c r="S7" s="229" t="s">
        <v>405</v>
      </c>
      <c r="T7" s="229" t="s">
        <v>405</v>
      </c>
      <c r="U7" s="229" t="s">
        <v>405</v>
      </c>
      <c r="V7" s="71" t="s">
        <v>406</v>
      </c>
    </row>
    <row r="8" spans="1:22" x14ac:dyDescent="0.2">
      <c r="A8" s="57" t="s">
        <v>305</v>
      </c>
      <c r="B8" s="167" t="s">
        <v>307</v>
      </c>
      <c r="C8" s="44" t="s">
        <v>332</v>
      </c>
      <c r="D8" s="167" t="s">
        <v>401</v>
      </c>
      <c r="E8" s="44" t="s">
        <v>402</v>
      </c>
      <c r="F8" s="318" t="s">
        <v>411</v>
      </c>
      <c r="G8" s="13" t="s">
        <v>412</v>
      </c>
      <c r="H8" s="230">
        <v>7</v>
      </c>
      <c r="I8" s="230">
        <v>43</v>
      </c>
      <c r="J8" s="230">
        <v>43</v>
      </c>
      <c r="K8" s="230">
        <v>4</v>
      </c>
      <c r="L8" s="230">
        <v>4</v>
      </c>
      <c r="M8" s="231"/>
      <c r="N8" s="224"/>
      <c r="O8" s="70">
        <v>3</v>
      </c>
      <c r="P8" s="70">
        <v>17</v>
      </c>
      <c r="Q8" s="70">
        <v>17</v>
      </c>
      <c r="R8" s="163" t="s">
        <v>329</v>
      </c>
      <c r="S8" s="70">
        <v>1</v>
      </c>
      <c r="T8" s="70">
        <v>1</v>
      </c>
      <c r="U8" s="70">
        <v>0</v>
      </c>
      <c r="V8" s="71"/>
    </row>
    <row r="9" spans="1:22" ht="25.5" x14ac:dyDescent="0.2">
      <c r="A9" s="57" t="s">
        <v>305</v>
      </c>
      <c r="B9" s="167" t="s">
        <v>307</v>
      </c>
      <c r="C9" s="44" t="s">
        <v>332</v>
      </c>
      <c r="D9" s="44" t="s">
        <v>401</v>
      </c>
      <c r="E9" s="44" t="s">
        <v>402</v>
      </c>
      <c r="F9" s="13" t="s">
        <v>413</v>
      </c>
      <c r="G9" s="13" t="s">
        <v>414</v>
      </c>
      <c r="H9" s="230">
        <v>1</v>
      </c>
      <c r="I9" s="230">
        <v>1</v>
      </c>
      <c r="J9" s="230" t="s">
        <v>405</v>
      </c>
      <c r="K9" s="230" t="s">
        <v>405</v>
      </c>
      <c r="L9" s="231" t="s">
        <v>405</v>
      </c>
      <c r="M9" s="231" t="s">
        <v>405</v>
      </c>
      <c r="N9" s="224" t="s">
        <v>406</v>
      </c>
      <c r="O9" s="70">
        <v>0</v>
      </c>
      <c r="P9" s="70">
        <v>0</v>
      </c>
      <c r="Q9" s="70">
        <v>0</v>
      </c>
      <c r="R9" s="163" t="s">
        <v>329</v>
      </c>
      <c r="S9" s="70">
        <v>0</v>
      </c>
      <c r="T9" s="70">
        <v>0</v>
      </c>
      <c r="U9" s="70">
        <v>0</v>
      </c>
      <c r="V9" s="71"/>
    </row>
    <row r="10" spans="1:22" x14ac:dyDescent="0.2">
      <c r="A10" s="57" t="s">
        <v>305</v>
      </c>
      <c r="B10" s="298" t="s">
        <v>307</v>
      </c>
      <c r="C10" s="232" t="s">
        <v>332</v>
      </c>
      <c r="D10" s="232" t="s">
        <v>401</v>
      </c>
      <c r="E10" s="44" t="s">
        <v>402</v>
      </c>
      <c r="F10" s="233" t="s">
        <v>415</v>
      </c>
      <c r="G10" s="234" t="s">
        <v>416</v>
      </c>
      <c r="H10" s="69">
        <v>7</v>
      </c>
      <c r="I10" s="69">
        <v>34</v>
      </c>
      <c r="J10" s="69">
        <v>34</v>
      </c>
      <c r="K10" s="69">
        <v>11</v>
      </c>
      <c r="L10" s="69">
        <v>11</v>
      </c>
      <c r="M10" s="69"/>
      <c r="N10" s="224"/>
      <c r="O10" s="70">
        <v>2</v>
      </c>
      <c r="P10" s="70">
        <v>16</v>
      </c>
      <c r="Q10" s="229" t="s">
        <v>405</v>
      </c>
      <c r="R10" s="163" t="s">
        <v>315</v>
      </c>
      <c r="S10" s="229" t="s">
        <v>405</v>
      </c>
      <c r="T10" s="229" t="s">
        <v>405</v>
      </c>
      <c r="U10" s="229" t="s">
        <v>405</v>
      </c>
      <c r="V10" s="71" t="s">
        <v>406</v>
      </c>
    </row>
    <row r="11" spans="1:22" ht="25.5" x14ac:dyDescent="0.2">
      <c r="A11" s="57" t="s">
        <v>305</v>
      </c>
      <c r="B11" s="298" t="s">
        <v>307</v>
      </c>
      <c r="C11" s="232" t="s">
        <v>332</v>
      </c>
      <c r="D11" s="232" t="s">
        <v>401</v>
      </c>
      <c r="E11" s="44" t="s">
        <v>402</v>
      </c>
      <c r="F11" s="233" t="s">
        <v>417</v>
      </c>
      <c r="G11" s="234" t="s">
        <v>418</v>
      </c>
      <c r="H11" s="69">
        <v>1</v>
      </c>
      <c r="I11" s="69">
        <v>1</v>
      </c>
      <c r="J11" s="69" t="s">
        <v>405</v>
      </c>
      <c r="K11" s="69" t="s">
        <v>405</v>
      </c>
      <c r="L11" s="69" t="s">
        <v>405</v>
      </c>
      <c r="M11" s="69" t="s">
        <v>405</v>
      </c>
      <c r="N11" s="224" t="s">
        <v>406</v>
      </c>
      <c r="O11" s="70">
        <v>0</v>
      </c>
      <c r="P11" s="70">
        <v>0</v>
      </c>
      <c r="Q11" s="70">
        <v>0</v>
      </c>
      <c r="R11" s="71" t="s">
        <v>329</v>
      </c>
      <c r="S11" s="70">
        <v>0</v>
      </c>
      <c r="T11" s="70">
        <v>0</v>
      </c>
      <c r="U11" s="70">
        <v>0</v>
      </c>
      <c r="V11" s="71"/>
    </row>
    <row r="12" spans="1:22" x14ac:dyDescent="0.2">
      <c r="A12" s="57" t="s">
        <v>305</v>
      </c>
      <c r="B12" s="298" t="s">
        <v>307</v>
      </c>
      <c r="C12" s="232" t="s">
        <v>332</v>
      </c>
      <c r="D12" s="232" t="s">
        <v>401</v>
      </c>
      <c r="E12" s="44" t="s">
        <v>402</v>
      </c>
      <c r="F12" s="233" t="s">
        <v>419</v>
      </c>
      <c r="G12" s="234" t="s">
        <v>404</v>
      </c>
      <c r="H12" s="69">
        <v>5</v>
      </c>
      <c r="I12" s="69">
        <v>22</v>
      </c>
      <c r="J12" s="69">
        <v>22</v>
      </c>
      <c r="K12" s="69">
        <v>1</v>
      </c>
      <c r="L12" s="69">
        <v>1</v>
      </c>
      <c r="M12" s="69"/>
      <c r="N12" s="235"/>
      <c r="O12" s="70">
        <v>2</v>
      </c>
      <c r="P12" s="70">
        <v>4</v>
      </c>
      <c r="Q12" s="229" t="s">
        <v>405</v>
      </c>
      <c r="R12" s="163" t="s">
        <v>329</v>
      </c>
      <c r="S12" s="229" t="s">
        <v>405</v>
      </c>
      <c r="T12" s="229" t="s">
        <v>405</v>
      </c>
      <c r="U12" s="229" t="s">
        <v>405</v>
      </c>
      <c r="V12" s="71" t="s">
        <v>406</v>
      </c>
    </row>
    <row r="13" spans="1:22" ht="25.5" x14ac:dyDescent="0.2">
      <c r="A13" s="57" t="s">
        <v>305</v>
      </c>
      <c r="B13" s="298" t="s">
        <v>307</v>
      </c>
      <c r="C13" s="232" t="s">
        <v>332</v>
      </c>
      <c r="D13" s="232" t="s">
        <v>401</v>
      </c>
      <c r="E13" s="44" t="s">
        <v>402</v>
      </c>
      <c r="F13" s="233" t="s">
        <v>420</v>
      </c>
      <c r="G13" s="234" t="s">
        <v>404</v>
      </c>
      <c r="H13" s="69">
        <v>1</v>
      </c>
      <c r="I13" s="69">
        <v>1</v>
      </c>
      <c r="J13" s="69" t="s">
        <v>405</v>
      </c>
      <c r="K13" s="69" t="s">
        <v>405</v>
      </c>
      <c r="L13" s="69" t="s">
        <v>405</v>
      </c>
      <c r="M13" s="69" t="s">
        <v>405</v>
      </c>
      <c r="N13" s="235" t="s">
        <v>406</v>
      </c>
      <c r="O13" s="70">
        <v>0</v>
      </c>
      <c r="P13" s="70">
        <v>0</v>
      </c>
      <c r="Q13" s="70">
        <v>0</v>
      </c>
      <c r="R13" s="163" t="s">
        <v>329</v>
      </c>
      <c r="S13" s="70">
        <v>0</v>
      </c>
      <c r="T13" s="70">
        <v>0</v>
      </c>
      <c r="U13" s="70">
        <v>0</v>
      </c>
      <c r="V13" s="71"/>
    </row>
    <row r="14" spans="1:22" x14ac:dyDescent="0.2">
      <c r="A14" s="57" t="s">
        <v>305</v>
      </c>
      <c r="B14" s="298" t="s">
        <v>307</v>
      </c>
      <c r="C14" s="232" t="s">
        <v>332</v>
      </c>
      <c r="D14" s="232" t="s">
        <v>401</v>
      </c>
      <c r="E14" s="44" t="s">
        <v>402</v>
      </c>
      <c r="F14" s="233" t="s">
        <v>421</v>
      </c>
      <c r="G14" s="234" t="s">
        <v>408</v>
      </c>
      <c r="H14" s="69">
        <v>28</v>
      </c>
      <c r="I14" s="69">
        <v>200</v>
      </c>
      <c r="J14" s="69">
        <v>204</v>
      </c>
      <c r="K14" s="69">
        <v>32</v>
      </c>
      <c r="L14" s="69">
        <v>32</v>
      </c>
      <c r="M14" s="69"/>
      <c r="N14" s="235"/>
      <c r="O14" s="70">
        <v>4</v>
      </c>
      <c r="P14" s="70">
        <v>19</v>
      </c>
      <c r="Q14" s="70">
        <v>19</v>
      </c>
      <c r="R14" s="163" t="s">
        <v>329</v>
      </c>
      <c r="S14" s="70">
        <v>1</v>
      </c>
      <c r="T14" s="70">
        <v>1</v>
      </c>
      <c r="U14" s="70">
        <v>0</v>
      </c>
      <c r="V14" s="71"/>
    </row>
    <row r="15" spans="1:22" x14ac:dyDescent="0.2">
      <c r="A15" s="57" t="s">
        <v>305</v>
      </c>
      <c r="B15" s="298" t="s">
        <v>307</v>
      </c>
      <c r="C15" s="232" t="s">
        <v>332</v>
      </c>
      <c r="D15" s="232" t="s">
        <v>401</v>
      </c>
      <c r="E15" s="44" t="s">
        <v>402</v>
      </c>
      <c r="F15" s="233" t="s">
        <v>422</v>
      </c>
      <c r="G15" s="234" t="s">
        <v>410</v>
      </c>
      <c r="H15" s="69">
        <v>5</v>
      </c>
      <c r="I15" s="69">
        <v>20</v>
      </c>
      <c r="J15" s="69">
        <v>21</v>
      </c>
      <c r="K15" s="69">
        <v>11</v>
      </c>
      <c r="L15" s="69">
        <v>11</v>
      </c>
      <c r="M15" s="69"/>
      <c r="N15" s="224"/>
      <c r="O15" s="70">
        <v>2</v>
      </c>
      <c r="P15" s="70">
        <v>62</v>
      </c>
      <c r="Q15" s="229" t="s">
        <v>405</v>
      </c>
      <c r="R15" s="163" t="s">
        <v>329</v>
      </c>
      <c r="S15" s="229" t="s">
        <v>405</v>
      </c>
      <c r="T15" s="229" t="s">
        <v>405</v>
      </c>
      <c r="U15" s="229" t="s">
        <v>405</v>
      </c>
      <c r="V15" s="71" t="s">
        <v>406</v>
      </c>
    </row>
    <row r="16" spans="1:22" x14ac:dyDescent="0.2">
      <c r="A16" s="57" t="s">
        <v>305</v>
      </c>
      <c r="B16" s="298" t="s">
        <v>307</v>
      </c>
      <c r="C16" s="232" t="s">
        <v>332</v>
      </c>
      <c r="D16" s="232" t="s">
        <v>401</v>
      </c>
      <c r="E16" s="44" t="s">
        <v>402</v>
      </c>
      <c r="F16" s="233" t="s">
        <v>423</v>
      </c>
      <c r="G16" s="234" t="s">
        <v>412</v>
      </c>
      <c r="H16" s="69">
        <v>67</v>
      </c>
      <c r="I16" s="69">
        <v>2409</v>
      </c>
      <c r="J16" s="69">
        <v>2412</v>
      </c>
      <c r="K16" s="69">
        <v>542</v>
      </c>
      <c r="L16" s="69">
        <v>542</v>
      </c>
      <c r="M16" s="69">
        <v>0</v>
      </c>
      <c r="N16" s="224"/>
      <c r="O16" s="70">
        <v>52</v>
      </c>
      <c r="P16" s="70">
        <v>1518</v>
      </c>
      <c r="Q16" s="70">
        <v>1518</v>
      </c>
      <c r="R16" s="163" t="s">
        <v>315</v>
      </c>
      <c r="S16" s="70">
        <v>205</v>
      </c>
      <c r="T16" s="70">
        <v>205</v>
      </c>
      <c r="U16" s="70">
        <v>0</v>
      </c>
      <c r="V16" s="71"/>
    </row>
    <row r="17" spans="1:22" ht="25.5" x14ac:dyDescent="0.2">
      <c r="A17" s="57" t="s">
        <v>305</v>
      </c>
      <c r="B17" s="298" t="s">
        <v>307</v>
      </c>
      <c r="C17" s="232" t="s">
        <v>332</v>
      </c>
      <c r="D17" s="232" t="s">
        <v>401</v>
      </c>
      <c r="E17" s="44" t="s">
        <v>402</v>
      </c>
      <c r="F17" s="233" t="s">
        <v>424</v>
      </c>
      <c r="G17" s="234" t="s">
        <v>412</v>
      </c>
      <c r="H17" s="69">
        <v>1</v>
      </c>
      <c r="I17" s="69">
        <v>4</v>
      </c>
      <c r="J17" s="69" t="s">
        <v>405</v>
      </c>
      <c r="K17" s="69" t="s">
        <v>405</v>
      </c>
      <c r="L17" s="69" t="s">
        <v>405</v>
      </c>
      <c r="M17" s="69" t="s">
        <v>405</v>
      </c>
      <c r="N17" s="224" t="s">
        <v>406</v>
      </c>
      <c r="O17" s="70">
        <v>0</v>
      </c>
      <c r="P17" s="70">
        <v>0</v>
      </c>
      <c r="Q17" s="70">
        <v>0</v>
      </c>
      <c r="R17" s="163" t="s">
        <v>315</v>
      </c>
      <c r="S17" s="70">
        <v>0</v>
      </c>
      <c r="T17" s="70">
        <v>0</v>
      </c>
      <c r="U17" s="70">
        <v>0</v>
      </c>
      <c r="V17" s="71"/>
    </row>
    <row r="18" spans="1:22" x14ac:dyDescent="0.2">
      <c r="A18" s="57" t="s">
        <v>305</v>
      </c>
      <c r="B18" s="298" t="s">
        <v>307</v>
      </c>
      <c r="C18" s="232" t="s">
        <v>332</v>
      </c>
      <c r="D18" s="232" t="s">
        <v>401</v>
      </c>
      <c r="E18" s="44" t="s">
        <v>402</v>
      </c>
      <c r="F18" s="233" t="s">
        <v>425</v>
      </c>
      <c r="G18" s="234" t="s">
        <v>412</v>
      </c>
      <c r="H18" s="69">
        <v>29</v>
      </c>
      <c r="I18" s="69">
        <v>396</v>
      </c>
      <c r="J18" s="69">
        <v>397</v>
      </c>
      <c r="K18" s="69">
        <v>102</v>
      </c>
      <c r="L18" s="69">
        <v>102</v>
      </c>
      <c r="M18" s="69">
        <v>0</v>
      </c>
      <c r="N18" s="224"/>
      <c r="O18" s="70">
        <v>18</v>
      </c>
      <c r="P18" s="70">
        <v>344</v>
      </c>
      <c r="Q18" s="70">
        <v>345</v>
      </c>
      <c r="R18" s="163" t="s">
        <v>315</v>
      </c>
      <c r="S18" s="70">
        <v>28</v>
      </c>
      <c r="T18" s="70">
        <v>28</v>
      </c>
      <c r="U18" s="70">
        <v>0</v>
      </c>
      <c r="V18" s="71"/>
    </row>
    <row r="19" spans="1:22" ht="25.5" x14ac:dyDescent="0.2">
      <c r="A19" s="57" t="s">
        <v>305</v>
      </c>
      <c r="B19" s="298" t="s">
        <v>307</v>
      </c>
      <c r="C19" s="232" t="s">
        <v>332</v>
      </c>
      <c r="D19" s="232" t="s">
        <v>401</v>
      </c>
      <c r="E19" s="44" t="s">
        <v>402</v>
      </c>
      <c r="F19" s="233" t="s">
        <v>426</v>
      </c>
      <c r="G19" s="234" t="s">
        <v>416</v>
      </c>
      <c r="H19" s="69">
        <v>2</v>
      </c>
      <c r="I19" s="69">
        <v>24</v>
      </c>
      <c r="J19" s="69" t="s">
        <v>405</v>
      </c>
      <c r="K19" s="69" t="s">
        <v>405</v>
      </c>
      <c r="L19" s="69" t="s">
        <v>405</v>
      </c>
      <c r="M19" s="69" t="s">
        <v>405</v>
      </c>
      <c r="N19" s="224" t="s">
        <v>406</v>
      </c>
      <c r="O19" s="70">
        <v>4</v>
      </c>
      <c r="P19" s="70">
        <v>18</v>
      </c>
      <c r="Q19" s="70">
        <v>18</v>
      </c>
      <c r="R19" s="163" t="s">
        <v>315</v>
      </c>
      <c r="S19" s="70">
        <v>4</v>
      </c>
      <c r="T19" s="70">
        <v>4</v>
      </c>
      <c r="U19" s="70">
        <v>0</v>
      </c>
      <c r="V19" s="71"/>
    </row>
    <row r="20" spans="1:22" x14ac:dyDescent="0.2">
      <c r="A20" s="57" t="s">
        <v>305</v>
      </c>
      <c r="B20" s="298" t="s">
        <v>307</v>
      </c>
      <c r="C20" s="232" t="s">
        <v>332</v>
      </c>
      <c r="D20" s="232" t="s">
        <v>401</v>
      </c>
      <c r="E20" s="44" t="s">
        <v>402</v>
      </c>
      <c r="F20" s="233" t="s">
        <v>427</v>
      </c>
      <c r="G20" s="234" t="s">
        <v>416</v>
      </c>
      <c r="H20" s="69">
        <v>8</v>
      </c>
      <c r="I20" s="69">
        <v>78</v>
      </c>
      <c r="J20" s="69">
        <v>78</v>
      </c>
      <c r="K20" s="69">
        <v>10</v>
      </c>
      <c r="L20" s="69">
        <v>10</v>
      </c>
      <c r="M20" s="69"/>
      <c r="N20" s="224"/>
      <c r="O20" s="70">
        <v>6</v>
      </c>
      <c r="P20" s="70">
        <v>32</v>
      </c>
      <c r="Q20" s="70">
        <v>32</v>
      </c>
      <c r="R20" s="163" t="s">
        <v>315</v>
      </c>
      <c r="S20" s="70">
        <v>7</v>
      </c>
      <c r="T20" s="70">
        <v>7</v>
      </c>
      <c r="U20" s="70">
        <v>0</v>
      </c>
      <c r="V20" s="71"/>
    </row>
    <row r="21" spans="1:22" ht="25.5" x14ac:dyDescent="0.2">
      <c r="A21" s="57" t="s">
        <v>305</v>
      </c>
      <c r="B21" s="298" t="s">
        <v>307</v>
      </c>
      <c r="C21" s="232" t="s">
        <v>332</v>
      </c>
      <c r="D21" s="232" t="s">
        <v>401</v>
      </c>
      <c r="E21" s="44" t="s">
        <v>402</v>
      </c>
      <c r="F21" s="233" t="s">
        <v>428</v>
      </c>
      <c r="G21" s="234" t="s">
        <v>416</v>
      </c>
      <c r="H21" s="69">
        <v>1</v>
      </c>
      <c r="I21" s="69">
        <v>1</v>
      </c>
      <c r="J21" s="69" t="s">
        <v>405</v>
      </c>
      <c r="K21" s="69" t="s">
        <v>405</v>
      </c>
      <c r="L21" s="69" t="s">
        <v>405</v>
      </c>
      <c r="M21" s="69" t="s">
        <v>405</v>
      </c>
      <c r="N21" s="224" t="s">
        <v>406</v>
      </c>
      <c r="O21" s="70">
        <v>2</v>
      </c>
      <c r="P21" s="70">
        <v>4</v>
      </c>
      <c r="Q21" s="229" t="s">
        <v>405</v>
      </c>
      <c r="R21" s="163" t="s">
        <v>315</v>
      </c>
      <c r="S21" s="229" t="s">
        <v>405</v>
      </c>
      <c r="T21" s="229" t="s">
        <v>405</v>
      </c>
      <c r="U21" s="229" t="s">
        <v>405</v>
      </c>
      <c r="V21" s="71" t="s">
        <v>406</v>
      </c>
    </row>
    <row r="22" spans="1:22" ht="25.5" x14ac:dyDescent="0.2">
      <c r="A22" s="57" t="s">
        <v>305</v>
      </c>
      <c r="B22" s="298" t="s">
        <v>307</v>
      </c>
      <c r="C22" s="232" t="s">
        <v>332</v>
      </c>
      <c r="D22" s="232" t="s">
        <v>401</v>
      </c>
      <c r="E22" s="44" t="s">
        <v>402</v>
      </c>
      <c r="F22" s="233" t="s">
        <v>429</v>
      </c>
      <c r="G22" s="234" t="s">
        <v>408</v>
      </c>
      <c r="H22" s="69">
        <v>1</v>
      </c>
      <c r="I22" s="69">
        <v>8</v>
      </c>
      <c r="J22" s="69" t="s">
        <v>405</v>
      </c>
      <c r="K22" s="69" t="s">
        <v>405</v>
      </c>
      <c r="L22" s="69" t="s">
        <v>405</v>
      </c>
      <c r="M22" s="69" t="s">
        <v>405</v>
      </c>
      <c r="N22" s="224" t="s">
        <v>406</v>
      </c>
      <c r="O22" s="70">
        <v>0</v>
      </c>
      <c r="P22" s="70">
        <v>0</v>
      </c>
      <c r="Q22" s="70">
        <v>0</v>
      </c>
      <c r="R22" s="71" t="s">
        <v>329</v>
      </c>
      <c r="S22" s="70">
        <v>0</v>
      </c>
      <c r="T22" s="70">
        <v>0</v>
      </c>
      <c r="U22" s="70">
        <v>0</v>
      </c>
      <c r="V22" s="71"/>
    </row>
    <row r="23" spans="1:22" ht="25.5" x14ac:dyDescent="0.2">
      <c r="A23" s="57" t="s">
        <v>305</v>
      </c>
      <c r="B23" s="298" t="s">
        <v>307</v>
      </c>
      <c r="C23" s="232" t="s">
        <v>332</v>
      </c>
      <c r="D23" s="232" t="s">
        <v>401</v>
      </c>
      <c r="E23" s="44" t="s">
        <v>402</v>
      </c>
      <c r="F23" s="233" t="s">
        <v>430</v>
      </c>
      <c r="G23" s="234" t="s">
        <v>412</v>
      </c>
      <c r="H23" s="69">
        <v>1</v>
      </c>
      <c r="I23" s="69">
        <v>15</v>
      </c>
      <c r="J23" s="69" t="s">
        <v>405</v>
      </c>
      <c r="K23" s="69" t="s">
        <v>405</v>
      </c>
      <c r="L23" s="69" t="s">
        <v>405</v>
      </c>
      <c r="M23" s="69" t="s">
        <v>405</v>
      </c>
      <c r="N23" s="224" t="s">
        <v>406</v>
      </c>
      <c r="O23" s="70">
        <v>0</v>
      </c>
      <c r="P23" s="70">
        <v>0</v>
      </c>
      <c r="Q23" s="70">
        <v>0</v>
      </c>
      <c r="R23" s="71" t="s">
        <v>329</v>
      </c>
      <c r="S23" s="70">
        <v>0</v>
      </c>
      <c r="T23" s="70">
        <v>0</v>
      </c>
      <c r="U23" s="70">
        <v>0</v>
      </c>
      <c r="V23" s="71"/>
    </row>
    <row r="24" spans="1:22" x14ac:dyDescent="0.2">
      <c r="A24" s="57" t="s">
        <v>305</v>
      </c>
      <c r="B24" s="298" t="s">
        <v>307</v>
      </c>
      <c r="C24" s="232" t="s">
        <v>332</v>
      </c>
      <c r="D24" s="232" t="s">
        <v>401</v>
      </c>
      <c r="E24" s="44" t="s">
        <v>402</v>
      </c>
      <c r="F24" s="233" t="s">
        <v>431</v>
      </c>
      <c r="G24" s="234"/>
      <c r="H24" s="69">
        <v>3</v>
      </c>
      <c r="I24" s="69">
        <v>4</v>
      </c>
      <c r="J24" s="69">
        <v>4</v>
      </c>
      <c r="K24" s="69">
        <v>0</v>
      </c>
      <c r="L24" s="69">
        <v>0</v>
      </c>
      <c r="M24" s="69"/>
      <c r="N24" s="224"/>
      <c r="O24" s="70">
        <v>4</v>
      </c>
      <c r="P24" s="70">
        <v>10</v>
      </c>
      <c r="Q24" s="70">
        <v>10</v>
      </c>
      <c r="R24" s="71" t="s">
        <v>329</v>
      </c>
      <c r="S24" s="70">
        <v>0</v>
      </c>
      <c r="T24" s="70">
        <v>0</v>
      </c>
      <c r="U24" s="70">
        <v>0</v>
      </c>
      <c r="V24" s="71"/>
    </row>
    <row r="25" spans="1:22" x14ac:dyDescent="0.2">
      <c r="A25" s="57" t="s">
        <v>305</v>
      </c>
      <c r="B25" s="298" t="s">
        <v>307</v>
      </c>
      <c r="C25" s="232" t="s">
        <v>332</v>
      </c>
      <c r="D25" s="232" t="s">
        <v>401</v>
      </c>
      <c r="E25" s="44" t="s">
        <v>402</v>
      </c>
      <c r="F25" s="233" t="s">
        <v>432</v>
      </c>
      <c r="G25" s="234" t="s">
        <v>410</v>
      </c>
      <c r="H25" s="69">
        <v>6</v>
      </c>
      <c r="I25" s="69">
        <v>22</v>
      </c>
      <c r="J25" s="69">
        <v>23</v>
      </c>
      <c r="K25" s="69">
        <v>3</v>
      </c>
      <c r="L25" s="69">
        <v>3</v>
      </c>
      <c r="M25" s="69"/>
      <c r="N25" s="224"/>
      <c r="O25" s="70">
        <v>3</v>
      </c>
      <c r="P25" s="70">
        <v>6</v>
      </c>
      <c r="Q25" s="70">
        <v>7</v>
      </c>
      <c r="R25" s="71" t="s">
        <v>315</v>
      </c>
      <c r="S25" s="70">
        <v>2</v>
      </c>
      <c r="T25" s="70">
        <v>2</v>
      </c>
      <c r="U25" s="70">
        <v>0</v>
      </c>
      <c r="V25" s="71"/>
    </row>
    <row r="26" spans="1:22" x14ac:dyDescent="0.2">
      <c r="A26" s="57" t="s">
        <v>305</v>
      </c>
      <c r="B26" s="298" t="s">
        <v>307</v>
      </c>
      <c r="C26" s="232" t="s">
        <v>332</v>
      </c>
      <c r="D26" s="232" t="s">
        <v>401</v>
      </c>
      <c r="E26" s="44" t="s">
        <v>402</v>
      </c>
      <c r="F26" s="233" t="s">
        <v>433</v>
      </c>
      <c r="G26" s="234" t="s">
        <v>412</v>
      </c>
      <c r="H26" s="69">
        <v>6</v>
      </c>
      <c r="I26" s="69">
        <v>39</v>
      </c>
      <c r="J26" s="69">
        <v>39</v>
      </c>
      <c r="K26" s="69">
        <v>21</v>
      </c>
      <c r="L26" s="69">
        <v>21</v>
      </c>
      <c r="M26" s="69"/>
      <c r="N26" s="224"/>
      <c r="O26" s="70">
        <v>1</v>
      </c>
      <c r="P26" s="70">
        <v>2</v>
      </c>
      <c r="Q26" s="229" t="s">
        <v>405</v>
      </c>
      <c r="R26" s="71" t="s">
        <v>315</v>
      </c>
      <c r="S26" s="229" t="s">
        <v>405</v>
      </c>
      <c r="T26" s="229" t="s">
        <v>405</v>
      </c>
      <c r="U26" s="229" t="s">
        <v>405</v>
      </c>
      <c r="V26" s="71" t="s">
        <v>406</v>
      </c>
    </row>
    <row r="27" spans="1:22" x14ac:dyDescent="0.2">
      <c r="A27" s="57" t="s">
        <v>305</v>
      </c>
      <c r="B27" s="298" t="s">
        <v>307</v>
      </c>
      <c r="C27" s="232" t="s">
        <v>332</v>
      </c>
      <c r="D27" s="232" t="s">
        <v>401</v>
      </c>
      <c r="E27" s="44" t="s">
        <v>402</v>
      </c>
      <c r="F27" s="233" t="s">
        <v>434</v>
      </c>
      <c r="G27" s="234" t="s">
        <v>412</v>
      </c>
      <c r="H27" s="69">
        <v>12</v>
      </c>
      <c r="I27" s="69">
        <v>87</v>
      </c>
      <c r="J27" s="69">
        <v>87</v>
      </c>
      <c r="K27" s="69">
        <v>83</v>
      </c>
      <c r="L27" s="69">
        <v>83</v>
      </c>
      <c r="M27" s="69"/>
      <c r="N27" s="224"/>
      <c r="O27" s="70">
        <v>3</v>
      </c>
      <c r="P27" s="70">
        <v>14</v>
      </c>
      <c r="Q27" s="70">
        <v>14</v>
      </c>
      <c r="R27" s="71" t="s">
        <v>315</v>
      </c>
      <c r="S27" s="70">
        <v>9</v>
      </c>
      <c r="T27" s="70">
        <v>9</v>
      </c>
      <c r="U27" s="70">
        <v>0</v>
      </c>
      <c r="V27" s="71"/>
    </row>
    <row r="28" spans="1:22" ht="25.5" x14ac:dyDescent="0.2">
      <c r="A28" s="57" t="s">
        <v>305</v>
      </c>
      <c r="B28" s="298" t="s">
        <v>307</v>
      </c>
      <c r="C28" s="232" t="s">
        <v>332</v>
      </c>
      <c r="D28" s="232" t="s">
        <v>401</v>
      </c>
      <c r="E28" s="44" t="s">
        <v>402</v>
      </c>
      <c r="F28" s="233" t="s">
        <v>435</v>
      </c>
      <c r="G28" s="234" t="s">
        <v>416</v>
      </c>
      <c r="H28" s="69">
        <v>1</v>
      </c>
      <c r="I28" s="69">
        <v>1</v>
      </c>
      <c r="J28" s="69" t="s">
        <v>405</v>
      </c>
      <c r="K28" s="69" t="s">
        <v>405</v>
      </c>
      <c r="L28" s="69" t="s">
        <v>405</v>
      </c>
      <c r="M28" s="69" t="s">
        <v>405</v>
      </c>
      <c r="N28" s="224" t="s">
        <v>406</v>
      </c>
      <c r="O28" s="70">
        <v>0</v>
      </c>
      <c r="P28" s="70">
        <v>0</v>
      </c>
      <c r="Q28" s="70">
        <v>0</v>
      </c>
      <c r="R28" s="71" t="s">
        <v>315</v>
      </c>
      <c r="S28" s="70">
        <v>0</v>
      </c>
      <c r="T28" s="70">
        <v>0</v>
      </c>
      <c r="U28" s="70">
        <v>0</v>
      </c>
      <c r="V28" s="71"/>
    </row>
    <row r="29" spans="1:22" ht="25.5" x14ac:dyDescent="0.2">
      <c r="A29" s="57" t="s">
        <v>305</v>
      </c>
      <c r="B29" s="298" t="s">
        <v>307</v>
      </c>
      <c r="C29" s="232" t="s">
        <v>332</v>
      </c>
      <c r="D29" s="232" t="s">
        <v>401</v>
      </c>
      <c r="E29" s="44" t="s">
        <v>402</v>
      </c>
      <c r="F29" s="233" t="s">
        <v>436</v>
      </c>
      <c r="G29" s="234" t="s">
        <v>416</v>
      </c>
      <c r="H29" s="69">
        <v>1</v>
      </c>
      <c r="I29" s="69">
        <v>1</v>
      </c>
      <c r="J29" s="69" t="s">
        <v>405</v>
      </c>
      <c r="K29" s="69" t="s">
        <v>405</v>
      </c>
      <c r="L29" s="69" t="s">
        <v>405</v>
      </c>
      <c r="M29" s="69" t="s">
        <v>405</v>
      </c>
      <c r="N29" s="224" t="s">
        <v>406</v>
      </c>
      <c r="O29" s="70">
        <v>0</v>
      </c>
      <c r="P29" s="70">
        <v>0</v>
      </c>
      <c r="Q29" s="70">
        <v>0</v>
      </c>
      <c r="R29" s="71" t="s">
        <v>315</v>
      </c>
      <c r="S29" s="70">
        <v>0</v>
      </c>
      <c r="T29" s="70">
        <v>0</v>
      </c>
      <c r="U29" s="70">
        <v>0</v>
      </c>
      <c r="V29" s="71"/>
    </row>
    <row r="30" spans="1:22" ht="25.5" x14ac:dyDescent="0.2">
      <c r="A30" s="57" t="s">
        <v>305</v>
      </c>
      <c r="B30" s="298" t="s">
        <v>307</v>
      </c>
      <c r="C30" s="232" t="s">
        <v>332</v>
      </c>
      <c r="D30" s="232" t="s">
        <v>401</v>
      </c>
      <c r="E30" s="44" t="s">
        <v>402</v>
      </c>
      <c r="F30" s="233" t="s">
        <v>437</v>
      </c>
      <c r="G30" s="234" t="s">
        <v>412</v>
      </c>
      <c r="H30" s="69">
        <v>1</v>
      </c>
      <c r="I30" s="69">
        <v>4</v>
      </c>
      <c r="J30" s="69" t="s">
        <v>405</v>
      </c>
      <c r="K30" s="69" t="s">
        <v>405</v>
      </c>
      <c r="L30" s="69" t="s">
        <v>405</v>
      </c>
      <c r="M30" s="69" t="s">
        <v>405</v>
      </c>
      <c r="N30" s="224" t="s">
        <v>406</v>
      </c>
      <c r="O30" s="70">
        <v>0</v>
      </c>
      <c r="P30" s="70">
        <v>0</v>
      </c>
      <c r="Q30" s="70">
        <v>0</v>
      </c>
      <c r="R30" s="71" t="s">
        <v>315</v>
      </c>
      <c r="S30" s="70">
        <v>0</v>
      </c>
      <c r="T30" s="70">
        <v>0</v>
      </c>
      <c r="U30" s="70">
        <v>0</v>
      </c>
      <c r="V30" s="71"/>
    </row>
    <row r="31" spans="1:22" ht="25.5" x14ac:dyDescent="0.2">
      <c r="A31" s="57" t="s">
        <v>305</v>
      </c>
      <c r="B31" s="298" t="s">
        <v>307</v>
      </c>
      <c r="C31" s="232" t="s">
        <v>332</v>
      </c>
      <c r="D31" s="232" t="s">
        <v>401</v>
      </c>
      <c r="E31" s="44" t="s">
        <v>402</v>
      </c>
      <c r="F31" s="233" t="s">
        <v>438</v>
      </c>
      <c r="G31" s="234" t="s">
        <v>416</v>
      </c>
      <c r="H31" s="69">
        <v>2</v>
      </c>
      <c r="I31" s="69">
        <v>2</v>
      </c>
      <c r="J31" s="69" t="s">
        <v>405</v>
      </c>
      <c r="K31" s="69" t="s">
        <v>405</v>
      </c>
      <c r="L31" s="69" t="s">
        <v>405</v>
      </c>
      <c r="M31" s="69" t="s">
        <v>405</v>
      </c>
      <c r="N31" s="224" t="s">
        <v>406</v>
      </c>
      <c r="O31" s="70">
        <v>0</v>
      </c>
      <c r="P31" s="70">
        <v>0</v>
      </c>
      <c r="Q31" s="70">
        <v>0</v>
      </c>
      <c r="R31" s="71" t="s">
        <v>315</v>
      </c>
      <c r="S31" s="70">
        <v>0</v>
      </c>
      <c r="T31" s="70">
        <v>0</v>
      </c>
      <c r="U31" s="70">
        <v>0</v>
      </c>
      <c r="V31" s="71"/>
    </row>
    <row r="32" spans="1:22" x14ac:dyDescent="0.2">
      <c r="A32" s="57" t="s">
        <v>305</v>
      </c>
      <c r="B32" s="298" t="s">
        <v>307</v>
      </c>
      <c r="C32" s="232" t="s">
        <v>332</v>
      </c>
      <c r="D32" s="232" t="s">
        <v>401</v>
      </c>
      <c r="E32" s="44" t="s">
        <v>402</v>
      </c>
      <c r="F32" s="233" t="s">
        <v>439</v>
      </c>
      <c r="G32" s="234" t="s">
        <v>416</v>
      </c>
      <c r="H32" s="69">
        <v>3</v>
      </c>
      <c r="I32" s="69">
        <v>10</v>
      </c>
      <c r="J32" s="69">
        <v>12</v>
      </c>
      <c r="K32" s="69">
        <v>187</v>
      </c>
      <c r="L32" s="69">
        <v>187</v>
      </c>
      <c r="M32" s="69"/>
      <c r="N32" s="224"/>
      <c r="O32" s="70">
        <v>0</v>
      </c>
      <c r="P32" s="70">
        <v>0</v>
      </c>
      <c r="Q32" s="70">
        <v>0</v>
      </c>
      <c r="R32" s="71" t="s">
        <v>315</v>
      </c>
      <c r="S32" s="70">
        <v>0</v>
      </c>
      <c r="T32" s="70">
        <v>0</v>
      </c>
      <c r="U32" s="70">
        <v>0</v>
      </c>
      <c r="V32" s="71"/>
    </row>
    <row r="33" spans="1:22" x14ac:dyDescent="0.2">
      <c r="A33" s="57" t="s">
        <v>305</v>
      </c>
      <c r="B33" s="298" t="s">
        <v>307</v>
      </c>
      <c r="C33" s="232" t="s">
        <v>332</v>
      </c>
      <c r="D33" s="232" t="s">
        <v>440</v>
      </c>
      <c r="E33" s="44" t="s">
        <v>402</v>
      </c>
      <c r="F33" s="233" t="s">
        <v>441</v>
      </c>
      <c r="G33" s="234" t="s">
        <v>418</v>
      </c>
      <c r="H33" s="69">
        <v>11</v>
      </c>
      <c r="I33" s="69">
        <v>964</v>
      </c>
      <c r="J33" s="69">
        <v>966</v>
      </c>
      <c r="K33" s="69">
        <v>24912</v>
      </c>
      <c r="L33" s="69">
        <v>24912</v>
      </c>
      <c r="M33" s="69"/>
      <c r="N33" s="224"/>
      <c r="O33" s="70">
        <v>7</v>
      </c>
      <c r="P33" s="70">
        <v>594</v>
      </c>
      <c r="Q33" s="70">
        <v>609</v>
      </c>
      <c r="R33" s="71" t="s">
        <v>329</v>
      </c>
      <c r="S33" s="70">
        <v>6839</v>
      </c>
      <c r="T33" s="70">
        <v>6839</v>
      </c>
      <c r="U33" s="70">
        <v>0</v>
      </c>
      <c r="V33" s="71"/>
    </row>
    <row r="34" spans="1:22" x14ac:dyDescent="0.2">
      <c r="A34" s="57" t="s">
        <v>305</v>
      </c>
      <c r="B34" s="298" t="s">
        <v>307</v>
      </c>
      <c r="C34" s="232" t="s">
        <v>332</v>
      </c>
      <c r="D34" s="232" t="s">
        <v>440</v>
      </c>
      <c r="E34" s="44" t="s">
        <v>402</v>
      </c>
      <c r="F34" s="233" t="s">
        <v>403</v>
      </c>
      <c r="G34" s="234" t="s">
        <v>404</v>
      </c>
      <c r="H34" s="69">
        <v>13</v>
      </c>
      <c r="I34" s="69">
        <v>56</v>
      </c>
      <c r="J34" s="69">
        <v>56</v>
      </c>
      <c r="K34" s="69">
        <v>5</v>
      </c>
      <c r="L34" s="69">
        <v>5</v>
      </c>
      <c r="M34" s="69"/>
      <c r="N34" s="224"/>
      <c r="O34" s="70">
        <v>2</v>
      </c>
      <c r="P34" s="70">
        <v>8</v>
      </c>
      <c r="Q34" s="229" t="s">
        <v>405</v>
      </c>
      <c r="R34" s="163" t="s">
        <v>329</v>
      </c>
      <c r="S34" s="229" t="s">
        <v>405</v>
      </c>
      <c r="T34" s="229" t="s">
        <v>405</v>
      </c>
      <c r="U34" s="229" t="s">
        <v>405</v>
      </c>
      <c r="V34" s="71" t="s">
        <v>406</v>
      </c>
    </row>
    <row r="35" spans="1:22" x14ac:dyDescent="0.2">
      <c r="A35" s="57" t="s">
        <v>305</v>
      </c>
      <c r="B35" s="298" t="s">
        <v>307</v>
      </c>
      <c r="C35" s="232" t="s">
        <v>332</v>
      </c>
      <c r="D35" s="232" t="s">
        <v>440</v>
      </c>
      <c r="E35" s="44" t="s">
        <v>402</v>
      </c>
      <c r="F35" s="233" t="s">
        <v>407</v>
      </c>
      <c r="G35" s="234" t="s">
        <v>408</v>
      </c>
      <c r="H35" s="69">
        <v>19</v>
      </c>
      <c r="I35" s="69">
        <v>134</v>
      </c>
      <c r="J35" s="69">
        <v>134</v>
      </c>
      <c r="K35" s="69">
        <v>24</v>
      </c>
      <c r="L35" s="69">
        <v>24</v>
      </c>
      <c r="M35" s="69"/>
      <c r="N35" s="224"/>
      <c r="O35" s="70">
        <v>118</v>
      </c>
      <c r="P35" s="70">
        <v>973</v>
      </c>
      <c r="Q35" s="70">
        <v>973</v>
      </c>
      <c r="R35" s="163" t="s">
        <v>315</v>
      </c>
      <c r="S35" s="70">
        <v>92</v>
      </c>
      <c r="T35" s="70">
        <v>92</v>
      </c>
      <c r="U35" s="70">
        <v>0</v>
      </c>
      <c r="V35" s="71"/>
    </row>
    <row r="36" spans="1:22" x14ac:dyDescent="0.2">
      <c r="A36" s="57" t="s">
        <v>305</v>
      </c>
      <c r="B36" s="298" t="s">
        <v>307</v>
      </c>
      <c r="C36" s="232" t="s">
        <v>332</v>
      </c>
      <c r="D36" s="232" t="s">
        <v>440</v>
      </c>
      <c r="E36" s="44" t="s">
        <v>402</v>
      </c>
      <c r="F36" s="233" t="s">
        <v>409</v>
      </c>
      <c r="G36" s="234" t="s">
        <v>410</v>
      </c>
      <c r="H36" s="69">
        <v>3</v>
      </c>
      <c r="I36" s="69">
        <v>32</v>
      </c>
      <c r="J36" s="69">
        <v>32</v>
      </c>
      <c r="K36" s="69">
        <v>16</v>
      </c>
      <c r="L36" s="69">
        <v>16</v>
      </c>
      <c r="M36" s="69"/>
      <c r="N36" s="224"/>
      <c r="O36" s="70">
        <v>8</v>
      </c>
      <c r="P36" s="70">
        <v>58</v>
      </c>
      <c r="Q36" s="70">
        <v>60</v>
      </c>
      <c r="R36" s="163" t="s">
        <v>329</v>
      </c>
      <c r="S36" s="70">
        <v>8</v>
      </c>
      <c r="T36" s="70">
        <v>8</v>
      </c>
      <c r="U36" s="70">
        <v>0</v>
      </c>
      <c r="V36" s="71"/>
    </row>
    <row r="37" spans="1:22" x14ac:dyDescent="0.2">
      <c r="A37" s="57" t="s">
        <v>305</v>
      </c>
      <c r="B37" s="298" t="s">
        <v>307</v>
      </c>
      <c r="C37" s="232" t="s">
        <v>332</v>
      </c>
      <c r="D37" s="232" t="s">
        <v>440</v>
      </c>
      <c r="E37" s="44" t="s">
        <v>402</v>
      </c>
      <c r="F37" s="233" t="s">
        <v>411</v>
      </c>
      <c r="G37" s="234" t="s">
        <v>412</v>
      </c>
      <c r="H37" s="69">
        <v>8</v>
      </c>
      <c r="I37" s="69">
        <v>82</v>
      </c>
      <c r="J37" s="69">
        <v>82</v>
      </c>
      <c r="K37" s="69">
        <v>11</v>
      </c>
      <c r="L37" s="69">
        <v>11</v>
      </c>
      <c r="M37" s="69"/>
      <c r="N37" s="224"/>
      <c r="O37" s="70">
        <v>4</v>
      </c>
      <c r="P37" s="70">
        <v>65</v>
      </c>
      <c r="Q37" s="70">
        <v>65</v>
      </c>
      <c r="R37" s="163" t="s">
        <v>329</v>
      </c>
      <c r="S37" s="70">
        <v>2</v>
      </c>
      <c r="T37" s="70">
        <v>2</v>
      </c>
      <c r="U37" s="70">
        <v>0</v>
      </c>
      <c r="V37" s="71"/>
    </row>
    <row r="38" spans="1:22" ht="25.5" x14ac:dyDescent="0.2">
      <c r="A38" s="57" t="s">
        <v>305</v>
      </c>
      <c r="B38" s="298" t="s">
        <v>307</v>
      </c>
      <c r="C38" s="232" t="s">
        <v>332</v>
      </c>
      <c r="D38" s="232" t="s">
        <v>440</v>
      </c>
      <c r="E38" s="44" t="s">
        <v>402</v>
      </c>
      <c r="F38" s="233" t="s">
        <v>413</v>
      </c>
      <c r="G38" s="234" t="s">
        <v>414</v>
      </c>
      <c r="H38" s="69">
        <v>1</v>
      </c>
      <c r="I38" s="69">
        <v>1</v>
      </c>
      <c r="J38" s="69" t="s">
        <v>405</v>
      </c>
      <c r="K38" s="69" t="s">
        <v>405</v>
      </c>
      <c r="L38" s="69" t="s">
        <v>405</v>
      </c>
      <c r="M38" s="69" t="s">
        <v>405</v>
      </c>
      <c r="N38" s="224" t="s">
        <v>406</v>
      </c>
      <c r="O38" s="70">
        <v>0</v>
      </c>
      <c r="P38" s="70">
        <v>0</v>
      </c>
      <c r="Q38" s="70">
        <v>0</v>
      </c>
      <c r="R38" s="163" t="s">
        <v>329</v>
      </c>
      <c r="S38" s="70">
        <v>0</v>
      </c>
      <c r="T38" s="70">
        <v>0</v>
      </c>
      <c r="U38" s="70">
        <v>0</v>
      </c>
      <c r="V38" s="71"/>
    </row>
    <row r="39" spans="1:22" x14ac:dyDescent="0.2">
      <c r="A39" s="57" t="s">
        <v>305</v>
      </c>
      <c r="B39" s="298" t="s">
        <v>307</v>
      </c>
      <c r="C39" s="232" t="s">
        <v>332</v>
      </c>
      <c r="D39" s="232" t="s">
        <v>440</v>
      </c>
      <c r="E39" s="44" t="s">
        <v>402</v>
      </c>
      <c r="F39" s="233" t="s">
        <v>415</v>
      </c>
      <c r="G39" s="234" t="s">
        <v>416</v>
      </c>
      <c r="H39" s="69">
        <v>17</v>
      </c>
      <c r="I39" s="69">
        <v>216</v>
      </c>
      <c r="J39" s="69">
        <v>216</v>
      </c>
      <c r="K39" s="69">
        <v>123</v>
      </c>
      <c r="L39" s="69">
        <v>123</v>
      </c>
      <c r="M39" s="69"/>
      <c r="N39" s="224"/>
      <c r="O39" s="70">
        <v>6</v>
      </c>
      <c r="P39" s="70">
        <v>178</v>
      </c>
      <c r="Q39" s="70">
        <v>178</v>
      </c>
      <c r="R39" s="163" t="s">
        <v>329</v>
      </c>
      <c r="S39" s="70">
        <v>137</v>
      </c>
      <c r="T39" s="70">
        <v>137</v>
      </c>
      <c r="U39" s="70">
        <v>0</v>
      </c>
      <c r="V39" s="71"/>
    </row>
    <row r="40" spans="1:22" x14ac:dyDescent="0.2">
      <c r="A40" s="57" t="s">
        <v>305</v>
      </c>
      <c r="B40" s="298" t="s">
        <v>307</v>
      </c>
      <c r="C40" s="232" t="s">
        <v>332</v>
      </c>
      <c r="D40" s="232" t="s">
        <v>440</v>
      </c>
      <c r="E40" s="44" t="s">
        <v>402</v>
      </c>
      <c r="F40" s="233" t="s">
        <v>442</v>
      </c>
      <c r="G40" s="234" t="s">
        <v>408</v>
      </c>
      <c r="H40" s="69">
        <v>5</v>
      </c>
      <c r="I40" s="69">
        <v>21</v>
      </c>
      <c r="J40" s="69">
        <v>21</v>
      </c>
      <c r="K40" s="69">
        <v>1</v>
      </c>
      <c r="L40" s="69">
        <v>1</v>
      </c>
      <c r="M40" s="69"/>
      <c r="N40" s="224"/>
      <c r="O40" s="70">
        <v>1</v>
      </c>
      <c r="P40" s="70">
        <v>2</v>
      </c>
      <c r="Q40" s="229" t="s">
        <v>405</v>
      </c>
      <c r="R40" s="71" t="s">
        <v>329</v>
      </c>
      <c r="S40" s="229" t="s">
        <v>405</v>
      </c>
      <c r="T40" s="229" t="s">
        <v>405</v>
      </c>
      <c r="U40" s="229" t="s">
        <v>405</v>
      </c>
      <c r="V40" s="71" t="s">
        <v>406</v>
      </c>
    </row>
    <row r="41" spans="1:22" x14ac:dyDescent="0.2">
      <c r="A41" s="57" t="s">
        <v>305</v>
      </c>
      <c r="B41" s="298" t="s">
        <v>307</v>
      </c>
      <c r="C41" s="232" t="s">
        <v>332</v>
      </c>
      <c r="D41" s="232" t="s">
        <v>440</v>
      </c>
      <c r="E41" s="44" t="s">
        <v>402</v>
      </c>
      <c r="F41" s="233" t="s">
        <v>417</v>
      </c>
      <c r="G41" s="234" t="s">
        <v>418</v>
      </c>
      <c r="H41" s="69">
        <v>3</v>
      </c>
      <c r="I41" s="69">
        <v>49</v>
      </c>
      <c r="J41" s="69">
        <v>50</v>
      </c>
      <c r="K41" s="69">
        <v>33</v>
      </c>
      <c r="L41" s="69">
        <v>33</v>
      </c>
      <c r="M41" s="69"/>
      <c r="N41" s="224"/>
      <c r="O41" s="70">
        <v>3</v>
      </c>
      <c r="P41" s="70">
        <v>128</v>
      </c>
      <c r="Q41" s="70">
        <v>128</v>
      </c>
      <c r="R41" s="71" t="s">
        <v>329</v>
      </c>
      <c r="S41" s="70">
        <v>14</v>
      </c>
      <c r="T41" s="70">
        <v>14</v>
      </c>
      <c r="U41" s="70">
        <v>0</v>
      </c>
      <c r="V41" s="71"/>
    </row>
    <row r="42" spans="1:22" x14ac:dyDescent="0.2">
      <c r="A42" s="57" t="s">
        <v>305</v>
      </c>
      <c r="B42" s="298" t="s">
        <v>307</v>
      </c>
      <c r="C42" s="232" t="s">
        <v>332</v>
      </c>
      <c r="D42" s="232" t="s">
        <v>440</v>
      </c>
      <c r="E42" s="44" t="s">
        <v>402</v>
      </c>
      <c r="F42" s="233" t="s">
        <v>419</v>
      </c>
      <c r="G42" s="234" t="s">
        <v>404</v>
      </c>
      <c r="H42" s="69">
        <v>10</v>
      </c>
      <c r="I42" s="69">
        <v>26</v>
      </c>
      <c r="J42" s="69">
        <v>26</v>
      </c>
      <c r="K42" s="69">
        <v>1</v>
      </c>
      <c r="L42" s="69">
        <v>1</v>
      </c>
      <c r="M42" s="69"/>
      <c r="N42" s="224"/>
      <c r="O42" s="70">
        <v>0</v>
      </c>
      <c r="P42" s="70">
        <v>0</v>
      </c>
      <c r="Q42" s="70">
        <v>0</v>
      </c>
      <c r="R42" s="163" t="s">
        <v>329</v>
      </c>
      <c r="S42" s="70">
        <v>0</v>
      </c>
      <c r="T42" s="70">
        <v>0</v>
      </c>
      <c r="U42" s="70">
        <v>0</v>
      </c>
      <c r="V42" s="71"/>
    </row>
    <row r="43" spans="1:22" x14ac:dyDescent="0.2">
      <c r="A43" s="57" t="s">
        <v>305</v>
      </c>
      <c r="B43" s="298" t="s">
        <v>307</v>
      </c>
      <c r="C43" s="232" t="s">
        <v>332</v>
      </c>
      <c r="D43" s="232" t="s">
        <v>440</v>
      </c>
      <c r="E43" s="44" t="s">
        <v>402</v>
      </c>
      <c r="F43" s="233" t="s">
        <v>420</v>
      </c>
      <c r="G43" s="234" t="s">
        <v>404</v>
      </c>
      <c r="H43" s="69">
        <v>12</v>
      </c>
      <c r="I43" s="69">
        <v>45</v>
      </c>
      <c r="J43" s="69">
        <v>45</v>
      </c>
      <c r="K43" s="69">
        <v>3</v>
      </c>
      <c r="L43" s="69">
        <v>3</v>
      </c>
      <c r="M43" s="69"/>
      <c r="N43" s="224"/>
      <c r="O43" s="70">
        <v>0</v>
      </c>
      <c r="P43" s="70">
        <v>0</v>
      </c>
      <c r="Q43" s="70">
        <v>0</v>
      </c>
      <c r="R43" s="163" t="s">
        <v>329</v>
      </c>
      <c r="S43" s="70">
        <v>0</v>
      </c>
      <c r="T43" s="70">
        <v>0</v>
      </c>
      <c r="U43" s="70">
        <v>0</v>
      </c>
      <c r="V43" s="71"/>
    </row>
    <row r="44" spans="1:22" x14ac:dyDescent="0.2">
      <c r="A44" s="57" t="s">
        <v>305</v>
      </c>
      <c r="B44" s="298" t="s">
        <v>307</v>
      </c>
      <c r="C44" s="232" t="s">
        <v>332</v>
      </c>
      <c r="D44" s="232" t="s">
        <v>440</v>
      </c>
      <c r="E44" s="44" t="s">
        <v>402</v>
      </c>
      <c r="F44" s="233" t="s">
        <v>421</v>
      </c>
      <c r="G44" s="234" t="s">
        <v>408</v>
      </c>
      <c r="H44" s="69">
        <v>110</v>
      </c>
      <c r="I44" s="69">
        <v>688</v>
      </c>
      <c r="J44" s="69">
        <v>688</v>
      </c>
      <c r="K44" s="69">
        <v>52</v>
      </c>
      <c r="L44" s="69">
        <v>52</v>
      </c>
      <c r="M44" s="69"/>
      <c r="N44" s="224"/>
      <c r="O44" s="70">
        <v>1</v>
      </c>
      <c r="P44" s="70">
        <v>2</v>
      </c>
      <c r="Q44" s="229" t="s">
        <v>405</v>
      </c>
      <c r="R44" s="163" t="s">
        <v>329</v>
      </c>
      <c r="S44" s="229" t="s">
        <v>405</v>
      </c>
      <c r="T44" s="229" t="s">
        <v>405</v>
      </c>
      <c r="U44" s="229" t="s">
        <v>405</v>
      </c>
      <c r="V44" s="71" t="s">
        <v>406</v>
      </c>
    </row>
    <row r="45" spans="1:22" x14ac:dyDescent="0.2">
      <c r="A45" s="57" t="s">
        <v>305</v>
      </c>
      <c r="B45" s="298" t="s">
        <v>307</v>
      </c>
      <c r="C45" s="232" t="s">
        <v>332</v>
      </c>
      <c r="D45" s="232" t="s">
        <v>440</v>
      </c>
      <c r="E45" s="44" t="s">
        <v>402</v>
      </c>
      <c r="F45" s="233" t="s">
        <v>422</v>
      </c>
      <c r="G45" s="234" t="s">
        <v>410</v>
      </c>
      <c r="H45" s="69">
        <v>46</v>
      </c>
      <c r="I45" s="69">
        <v>495</v>
      </c>
      <c r="J45" s="69">
        <v>500</v>
      </c>
      <c r="K45" s="69">
        <v>23</v>
      </c>
      <c r="L45" s="69">
        <v>23</v>
      </c>
      <c r="M45" s="69"/>
      <c r="N45" s="224"/>
      <c r="O45" s="70">
        <v>62</v>
      </c>
      <c r="P45" s="70">
        <v>1006</v>
      </c>
      <c r="Q45" s="70">
        <v>1006</v>
      </c>
      <c r="R45" s="163" t="s">
        <v>329</v>
      </c>
      <c r="S45" s="70">
        <v>69</v>
      </c>
      <c r="T45" s="70">
        <v>69</v>
      </c>
      <c r="U45" s="70">
        <v>0</v>
      </c>
      <c r="V45" s="71"/>
    </row>
    <row r="46" spans="1:22" x14ac:dyDescent="0.2">
      <c r="A46" s="57" t="s">
        <v>305</v>
      </c>
      <c r="B46" s="298" t="s">
        <v>307</v>
      </c>
      <c r="C46" s="232" t="s">
        <v>332</v>
      </c>
      <c r="D46" s="232" t="s">
        <v>440</v>
      </c>
      <c r="E46" s="44" t="s">
        <v>402</v>
      </c>
      <c r="F46" s="233" t="s">
        <v>423</v>
      </c>
      <c r="G46" s="234" t="s">
        <v>412</v>
      </c>
      <c r="H46" s="69">
        <v>137</v>
      </c>
      <c r="I46" s="69">
        <v>2883</v>
      </c>
      <c r="J46" s="69">
        <v>2884</v>
      </c>
      <c r="K46" s="69">
        <v>388</v>
      </c>
      <c r="L46" s="69">
        <v>388</v>
      </c>
      <c r="M46" s="69"/>
      <c r="N46" s="224"/>
      <c r="O46" s="70">
        <v>115</v>
      </c>
      <c r="P46" s="70">
        <v>2752</v>
      </c>
      <c r="Q46" s="70">
        <v>2759</v>
      </c>
      <c r="R46" s="163" t="s">
        <v>315</v>
      </c>
      <c r="S46" s="70">
        <v>440</v>
      </c>
      <c r="T46" s="70">
        <v>440</v>
      </c>
      <c r="U46" s="70">
        <v>0</v>
      </c>
      <c r="V46" s="71"/>
    </row>
    <row r="47" spans="1:22" x14ac:dyDescent="0.2">
      <c r="A47" s="57" t="s">
        <v>305</v>
      </c>
      <c r="B47" s="298" t="s">
        <v>307</v>
      </c>
      <c r="C47" s="232" t="s">
        <v>332</v>
      </c>
      <c r="D47" s="232" t="s">
        <v>440</v>
      </c>
      <c r="E47" s="44" t="s">
        <v>402</v>
      </c>
      <c r="F47" s="233" t="s">
        <v>424</v>
      </c>
      <c r="G47" s="234" t="s">
        <v>412</v>
      </c>
      <c r="H47" s="69">
        <v>5</v>
      </c>
      <c r="I47" s="69">
        <v>34</v>
      </c>
      <c r="J47" s="69">
        <v>35</v>
      </c>
      <c r="K47" s="69">
        <v>19</v>
      </c>
      <c r="L47" s="69">
        <v>19</v>
      </c>
      <c r="M47" s="69"/>
      <c r="N47" s="224"/>
      <c r="O47" s="70">
        <v>2</v>
      </c>
      <c r="P47" s="70">
        <v>6</v>
      </c>
      <c r="Q47" s="229" t="s">
        <v>405</v>
      </c>
      <c r="R47" s="163" t="s">
        <v>315</v>
      </c>
      <c r="S47" s="229" t="s">
        <v>405</v>
      </c>
      <c r="T47" s="229" t="s">
        <v>405</v>
      </c>
      <c r="U47" s="229" t="s">
        <v>405</v>
      </c>
      <c r="V47" s="71" t="s">
        <v>406</v>
      </c>
    </row>
    <row r="48" spans="1:22" x14ac:dyDescent="0.2">
      <c r="A48" s="57" t="s">
        <v>305</v>
      </c>
      <c r="B48" s="298" t="s">
        <v>307</v>
      </c>
      <c r="C48" s="232" t="s">
        <v>332</v>
      </c>
      <c r="D48" s="232" t="s">
        <v>440</v>
      </c>
      <c r="E48" s="44" t="s">
        <v>402</v>
      </c>
      <c r="F48" s="233" t="s">
        <v>425</v>
      </c>
      <c r="G48" s="234" t="s">
        <v>412</v>
      </c>
      <c r="H48" s="69">
        <v>133</v>
      </c>
      <c r="I48" s="69">
        <v>3341</v>
      </c>
      <c r="J48" s="69">
        <v>3341</v>
      </c>
      <c r="K48" s="69">
        <v>1077</v>
      </c>
      <c r="L48" s="69">
        <v>1077</v>
      </c>
      <c r="M48" s="69"/>
      <c r="N48" s="224"/>
      <c r="O48" s="70">
        <v>70</v>
      </c>
      <c r="P48" s="70">
        <v>2048</v>
      </c>
      <c r="Q48" s="70">
        <v>2048</v>
      </c>
      <c r="R48" s="163" t="s">
        <v>315</v>
      </c>
      <c r="S48" s="70">
        <v>504</v>
      </c>
      <c r="T48" s="70">
        <v>504</v>
      </c>
      <c r="U48" s="70">
        <v>0</v>
      </c>
      <c r="V48" s="71"/>
    </row>
    <row r="49" spans="1:22" x14ac:dyDescent="0.2">
      <c r="A49" s="57" t="s">
        <v>305</v>
      </c>
      <c r="B49" s="298" t="s">
        <v>307</v>
      </c>
      <c r="C49" s="232" t="s">
        <v>332</v>
      </c>
      <c r="D49" s="232" t="s">
        <v>440</v>
      </c>
      <c r="E49" s="44" t="s">
        <v>402</v>
      </c>
      <c r="F49" s="233" t="s">
        <v>443</v>
      </c>
      <c r="G49" s="234" t="s">
        <v>414</v>
      </c>
      <c r="H49" s="69">
        <v>8</v>
      </c>
      <c r="I49" s="69">
        <v>44</v>
      </c>
      <c r="J49" s="69">
        <v>44</v>
      </c>
      <c r="K49" s="69">
        <v>4</v>
      </c>
      <c r="L49" s="69">
        <v>4</v>
      </c>
      <c r="M49" s="69"/>
      <c r="N49" s="224"/>
      <c r="O49" s="70">
        <v>0</v>
      </c>
      <c r="P49" s="70">
        <v>0</v>
      </c>
      <c r="Q49" s="70">
        <v>0</v>
      </c>
      <c r="R49" s="163" t="s">
        <v>329</v>
      </c>
      <c r="S49" s="70">
        <v>0</v>
      </c>
      <c r="T49" s="70">
        <v>0</v>
      </c>
      <c r="U49" s="70">
        <v>0</v>
      </c>
      <c r="V49" s="71"/>
    </row>
    <row r="50" spans="1:22" x14ac:dyDescent="0.2">
      <c r="A50" s="57" t="s">
        <v>305</v>
      </c>
      <c r="B50" s="298" t="s">
        <v>307</v>
      </c>
      <c r="C50" s="232" t="s">
        <v>332</v>
      </c>
      <c r="D50" s="232" t="s">
        <v>440</v>
      </c>
      <c r="E50" s="44" t="s">
        <v>402</v>
      </c>
      <c r="F50" s="233" t="s">
        <v>426</v>
      </c>
      <c r="G50" s="234" t="s">
        <v>416</v>
      </c>
      <c r="H50" s="69">
        <v>5</v>
      </c>
      <c r="I50" s="69">
        <v>18</v>
      </c>
      <c r="J50" s="69">
        <v>18</v>
      </c>
      <c r="K50" s="69">
        <v>1</v>
      </c>
      <c r="L50" s="69">
        <v>1</v>
      </c>
      <c r="M50" s="69"/>
      <c r="N50" s="224"/>
      <c r="O50" s="70">
        <v>1</v>
      </c>
      <c r="P50" s="70">
        <v>1</v>
      </c>
      <c r="Q50" s="229" t="s">
        <v>405</v>
      </c>
      <c r="R50" s="163" t="s">
        <v>315</v>
      </c>
      <c r="S50" s="229" t="s">
        <v>405</v>
      </c>
      <c r="T50" s="229" t="s">
        <v>405</v>
      </c>
      <c r="U50" s="229" t="s">
        <v>405</v>
      </c>
      <c r="V50" s="71" t="s">
        <v>406</v>
      </c>
    </row>
    <row r="51" spans="1:22" x14ac:dyDescent="0.2">
      <c r="A51" s="57" t="s">
        <v>305</v>
      </c>
      <c r="B51" s="298" t="s">
        <v>307</v>
      </c>
      <c r="C51" s="232" t="s">
        <v>332</v>
      </c>
      <c r="D51" s="232" t="s">
        <v>440</v>
      </c>
      <c r="E51" s="44" t="s">
        <v>402</v>
      </c>
      <c r="F51" s="233" t="s">
        <v>427</v>
      </c>
      <c r="G51" s="234" t="s">
        <v>416</v>
      </c>
      <c r="H51" s="69">
        <v>18</v>
      </c>
      <c r="I51" s="69">
        <v>140</v>
      </c>
      <c r="J51" s="69">
        <v>140</v>
      </c>
      <c r="K51" s="69">
        <v>10</v>
      </c>
      <c r="L51" s="69">
        <v>10</v>
      </c>
      <c r="M51" s="69"/>
      <c r="N51" s="224"/>
      <c r="O51" s="70">
        <v>8</v>
      </c>
      <c r="P51" s="70">
        <v>25</v>
      </c>
      <c r="Q51" s="70">
        <v>25</v>
      </c>
      <c r="R51" s="163" t="s">
        <v>315</v>
      </c>
      <c r="S51" s="70">
        <v>10</v>
      </c>
      <c r="T51" s="70">
        <v>10</v>
      </c>
      <c r="U51" s="70">
        <v>0</v>
      </c>
      <c r="V51" s="71"/>
    </row>
    <row r="52" spans="1:22" ht="25.5" x14ac:dyDescent="0.2">
      <c r="A52" s="57" t="s">
        <v>305</v>
      </c>
      <c r="B52" s="298" t="s">
        <v>307</v>
      </c>
      <c r="C52" s="232" t="s">
        <v>332</v>
      </c>
      <c r="D52" s="232" t="s">
        <v>440</v>
      </c>
      <c r="E52" s="44" t="s">
        <v>402</v>
      </c>
      <c r="F52" s="233" t="s">
        <v>428</v>
      </c>
      <c r="G52" s="234" t="s">
        <v>416</v>
      </c>
      <c r="H52" s="69">
        <v>2</v>
      </c>
      <c r="I52" s="69">
        <v>5</v>
      </c>
      <c r="J52" s="69" t="s">
        <v>405</v>
      </c>
      <c r="K52" s="69" t="s">
        <v>405</v>
      </c>
      <c r="L52" s="69" t="s">
        <v>405</v>
      </c>
      <c r="M52" s="69" t="s">
        <v>405</v>
      </c>
      <c r="N52" s="224" t="s">
        <v>406</v>
      </c>
      <c r="O52" s="70">
        <v>0</v>
      </c>
      <c r="P52" s="70">
        <v>0</v>
      </c>
      <c r="Q52" s="70">
        <v>0</v>
      </c>
      <c r="R52" s="163" t="s">
        <v>315</v>
      </c>
      <c r="S52" s="70">
        <v>0</v>
      </c>
      <c r="T52" s="70">
        <v>0</v>
      </c>
      <c r="U52" s="70">
        <v>0</v>
      </c>
      <c r="V52" s="71"/>
    </row>
    <row r="53" spans="1:22" x14ac:dyDescent="0.2">
      <c r="A53" s="57" t="s">
        <v>305</v>
      </c>
      <c r="B53" s="298" t="s">
        <v>307</v>
      </c>
      <c r="C53" s="232" t="s">
        <v>332</v>
      </c>
      <c r="D53" s="232" t="s">
        <v>440</v>
      </c>
      <c r="E53" s="44" t="s">
        <v>402</v>
      </c>
      <c r="F53" s="233" t="s">
        <v>444</v>
      </c>
      <c r="G53" s="234" t="s">
        <v>404</v>
      </c>
      <c r="H53" s="69">
        <v>8</v>
      </c>
      <c r="I53" s="69">
        <v>16</v>
      </c>
      <c r="J53" s="69">
        <v>16</v>
      </c>
      <c r="K53" s="69">
        <v>0</v>
      </c>
      <c r="L53" s="69">
        <v>0</v>
      </c>
      <c r="M53" s="69"/>
      <c r="N53" s="224"/>
      <c r="O53" s="70">
        <v>0</v>
      </c>
      <c r="P53" s="70">
        <v>0</v>
      </c>
      <c r="Q53" s="70">
        <v>0</v>
      </c>
      <c r="R53" s="71" t="s">
        <v>315</v>
      </c>
      <c r="S53" s="70">
        <v>0</v>
      </c>
      <c r="T53" s="70">
        <v>0</v>
      </c>
      <c r="U53" s="70">
        <v>0</v>
      </c>
      <c r="V53" s="71"/>
    </row>
    <row r="54" spans="1:22" x14ac:dyDescent="0.2">
      <c r="A54" s="57" t="s">
        <v>305</v>
      </c>
      <c r="B54" s="298" t="s">
        <v>307</v>
      </c>
      <c r="C54" s="232" t="s">
        <v>332</v>
      </c>
      <c r="D54" s="232" t="s">
        <v>440</v>
      </c>
      <c r="E54" s="44" t="s">
        <v>402</v>
      </c>
      <c r="F54" s="233" t="s">
        <v>431</v>
      </c>
      <c r="G54" s="234"/>
      <c r="H54" s="69">
        <v>4</v>
      </c>
      <c r="I54" s="69">
        <v>23</v>
      </c>
      <c r="J54" s="69">
        <v>23</v>
      </c>
      <c r="K54" s="69">
        <v>2</v>
      </c>
      <c r="L54" s="69">
        <v>2</v>
      </c>
      <c r="M54" s="69"/>
      <c r="N54" s="224"/>
      <c r="O54" s="70">
        <v>24</v>
      </c>
      <c r="P54" s="70">
        <v>140</v>
      </c>
      <c r="Q54" s="70">
        <v>140</v>
      </c>
      <c r="R54" s="71" t="s">
        <v>329</v>
      </c>
      <c r="S54" s="70">
        <v>16</v>
      </c>
      <c r="T54" s="70">
        <v>16</v>
      </c>
      <c r="U54" s="70">
        <v>0</v>
      </c>
      <c r="V54" s="71"/>
    </row>
    <row r="55" spans="1:22" ht="25.5" x14ac:dyDescent="0.2">
      <c r="A55" s="57" t="s">
        <v>305</v>
      </c>
      <c r="B55" s="298" t="s">
        <v>307</v>
      </c>
      <c r="C55" s="232" t="s">
        <v>332</v>
      </c>
      <c r="D55" s="232" t="s">
        <v>440</v>
      </c>
      <c r="E55" s="44" t="s">
        <v>402</v>
      </c>
      <c r="F55" s="233" t="s">
        <v>432</v>
      </c>
      <c r="G55" s="234" t="s">
        <v>410</v>
      </c>
      <c r="H55" s="69">
        <v>1</v>
      </c>
      <c r="I55" s="69">
        <v>7</v>
      </c>
      <c r="J55" s="69" t="s">
        <v>405</v>
      </c>
      <c r="K55" s="69" t="s">
        <v>405</v>
      </c>
      <c r="L55" s="69" t="s">
        <v>405</v>
      </c>
      <c r="M55" s="69" t="s">
        <v>405</v>
      </c>
      <c r="N55" s="224" t="s">
        <v>406</v>
      </c>
      <c r="O55" s="70">
        <v>3</v>
      </c>
      <c r="P55" s="70">
        <v>3</v>
      </c>
      <c r="Q55" s="70">
        <v>4</v>
      </c>
      <c r="R55" s="71" t="s">
        <v>315</v>
      </c>
      <c r="S55" s="70">
        <v>1</v>
      </c>
      <c r="T55" s="70">
        <v>1</v>
      </c>
      <c r="U55" s="70">
        <v>0</v>
      </c>
      <c r="V55" s="71"/>
    </row>
    <row r="56" spans="1:22" x14ac:dyDescent="0.2">
      <c r="A56" s="57" t="s">
        <v>305</v>
      </c>
      <c r="B56" s="298" t="s">
        <v>307</v>
      </c>
      <c r="C56" s="232" t="s">
        <v>332</v>
      </c>
      <c r="D56" s="232" t="s">
        <v>440</v>
      </c>
      <c r="E56" s="44" t="s">
        <v>402</v>
      </c>
      <c r="F56" s="233" t="s">
        <v>433</v>
      </c>
      <c r="G56" s="234" t="s">
        <v>412</v>
      </c>
      <c r="H56" s="69">
        <v>26</v>
      </c>
      <c r="I56" s="69">
        <v>378</v>
      </c>
      <c r="J56" s="69">
        <v>424</v>
      </c>
      <c r="K56" s="69">
        <v>268</v>
      </c>
      <c r="L56" s="69">
        <v>268</v>
      </c>
      <c r="M56" s="69"/>
      <c r="N56" s="224"/>
      <c r="O56" s="70">
        <v>17</v>
      </c>
      <c r="P56" s="70">
        <v>411</v>
      </c>
      <c r="Q56" s="70">
        <v>431</v>
      </c>
      <c r="R56" s="71" t="s">
        <v>315</v>
      </c>
      <c r="S56" s="70">
        <v>118</v>
      </c>
      <c r="T56" s="70">
        <v>118</v>
      </c>
      <c r="U56" s="70">
        <v>0</v>
      </c>
      <c r="V56" s="71"/>
    </row>
    <row r="57" spans="1:22" x14ac:dyDescent="0.2">
      <c r="A57" s="57" t="s">
        <v>305</v>
      </c>
      <c r="B57" s="298" t="s">
        <v>307</v>
      </c>
      <c r="C57" s="232" t="s">
        <v>332</v>
      </c>
      <c r="D57" s="232" t="s">
        <v>440</v>
      </c>
      <c r="E57" s="44" t="s">
        <v>402</v>
      </c>
      <c r="F57" s="233" t="s">
        <v>445</v>
      </c>
      <c r="G57" s="234" t="s">
        <v>412</v>
      </c>
      <c r="H57" s="69">
        <v>4</v>
      </c>
      <c r="I57" s="69">
        <v>6</v>
      </c>
      <c r="J57" s="69">
        <v>6</v>
      </c>
      <c r="K57" s="69">
        <v>2</v>
      </c>
      <c r="L57" s="69">
        <v>2</v>
      </c>
      <c r="M57" s="69"/>
      <c r="N57" s="224"/>
      <c r="O57" s="70">
        <v>3</v>
      </c>
      <c r="P57" s="70">
        <v>3</v>
      </c>
      <c r="Q57" s="70">
        <v>4</v>
      </c>
      <c r="R57" s="71" t="s">
        <v>315</v>
      </c>
      <c r="S57" s="70">
        <v>1</v>
      </c>
      <c r="T57" s="70">
        <v>1</v>
      </c>
      <c r="U57" s="70">
        <v>0</v>
      </c>
      <c r="V57" s="71"/>
    </row>
    <row r="58" spans="1:22" x14ac:dyDescent="0.2">
      <c r="A58" s="57" t="s">
        <v>305</v>
      </c>
      <c r="B58" s="298" t="s">
        <v>307</v>
      </c>
      <c r="C58" s="232" t="s">
        <v>332</v>
      </c>
      <c r="D58" s="232" t="s">
        <v>440</v>
      </c>
      <c r="E58" s="44" t="s">
        <v>402</v>
      </c>
      <c r="F58" s="233" t="s">
        <v>434</v>
      </c>
      <c r="G58" s="234" t="s">
        <v>412</v>
      </c>
      <c r="H58" s="69">
        <v>52</v>
      </c>
      <c r="I58" s="69">
        <v>2102</v>
      </c>
      <c r="J58" s="69">
        <v>2164</v>
      </c>
      <c r="K58" s="69">
        <v>1654</v>
      </c>
      <c r="L58" s="69">
        <v>1654</v>
      </c>
      <c r="M58" s="69"/>
      <c r="N58" s="224"/>
      <c r="O58" s="70">
        <v>48</v>
      </c>
      <c r="P58" s="70">
        <v>980</v>
      </c>
      <c r="Q58" s="70">
        <v>1105</v>
      </c>
      <c r="R58" s="71" t="s">
        <v>315</v>
      </c>
      <c r="S58" s="70">
        <v>1053</v>
      </c>
      <c r="T58" s="70">
        <v>953</v>
      </c>
      <c r="U58" s="70">
        <v>100</v>
      </c>
      <c r="V58" s="71"/>
    </row>
    <row r="59" spans="1:22" ht="25.5" x14ac:dyDescent="0.2">
      <c r="A59" s="57" t="s">
        <v>305</v>
      </c>
      <c r="B59" s="298" t="s">
        <v>307</v>
      </c>
      <c r="C59" s="232" t="s">
        <v>332</v>
      </c>
      <c r="D59" s="232" t="s">
        <v>440</v>
      </c>
      <c r="E59" s="44" t="s">
        <v>402</v>
      </c>
      <c r="F59" s="233" t="s">
        <v>446</v>
      </c>
      <c r="G59" s="234" t="s">
        <v>416</v>
      </c>
      <c r="H59" s="69">
        <v>1</v>
      </c>
      <c r="I59" s="69">
        <v>4</v>
      </c>
      <c r="J59" s="69" t="s">
        <v>405</v>
      </c>
      <c r="K59" s="69" t="s">
        <v>405</v>
      </c>
      <c r="L59" s="69" t="s">
        <v>405</v>
      </c>
      <c r="M59" s="69" t="s">
        <v>405</v>
      </c>
      <c r="N59" s="224" t="s">
        <v>406</v>
      </c>
      <c r="O59" s="70">
        <v>0</v>
      </c>
      <c r="P59" s="70">
        <v>0</v>
      </c>
      <c r="Q59" s="70">
        <v>0</v>
      </c>
      <c r="R59" s="71" t="s">
        <v>315</v>
      </c>
      <c r="S59" s="70">
        <v>0</v>
      </c>
      <c r="T59" s="70">
        <v>0</v>
      </c>
      <c r="U59" s="70">
        <v>0</v>
      </c>
      <c r="V59" s="71"/>
    </row>
    <row r="60" spans="1:22" ht="25.5" x14ac:dyDescent="0.2">
      <c r="A60" s="57" t="s">
        <v>305</v>
      </c>
      <c r="B60" s="298" t="s">
        <v>307</v>
      </c>
      <c r="C60" s="232" t="s">
        <v>332</v>
      </c>
      <c r="D60" s="232" t="s">
        <v>440</v>
      </c>
      <c r="E60" s="44" t="s">
        <v>402</v>
      </c>
      <c r="F60" s="233" t="s">
        <v>447</v>
      </c>
      <c r="G60" s="234" t="s">
        <v>412</v>
      </c>
      <c r="H60" s="69">
        <v>2</v>
      </c>
      <c r="I60" s="69">
        <v>3</v>
      </c>
      <c r="J60" s="69" t="s">
        <v>405</v>
      </c>
      <c r="K60" s="69" t="s">
        <v>405</v>
      </c>
      <c r="L60" s="69" t="s">
        <v>405</v>
      </c>
      <c r="M60" s="69" t="s">
        <v>405</v>
      </c>
      <c r="N60" s="224" t="s">
        <v>406</v>
      </c>
      <c r="O60" s="70">
        <v>1</v>
      </c>
      <c r="P60" s="70">
        <v>1</v>
      </c>
      <c r="Q60" s="229" t="s">
        <v>405</v>
      </c>
      <c r="R60" s="71" t="s">
        <v>315</v>
      </c>
      <c r="S60" s="229" t="s">
        <v>405</v>
      </c>
      <c r="T60" s="229" t="s">
        <v>405</v>
      </c>
      <c r="U60" s="229" t="s">
        <v>405</v>
      </c>
      <c r="V60" s="71" t="s">
        <v>406</v>
      </c>
    </row>
    <row r="61" spans="1:22" x14ac:dyDescent="0.2">
      <c r="A61" s="57" t="s">
        <v>305</v>
      </c>
      <c r="B61" s="298" t="s">
        <v>307</v>
      </c>
      <c r="C61" s="232" t="s">
        <v>332</v>
      </c>
      <c r="D61" s="232" t="s">
        <v>440</v>
      </c>
      <c r="E61" s="44" t="s">
        <v>402</v>
      </c>
      <c r="F61" s="233" t="s">
        <v>435</v>
      </c>
      <c r="G61" s="234" t="s">
        <v>416</v>
      </c>
      <c r="H61" s="69">
        <v>3</v>
      </c>
      <c r="I61" s="69">
        <v>14</v>
      </c>
      <c r="J61" s="69">
        <v>15</v>
      </c>
      <c r="K61" s="69">
        <v>1111</v>
      </c>
      <c r="L61" s="69">
        <v>1111</v>
      </c>
      <c r="M61" s="69"/>
      <c r="N61" s="224"/>
      <c r="O61" s="70">
        <v>0</v>
      </c>
      <c r="P61" s="70">
        <v>0</v>
      </c>
      <c r="Q61" s="70">
        <v>0</v>
      </c>
      <c r="R61" s="71" t="s">
        <v>315</v>
      </c>
      <c r="S61" s="70">
        <v>0</v>
      </c>
      <c r="T61" s="70">
        <v>0</v>
      </c>
      <c r="U61" s="70">
        <v>0</v>
      </c>
      <c r="V61" s="71"/>
    </row>
    <row r="62" spans="1:22" ht="25.5" x14ac:dyDescent="0.2">
      <c r="A62" s="57" t="s">
        <v>305</v>
      </c>
      <c r="B62" s="298" t="s">
        <v>307</v>
      </c>
      <c r="C62" s="232" t="s">
        <v>332</v>
      </c>
      <c r="D62" s="232" t="s">
        <v>440</v>
      </c>
      <c r="E62" s="44" t="s">
        <v>402</v>
      </c>
      <c r="F62" s="233" t="s">
        <v>448</v>
      </c>
      <c r="G62" s="234" t="s">
        <v>412</v>
      </c>
      <c r="H62" s="69">
        <v>1</v>
      </c>
      <c r="I62" s="69">
        <v>1</v>
      </c>
      <c r="J62" s="69" t="s">
        <v>405</v>
      </c>
      <c r="K62" s="69" t="s">
        <v>405</v>
      </c>
      <c r="L62" s="69" t="s">
        <v>405</v>
      </c>
      <c r="M62" s="69" t="s">
        <v>405</v>
      </c>
      <c r="N62" s="224" t="s">
        <v>406</v>
      </c>
      <c r="O62" s="70">
        <v>0</v>
      </c>
      <c r="P62" s="70">
        <v>0</v>
      </c>
      <c r="Q62" s="70">
        <v>0</v>
      </c>
      <c r="R62" s="71" t="s">
        <v>315</v>
      </c>
      <c r="S62" s="70">
        <v>0</v>
      </c>
      <c r="T62" s="70">
        <v>0</v>
      </c>
      <c r="U62" s="70">
        <v>0</v>
      </c>
      <c r="V62" s="71"/>
    </row>
    <row r="63" spans="1:22" ht="25.5" x14ac:dyDescent="0.2">
      <c r="A63" s="57" t="s">
        <v>305</v>
      </c>
      <c r="B63" s="298" t="s">
        <v>307</v>
      </c>
      <c r="C63" s="232" t="s">
        <v>332</v>
      </c>
      <c r="D63" s="232" t="s">
        <v>440</v>
      </c>
      <c r="E63" s="44" t="s">
        <v>402</v>
      </c>
      <c r="F63" s="233" t="s">
        <v>437</v>
      </c>
      <c r="G63" s="234" t="s">
        <v>412</v>
      </c>
      <c r="H63" s="69">
        <v>2</v>
      </c>
      <c r="I63" s="69">
        <v>2</v>
      </c>
      <c r="J63" s="69" t="s">
        <v>405</v>
      </c>
      <c r="K63" s="69" t="s">
        <v>405</v>
      </c>
      <c r="L63" s="69" t="s">
        <v>405</v>
      </c>
      <c r="M63" s="69" t="s">
        <v>405</v>
      </c>
      <c r="N63" s="224" t="s">
        <v>406</v>
      </c>
      <c r="O63" s="70">
        <v>1</v>
      </c>
      <c r="P63" s="70">
        <v>2</v>
      </c>
      <c r="Q63" s="229" t="s">
        <v>405</v>
      </c>
      <c r="R63" s="71" t="s">
        <v>315</v>
      </c>
      <c r="S63" s="229" t="s">
        <v>405</v>
      </c>
      <c r="T63" s="229" t="s">
        <v>405</v>
      </c>
      <c r="U63" s="229" t="s">
        <v>405</v>
      </c>
      <c r="V63" s="71" t="s">
        <v>406</v>
      </c>
    </row>
    <row r="64" spans="1:22" ht="25.5" x14ac:dyDescent="0.2">
      <c r="A64" s="57" t="s">
        <v>305</v>
      </c>
      <c r="B64" s="298" t="s">
        <v>307</v>
      </c>
      <c r="C64" s="232" t="s">
        <v>332</v>
      </c>
      <c r="D64" s="232" t="s">
        <v>440</v>
      </c>
      <c r="E64" s="44" t="s">
        <v>402</v>
      </c>
      <c r="F64" s="233" t="s">
        <v>449</v>
      </c>
      <c r="G64" s="234" t="s">
        <v>416</v>
      </c>
      <c r="H64" s="69">
        <v>2</v>
      </c>
      <c r="I64" s="69">
        <v>9</v>
      </c>
      <c r="J64" s="69" t="s">
        <v>405</v>
      </c>
      <c r="K64" s="69" t="s">
        <v>405</v>
      </c>
      <c r="L64" s="69" t="s">
        <v>405</v>
      </c>
      <c r="M64" s="69" t="s">
        <v>405</v>
      </c>
      <c r="N64" s="224" t="s">
        <v>406</v>
      </c>
      <c r="O64" s="70">
        <v>0</v>
      </c>
      <c r="P64" s="70">
        <v>0</v>
      </c>
      <c r="Q64" s="70">
        <v>0</v>
      </c>
      <c r="R64" s="71" t="s">
        <v>315</v>
      </c>
      <c r="S64" s="70">
        <v>0</v>
      </c>
      <c r="T64" s="70">
        <v>0</v>
      </c>
      <c r="U64" s="70">
        <v>0</v>
      </c>
      <c r="V64" s="71"/>
    </row>
    <row r="65" spans="1:22" ht="25.5" x14ac:dyDescent="0.2">
      <c r="A65" s="57" t="s">
        <v>305</v>
      </c>
      <c r="B65" s="298" t="s">
        <v>307</v>
      </c>
      <c r="C65" s="232" t="s">
        <v>332</v>
      </c>
      <c r="D65" s="232" t="s">
        <v>440</v>
      </c>
      <c r="E65" s="44" t="s">
        <v>402</v>
      </c>
      <c r="F65" s="233" t="s">
        <v>450</v>
      </c>
      <c r="G65" s="234" t="s">
        <v>416</v>
      </c>
      <c r="H65" s="69">
        <v>1</v>
      </c>
      <c r="I65" s="69">
        <v>1</v>
      </c>
      <c r="J65" s="69" t="s">
        <v>405</v>
      </c>
      <c r="K65" s="69" t="s">
        <v>405</v>
      </c>
      <c r="L65" s="69" t="s">
        <v>405</v>
      </c>
      <c r="M65" s="69" t="s">
        <v>405</v>
      </c>
      <c r="N65" s="224" t="s">
        <v>406</v>
      </c>
      <c r="O65" s="70">
        <v>0</v>
      </c>
      <c r="P65" s="70">
        <v>0</v>
      </c>
      <c r="Q65" s="70">
        <v>0</v>
      </c>
      <c r="R65" s="71" t="s">
        <v>315</v>
      </c>
      <c r="S65" s="70">
        <v>0</v>
      </c>
      <c r="T65" s="70">
        <v>0</v>
      </c>
      <c r="U65" s="70">
        <v>0</v>
      </c>
      <c r="V65" s="71"/>
    </row>
    <row r="66" spans="1:22" ht="25.5" x14ac:dyDescent="0.2">
      <c r="A66" s="57" t="s">
        <v>305</v>
      </c>
      <c r="B66" s="298" t="s">
        <v>307</v>
      </c>
      <c r="C66" s="232" t="s">
        <v>332</v>
      </c>
      <c r="D66" s="232" t="s">
        <v>440</v>
      </c>
      <c r="E66" s="44" t="s">
        <v>402</v>
      </c>
      <c r="F66" s="233" t="s">
        <v>451</v>
      </c>
      <c r="G66" s="234" t="s">
        <v>412</v>
      </c>
      <c r="H66" s="69">
        <v>1</v>
      </c>
      <c r="I66" s="69">
        <v>1</v>
      </c>
      <c r="J66" s="69" t="s">
        <v>405</v>
      </c>
      <c r="K66" s="69" t="s">
        <v>405</v>
      </c>
      <c r="L66" s="69" t="s">
        <v>405</v>
      </c>
      <c r="M66" s="69" t="s">
        <v>405</v>
      </c>
      <c r="N66" s="224" t="s">
        <v>406</v>
      </c>
      <c r="O66" s="70">
        <v>0</v>
      </c>
      <c r="P66" s="70">
        <v>0</v>
      </c>
      <c r="Q66" s="70">
        <v>0</v>
      </c>
      <c r="R66" s="71" t="s">
        <v>315</v>
      </c>
      <c r="S66" s="70">
        <v>0</v>
      </c>
      <c r="T66" s="70">
        <v>0</v>
      </c>
      <c r="U66" s="70">
        <v>0</v>
      </c>
      <c r="V66" s="71"/>
    </row>
    <row r="67" spans="1:22" ht="25.5" x14ac:dyDescent="0.2">
      <c r="A67" s="57" t="s">
        <v>305</v>
      </c>
      <c r="B67" s="298" t="s">
        <v>307</v>
      </c>
      <c r="C67" s="232" t="s">
        <v>332</v>
      </c>
      <c r="D67" s="232" t="s">
        <v>440</v>
      </c>
      <c r="E67" s="44" t="s">
        <v>402</v>
      </c>
      <c r="F67" s="233" t="s">
        <v>452</v>
      </c>
      <c r="G67" s="234" t="s">
        <v>412</v>
      </c>
      <c r="H67" s="69">
        <v>1</v>
      </c>
      <c r="I67" s="69">
        <v>1</v>
      </c>
      <c r="J67" s="69" t="s">
        <v>405</v>
      </c>
      <c r="K67" s="69" t="s">
        <v>405</v>
      </c>
      <c r="L67" s="69" t="s">
        <v>405</v>
      </c>
      <c r="M67" s="69" t="s">
        <v>405</v>
      </c>
      <c r="N67" s="224" t="s">
        <v>406</v>
      </c>
      <c r="O67" s="70">
        <v>0</v>
      </c>
      <c r="P67" s="70">
        <v>0</v>
      </c>
      <c r="Q67" s="70">
        <v>0</v>
      </c>
      <c r="R67" s="71" t="s">
        <v>315</v>
      </c>
      <c r="S67" s="70">
        <v>0</v>
      </c>
      <c r="T67" s="70">
        <v>0</v>
      </c>
      <c r="U67" s="70">
        <v>0</v>
      </c>
      <c r="V67" s="71"/>
    </row>
    <row r="68" spans="1:22" x14ac:dyDescent="0.2">
      <c r="A68" s="57" t="s">
        <v>305</v>
      </c>
      <c r="B68" s="298" t="s">
        <v>307</v>
      </c>
      <c r="C68" s="232" t="s">
        <v>332</v>
      </c>
      <c r="D68" s="232" t="s">
        <v>440</v>
      </c>
      <c r="E68" s="44" t="s">
        <v>402</v>
      </c>
      <c r="F68" s="233" t="s">
        <v>453</v>
      </c>
      <c r="G68" s="234" t="s">
        <v>416</v>
      </c>
      <c r="H68" s="69">
        <v>4</v>
      </c>
      <c r="I68" s="69">
        <v>33</v>
      </c>
      <c r="J68" s="69">
        <v>45</v>
      </c>
      <c r="K68" s="69">
        <v>2029</v>
      </c>
      <c r="L68" s="69">
        <v>2029</v>
      </c>
      <c r="M68" s="69"/>
      <c r="N68" s="224"/>
      <c r="O68" s="70">
        <v>0</v>
      </c>
      <c r="P68" s="70">
        <v>0</v>
      </c>
      <c r="Q68" s="70">
        <v>0</v>
      </c>
      <c r="R68" s="71" t="s">
        <v>315</v>
      </c>
      <c r="S68" s="70">
        <v>0</v>
      </c>
      <c r="T68" s="70">
        <v>0</v>
      </c>
      <c r="U68" s="70">
        <v>0</v>
      </c>
      <c r="V68" s="71"/>
    </row>
    <row r="69" spans="1:22" ht="25.5" x14ac:dyDescent="0.2">
      <c r="A69" s="57" t="s">
        <v>305</v>
      </c>
      <c r="B69" s="298" t="s">
        <v>307</v>
      </c>
      <c r="C69" s="232" t="s">
        <v>332</v>
      </c>
      <c r="D69" s="232" t="s">
        <v>440</v>
      </c>
      <c r="E69" s="44" t="s">
        <v>402</v>
      </c>
      <c r="F69" s="233" t="s">
        <v>454</v>
      </c>
      <c r="G69" s="234" t="s">
        <v>412</v>
      </c>
      <c r="H69" s="69">
        <v>1</v>
      </c>
      <c r="I69" s="69">
        <v>3</v>
      </c>
      <c r="J69" s="69" t="s">
        <v>405</v>
      </c>
      <c r="K69" s="69" t="s">
        <v>405</v>
      </c>
      <c r="L69" s="69" t="s">
        <v>405</v>
      </c>
      <c r="M69" s="69" t="s">
        <v>405</v>
      </c>
      <c r="N69" s="224" t="s">
        <v>406</v>
      </c>
      <c r="O69" s="70">
        <v>0</v>
      </c>
      <c r="P69" s="70">
        <v>0</v>
      </c>
      <c r="Q69" s="70">
        <v>0</v>
      </c>
      <c r="R69" s="71" t="s">
        <v>315</v>
      </c>
      <c r="S69" s="70">
        <v>0</v>
      </c>
      <c r="T69" s="70">
        <v>0</v>
      </c>
      <c r="U69" s="70">
        <v>0</v>
      </c>
      <c r="V69" s="71"/>
    </row>
    <row r="70" spans="1:22" x14ac:dyDescent="0.2">
      <c r="A70" s="57" t="s">
        <v>305</v>
      </c>
      <c r="B70" s="298" t="s">
        <v>307</v>
      </c>
      <c r="C70" s="232" t="s">
        <v>332</v>
      </c>
      <c r="D70" s="232" t="s">
        <v>440</v>
      </c>
      <c r="E70" s="44" t="s">
        <v>402</v>
      </c>
      <c r="F70" s="233" t="s">
        <v>455</v>
      </c>
      <c r="G70" s="234" t="s">
        <v>412</v>
      </c>
      <c r="H70" s="69">
        <v>4</v>
      </c>
      <c r="I70" s="69">
        <v>129</v>
      </c>
      <c r="J70" s="69">
        <v>143</v>
      </c>
      <c r="K70" s="69">
        <v>141</v>
      </c>
      <c r="L70" s="69">
        <v>141</v>
      </c>
      <c r="M70" s="69"/>
      <c r="N70" s="224"/>
      <c r="O70" s="70">
        <v>3</v>
      </c>
      <c r="P70" s="70">
        <v>33</v>
      </c>
      <c r="Q70" s="70">
        <v>45</v>
      </c>
      <c r="R70" s="71" t="s">
        <v>315</v>
      </c>
      <c r="S70" s="70">
        <v>38</v>
      </c>
      <c r="T70" s="70">
        <v>38</v>
      </c>
      <c r="U70" s="70">
        <v>0</v>
      </c>
      <c r="V70" s="71"/>
    </row>
    <row r="71" spans="1:22" ht="25.5" x14ac:dyDescent="0.2">
      <c r="A71" s="57" t="s">
        <v>305</v>
      </c>
      <c r="B71" s="298" t="s">
        <v>307</v>
      </c>
      <c r="C71" s="232" t="s">
        <v>332</v>
      </c>
      <c r="D71" s="232" t="s">
        <v>440</v>
      </c>
      <c r="E71" s="44" t="s">
        <v>402</v>
      </c>
      <c r="F71" s="233" t="s">
        <v>456</v>
      </c>
      <c r="G71" s="234" t="s">
        <v>412</v>
      </c>
      <c r="H71" s="69">
        <v>1</v>
      </c>
      <c r="I71" s="69">
        <v>10</v>
      </c>
      <c r="J71" s="69" t="s">
        <v>405</v>
      </c>
      <c r="K71" s="69" t="s">
        <v>405</v>
      </c>
      <c r="L71" s="69" t="s">
        <v>405</v>
      </c>
      <c r="M71" s="69" t="s">
        <v>405</v>
      </c>
      <c r="N71" s="224" t="s">
        <v>406</v>
      </c>
      <c r="O71" s="70">
        <v>0</v>
      </c>
      <c r="P71" s="70">
        <v>0</v>
      </c>
      <c r="Q71" s="70">
        <v>0</v>
      </c>
      <c r="R71" s="71" t="s">
        <v>315</v>
      </c>
      <c r="S71" s="70">
        <v>0</v>
      </c>
      <c r="T71" s="70">
        <v>0</v>
      </c>
      <c r="U71" s="70">
        <v>0</v>
      </c>
      <c r="V71" s="71"/>
    </row>
    <row r="72" spans="1:22" ht="25.5" x14ac:dyDescent="0.2">
      <c r="A72" s="57" t="s">
        <v>305</v>
      </c>
      <c r="B72" s="298" t="s">
        <v>307</v>
      </c>
      <c r="C72" s="232" t="s">
        <v>332</v>
      </c>
      <c r="D72" s="232" t="s">
        <v>440</v>
      </c>
      <c r="E72" s="44" t="s">
        <v>402</v>
      </c>
      <c r="F72" s="233" t="s">
        <v>457</v>
      </c>
      <c r="G72" s="234" t="s">
        <v>412</v>
      </c>
      <c r="H72" s="69">
        <v>1</v>
      </c>
      <c r="I72" s="69">
        <v>1</v>
      </c>
      <c r="J72" s="69" t="s">
        <v>405</v>
      </c>
      <c r="K72" s="69" t="s">
        <v>405</v>
      </c>
      <c r="L72" s="69" t="s">
        <v>405</v>
      </c>
      <c r="M72" s="69" t="s">
        <v>405</v>
      </c>
      <c r="N72" s="224" t="s">
        <v>406</v>
      </c>
      <c r="O72" s="70">
        <v>0</v>
      </c>
      <c r="P72" s="70">
        <v>0</v>
      </c>
      <c r="Q72" s="70">
        <v>0</v>
      </c>
      <c r="R72" s="71" t="s">
        <v>315</v>
      </c>
      <c r="S72" s="70">
        <v>0</v>
      </c>
      <c r="T72" s="70">
        <v>0</v>
      </c>
      <c r="U72" s="70">
        <v>0</v>
      </c>
      <c r="V72" s="71"/>
    </row>
    <row r="73" spans="1:22" ht="25.5" x14ac:dyDescent="0.2">
      <c r="A73" s="57" t="s">
        <v>305</v>
      </c>
      <c r="B73" s="298" t="s">
        <v>307</v>
      </c>
      <c r="C73" s="232" t="s">
        <v>332</v>
      </c>
      <c r="D73" s="232" t="s">
        <v>440</v>
      </c>
      <c r="E73" s="44" t="s">
        <v>402</v>
      </c>
      <c r="F73" s="233" t="s">
        <v>458</v>
      </c>
      <c r="G73" s="234" t="s">
        <v>412</v>
      </c>
      <c r="H73" s="69">
        <v>1</v>
      </c>
      <c r="I73" s="69">
        <v>64</v>
      </c>
      <c r="J73" s="69" t="s">
        <v>405</v>
      </c>
      <c r="K73" s="69" t="s">
        <v>405</v>
      </c>
      <c r="L73" s="69" t="s">
        <v>405</v>
      </c>
      <c r="M73" s="69" t="s">
        <v>405</v>
      </c>
      <c r="N73" s="224" t="s">
        <v>406</v>
      </c>
      <c r="O73" s="70">
        <v>1</v>
      </c>
      <c r="P73" s="70">
        <v>23</v>
      </c>
      <c r="Q73" s="229" t="s">
        <v>405</v>
      </c>
      <c r="R73" s="71" t="s">
        <v>315</v>
      </c>
      <c r="S73" s="229" t="s">
        <v>405</v>
      </c>
      <c r="T73" s="229" t="s">
        <v>405</v>
      </c>
      <c r="U73" s="229" t="s">
        <v>405</v>
      </c>
      <c r="V73" s="71" t="s">
        <v>406</v>
      </c>
    </row>
    <row r="74" spans="1:22" ht="25.5" x14ac:dyDescent="0.2">
      <c r="A74" s="57" t="s">
        <v>305</v>
      </c>
      <c r="B74" s="298" t="s">
        <v>307</v>
      </c>
      <c r="C74" s="232" t="s">
        <v>332</v>
      </c>
      <c r="D74" s="232" t="s">
        <v>459</v>
      </c>
      <c r="E74" s="44" t="s">
        <v>402</v>
      </c>
      <c r="F74" s="233" t="s">
        <v>403</v>
      </c>
      <c r="G74" s="234" t="s">
        <v>404</v>
      </c>
      <c r="H74" s="69">
        <v>1</v>
      </c>
      <c r="I74" s="69">
        <v>3</v>
      </c>
      <c r="J74" s="69" t="s">
        <v>405</v>
      </c>
      <c r="K74" s="69" t="s">
        <v>405</v>
      </c>
      <c r="L74" s="69" t="s">
        <v>405</v>
      </c>
      <c r="M74" s="69" t="s">
        <v>405</v>
      </c>
      <c r="N74" s="224" t="s">
        <v>406</v>
      </c>
      <c r="O74" s="70">
        <v>1</v>
      </c>
      <c r="P74" s="70">
        <v>4</v>
      </c>
      <c r="Q74" s="229" t="s">
        <v>405</v>
      </c>
      <c r="R74" s="163" t="s">
        <v>329</v>
      </c>
      <c r="S74" s="229" t="s">
        <v>405</v>
      </c>
      <c r="T74" s="229" t="s">
        <v>405</v>
      </c>
      <c r="U74" s="229" t="s">
        <v>405</v>
      </c>
      <c r="V74" s="71" t="s">
        <v>406</v>
      </c>
    </row>
    <row r="75" spans="1:22" x14ac:dyDescent="0.2">
      <c r="A75" s="57" t="s">
        <v>305</v>
      </c>
      <c r="B75" s="298" t="s">
        <v>307</v>
      </c>
      <c r="C75" s="232" t="s">
        <v>332</v>
      </c>
      <c r="D75" s="232" t="s">
        <v>459</v>
      </c>
      <c r="E75" s="44" t="s">
        <v>402</v>
      </c>
      <c r="F75" s="233" t="s">
        <v>407</v>
      </c>
      <c r="G75" s="234" t="s">
        <v>408</v>
      </c>
      <c r="H75" s="69">
        <v>9</v>
      </c>
      <c r="I75" s="69">
        <v>73</v>
      </c>
      <c r="J75" s="69">
        <v>73</v>
      </c>
      <c r="K75" s="69">
        <v>27</v>
      </c>
      <c r="L75" s="69">
        <v>27</v>
      </c>
      <c r="M75" s="69"/>
      <c r="N75" s="224"/>
      <c r="O75" s="70">
        <v>42</v>
      </c>
      <c r="P75" s="70">
        <v>622</v>
      </c>
      <c r="Q75" s="70">
        <v>622</v>
      </c>
      <c r="R75" s="163" t="s">
        <v>315</v>
      </c>
      <c r="S75" s="70">
        <v>71</v>
      </c>
      <c r="T75" s="70">
        <v>71</v>
      </c>
      <c r="U75" s="70">
        <v>0</v>
      </c>
      <c r="V75" s="71"/>
    </row>
    <row r="76" spans="1:22" ht="25.5" x14ac:dyDescent="0.2">
      <c r="A76" s="57" t="s">
        <v>305</v>
      </c>
      <c r="B76" s="298" t="s">
        <v>307</v>
      </c>
      <c r="C76" s="232" t="s">
        <v>332</v>
      </c>
      <c r="D76" s="232" t="s">
        <v>459</v>
      </c>
      <c r="E76" s="44" t="s">
        <v>402</v>
      </c>
      <c r="F76" s="233" t="s">
        <v>409</v>
      </c>
      <c r="G76" s="234" t="s">
        <v>410</v>
      </c>
      <c r="H76" s="69">
        <v>1</v>
      </c>
      <c r="I76" s="69">
        <v>3</v>
      </c>
      <c r="J76" s="69" t="s">
        <v>405</v>
      </c>
      <c r="K76" s="69" t="s">
        <v>405</v>
      </c>
      <c r="L76" s="69" t="s">
        <v>405</v>
      </c>
      <c r="M76" s="69" t="s">
        <v>405</v>
      </c>
      <c r="N76" s="224" t="s">
        <v>406</v>
      </c>
      <c r="O76" s="70">
        <v>1</v>
      </c>
      <c r="P76" s="70">
        <v>7</v>
      </c>
      <c r="Q76" s="229" t="s">
        <v>405</v>
      </c>
      <c r="R76" s="163" t="s">
        <v>329</v>
      </c>
      <c r="S76" s="229" t="s">
        <v>405</v>
      </c>
      <c r="T76" s="229" t="s">
        <v>405</v>
      </c>
      <c r="U76" s="229" t="s">
        <v>405</v>
      </c>
      <c r="V76" s="71" t="s">
        <v>406</v>
      </c>
    </row>
    <row r="77" spans="1:22" x14ac:dyDescent="0.2">
      <c r="A77" s="57" t="s">
        <v>305</v>
      </c>
      <c r="B77" s="298" t="s">
        <v>307</v>
      </c>
      <c r="C77" s="232" t="s">
        <v>332</v>
      </c>
      <c r="D77" s="232" t="s">
        <v>459</v>
      </c>
      <c r="E77" s="44" t="s">
        <v>402</v>
      </c>
      <c r="F77" s="233" t="s">
        <v>411</v>
      </c>
      <c r="G77" s="234" t="s">
        <v>412</v>
      </c>
      <c r="H77" s="69">
        <v>5</v>
      </c>
      <c r="I77" s="69">
        <v>54</v>
      </c>
      <c r="J77" s="69">
        <v>54</v>
      </c>
      <c r="K77" s="69">
        <v>9</v>
      </c>
      <c r="L77" s="69">
        <v>9</v>
      </c>
      <c r="M77" s="69"/>
      <c r="N77" s="224"/>
      <c r="O77" s="70">
        <v>4</v>
      </c>
      <c r="P77" s="70">
        <v>54</v>
      </c>
      <c r="Q77" s="70">
        <v>54</v>
      </c>
      <c r="R77" s="163" t="s">
        <v>329</v>
      </c>
      <c r="S77" s="70">
        <v>2</v>
      </c>
      <c r="T77" s="70">
        <v>2</v>
      </c>
      <c r="U77" s="70">
        <v>0</v>
      </c>
      <c r="V77" s="71"/>
    </row>
    <row r="78" spans="1:22" x14ac:dyDescent="0.2">
      <c r="A78" s="57" t="s">
        <v>305</v>
      </c>
      <c r="B78" s="298" t="s">
        <v>307</v>
      </c>
      <c r="C78" s="232" t="s">
        <v>332</v>
      </c>
      <c r="D78" s="232" t="s">
        <v>459</v>
      </c>
      <c r="E78" s="44" t="s">
        <v>402</v>
      </c>
      <c r="F78" s="233" t="s">
        <v>415</v>
      </c>
      <c r="G78" s="234" t="s">
        <v>416</v>
      </c>
      <c r="H78" s="69">
        <v>5</v>
      </c>
      <c r="I78" s="69">
        <v>77</v>
      </c>
      <c r="J78" s="69">
        <v>77</v>
      </c>
      <c r="K78" s="69">
        <v>100</v>
      </c>
      <c r="L78" s="69">
        <v>100</v>
      </c>
      <c r="M78" s="69"/>
      <c r="N78" s="224"/>
      <c r="O78" s="70">
        <v>3</v>
      </c>
      <c r="P78" s="70">
        <v>59</v>
      </c>
      <c r="Q78" s="70">
        <v>59</v>
      </c>
      <c r="R78" s="163" t="s">
        <v>329</v>
      </c>
      <c r="S78" s="70">
        <v>37</v>
      </c>
      <c r="T78" s="70">
        <v>37</v>
      </c>
      <c r="U78" s="70">
        <v>0</v>
      </c>
      <c r="V78" s="71"/>
    </row>
    <row r="79" spans="1:22" ht="25.5" x14ac:dyDescent="0.2">
      <c r="A79" s="57" t="s">
        <v>305</v>
      </c>
      <c r="B79" s="298" t="s">
        <v>307</v>
      </c>
      <c r="C79" s="232" t="s">
        <v>332</v>
      </c>
      <c r="D79" s="232" t="s">
        <v>459</v>
      </c>
      <c r="E79" s="44" t="s">
        <v>402</v>
      </c>
      <c r="F79" s="233" t="s">
        <v>460</v>
      </c>
      <c r="G79" s="234" t="s">
        <v>416</v>
      </c>
      <c r="H79" s="69">
        <v>1</v>
      </c>
      <c r="I79" s="69">
        <v>1</v>
      </c>
      <c r="J79" s="69" t="s">
        <v>405</v>
      </c>
      <c r="K79" s="69" t="s">
        <v>405</v>
      </c>
      <c r="L79" s="69" t="s">
        <v>405</v>
      </c>
      <c r="M79" s="69" t="s">
        <v>405</v>
      </c>
      <c r="N79" s="224" t="s">
        <v>406</v>
      </c>
      <c r="O79" s="70">
        <v>0</v>
      </c>
      <c r="P79" s="70">
        <v>0</v>
      </c>
      <c r="Q79" s="70">
        <v>0</v>
      </c>
      <c r="R79" s="71" t="s">
        <v>329</v>
      </c>
      <c r="S79" s="70">
        <v>0</v>
      </c>
      <c r="T79" s="70">
        <v>0</v>
      </c>
      <c r="U79" s="70">
        <v>0</v>
      </c>
      <c r="V79" s="71"/>
    </row>
    <row r="80" spans="1:22" ht="25.5" x14ac:dyDescent="0.2">
      <c r="A80" s="57" t="s">
        <v>305</v>
      </c>
      <c r="B80" s="298" t="s">
        <v>307</v>
      </c>
      <c r="C80" s="232" t="s">
        <v>332</v>
      </c>
      <c r="D80" s="232" t="s">
        <v>459</v>
      </c>
      <c r="E80" s="44" t="s">
        <v>402</v>
      </c>
      <c r="F80" s="233" t="s">
        <v>419</v>
      </c>
      <c r="G80" s="234" t="s">
        <v>404</v>
      </c>
      <c r="H80" s="69">
        <v>2</v>
      </c>
      <c r="I80" s="69">
        <v>5</v>
      </c>
      <c r="J80" s="69" t="s">
        <v>405</v>
      </c>
      <c r="K80" s="69" t="s">
        <v>405</v>
      </c>
      <c r="L80" s="69" t="s">
        <v>405</v>
      </c>
      <c r="M80" s="69" t="s">
        <v>405</v>
      </c>
      <c r="N80" s="224" t="s">
        <v>406</v>
      </c>
      <c r="O80" s="70">
        <v>2</v>
      </c>
      <c r="P80" s="70">
        <v>2</v>
      </c>
      <c r="Q80" s="229" t="s">
        <v>405</v>
      </c>
      <c r="R80" s="163" t="s">
        <v>329</v>
      </c>
      <c r="S80" s="229" t="s">
        <v>405</v>
      </c>
      <c r="T80" s="229" t="s">
        <v>405</v>
      </c>
      <c r="U80" s="229" t="s">
        <v>405</v>
      </c>
      <c r="V80" s="71" t="s">
        <v>406</v>
      </c>
    </row>
    <row r="81" spans="1:22" x14ac:dyDescent="0.2">
      <c r="A81" s="57" t="s">
        <v>305</v>
      </c>
      <c r="B81" s="298" t="s">
        <v>307</v>
      </c>
      <c r="C81" s="232" t="s">
        <v>332</v>
      </c>
      <c r="D81" s="232" t="s">
        <v>459</v>
      </c>
      <c r="E81" s="44" t="s">
        <v>402</v>
      </c>
      <c r="F81" s="233" t="s">
        <v>420</v>
      </c>
      <c r="G81" s="234" t="s">
        <v>404</v>
      </c>
      <c r="H81" s="69">
        <v>7</v>
      </c>
      <c r="I81" s="69">
        <v>55</v>
      </c>
      <c r="J81" s="69">
        <v>71</v>
      </c>
      <c r="K81" s="69">
        <v>8</v>
      </c>
      <c r="L81" s="69">
        <v>8</v>
      </c>
      <c r="M81" s="69"/>
      <c r="N81" s="224"/>
      <c r="O81" s="70">
        <v>6</v>
      </c>
      <c r="P81" s="70">
        <v>18</v>
      </c>
      <c r="Q81" s="70">
        <v>22</v>
      </c>
      <c r="R81" s="163" t="s">
        <v>329</v>
      </c>
      <c r="S81" s="70">
        <v>1</v>
      </c>
      <c r="T81" s="70">
        <v>1</v>
      </c>
      <c r="U81" s="70">
        <v>0</v>
      </c>
      <c r="V81" s="71"/>
    </row>
    <row r="82" spans="1:22" x14ac:dyDescent="0.2">
      <c r="A82" s="57" t="s">
        <v>305</v>
      </c>
      <c r="B82" s="298" t="s">
        <v>307</v>
      </c>
      <c r="C82" s="232" t="s">
        <v>332</v>
      </c>
      <c r="D82" s="232" t="s">
        <v>459</v>
      </c>
      <c r="E82" s="44" t="s">
        <v>402</v>
      </c>
      <c r="F82" s="233" t="s">
        <v>421</v>
      </c>
      <c r="G82" s="234" t="s">
        <v>408</v>
      </c>
      <c r="H82" s="69">
        <v>36</v>
      </c>
      <c r="I82" s="69">
        <v>492</v>
      </c>
      <c r="J82" s="69">
        <v>492</v>
      </c>
      <c r="K82" s="69">
        <v>38</v>
      </c>
      <c r="L82" s="69">
        <v>38</v>
      </c>
      <c r="M82" s="69"/>
      <c r="N82" s="224"/>
      <c r="O82" s="70">
        <v>0</v>
      </c>
      <c r="P82" s="70">
        <v>0</v>
      </c>
      <c r="Q82" s="70">
        <v>0</v>
      </c>
      <c r="R82" s="163" t="s">
        <v>329</v>
      </c>
      <c r="S82" s="70">
        <v>0</v>
      </c>
      <c r="T82" s="70">
        <v>0</v>
      </c>
      <c r="U82" s="70">
        <v>0</v>
      </c>
      <c r="V82" s="71"/>
    </row>
    <row r="83" spans="1:22" x14ac:dyDescent="0.2">
      <c r="A83" s="57" t="s">
        <v>305</v>
      </c>
      <c r="B83" s="298" t="s">
        <v>307</v>
      </c>
      <c r="C83" s="232" t="s">
        <v>332</v>
      </c>
      <c r="D83" s="232" t="s">
        <v>459</v>
      </c>
      <c r="E83" s="44" t="s">
        <v>402</v>
      </c>
      <c r="F83" s="233" t="s">
        <v>422</v>
      </c>
      <c r="G83" s="234" t="s">
        <v>410</v>
      </c>
      <c r="H83" s="69">
        <v>5</v>
      </c>
      <c r="I83" s="69">
        <v>66</v>
      </c>
      <c r="J83" s="69">
        <v>66</v>
      </c>
      <c r="K83" s="69">
        <v>4</v>
      </c>
      <c r="L83" s="69">
        <v>4</v>
      </c>
      <c r="M83" s="69"/>
      <c r="N83" s="224"/>
      <c r="O83" s="70">
        <v>5</v>
      </c>
      <c r="P83" s="70">
        <v>52</v>
      </c>
      <c r="Q83" s="70">
        <v>52</v>
      </c>
      <c r="R83" s="163" t="s">
        <v>329</v>
      </c>
      <c r="S83" s="70">
        <v>6</v>
      </c>
      <c r="T83" s="70">
        <v>6</v>
      </c>
      <c r="U83" s="70">
        <v>0</v>
      </c>
      <c r="V83" s="71"/>
    </row>
    <row r="84" spans="1:22" x14ac:dyDescent="0.2">
      <c r="A84" s="57" t="s">
        <v>305</v>
      </c>
      <c r="B84" s="298" t="s">
        <v>307</v>
      </c>
      <c r="C84" s="232" t="s">
        <v>332</v>
      </c>
      <c r="D84" s="232" t="s">
        <v>459</v>
      </c>
      <c r="E84" s="44" t="s">
        <v>402</v>
      </c>
      <c r="F84" s="233" t="s">
        <v>423</v>
      </c>
      <c r="G84" s="234" t="s">
        <v>412</v>
      </c>
      <c r="H84" s="69">
        <v>57</v>
      </c>
      <c r="I84" s="69">
        <v>1979</v>
      </c>
      <c r="J84" s="69">
        <v>1979</v>
      </c>
      <c r="K84" s="69">
        <v>308</v>
      </c>
      <c r="L84" s="69">
        <v>308</v>
      </c>
      <c r="M84" s="69"/>
      <c r="N84" s="224"/>
      <c r="O84" s="70">
        <v>32</v>
      </c>
      <c r="P84" s="70">
        <v>748</v>
      </c>
      <c r="Q84" s="70">
        <v>751</v>
      </c>
      <c r="R84" s="163" t="s">
        <v>315</v>
      </c>
      <c r="S84" s="70">
        <v>102</v>
      </c>
      <c r="T84" s="70">
        <v>102</v>
      </c>
      <c r="U84" s="70">
        <v>0</v>
      </c>
      <c r="V84" s="71"/>
    </row>
    <row r="85" spans="1:22" x14ac:dyDescent="0.2">
      <c r="A85" s="57" t="s">
        <v>305</v>
      </c>
      <c r="B85" s="298" t="s">
        <v>307</v>
      </c>
      <c r="C85" s="232" t="s">
        <v>332</v>
      </c>
      <c r="D85" s="232" t="s">
        <v>459</v>
      </c>
      <c r="E85" s="44" t="s">
        <v>402</v>
      </c>
      <c r="F85" s="233" t="s">
        <v>424</v>
      </c>
      <c r="G85" s="234" t="s">
        <v>412</v>
      </c>
      <c r="H85" s="69">
        <v>6</v>
      </c>
      <c r="I85" s="69">
        <v>48</v>
      </c>
      <c r="J85" s="69">
        <v>48</v>
      </c>
      <c r="K85" s="69">
        <v>6</v>
      </c>
      <c r="L85" s="69">
        <v>6</v>
      </c>
      <c r="M85" s="69"/>
      <c r="N85" s="224"/>
      <c r="O85" s="70">
        <v>2</v>
      </c>
      <c r="P85" s="70">
        <v>20</v>
      </c>
      <c r="Q85" s="229" t="s">
        <v>405</v>
      </c>
      <c r="R85" s="163" t="s">
        <v>315</v>
      </c>
      <c r="S85" s="229" t="s">
        <v>405</v>
      </c>
      <c r="T85" s="229" t="s">
        <v>405</v>
      </c>
      <c r="U85" s="229" t="s">
        <v>405</v>
      </c>
      <c r="V85" s="71" t="s">
        <v>406</v>
      </c>
    </row>
    <row r="86" spans="1:22" x14ac:dyDescent="0.2">
      <c r="A86" s="57" t="s">
        <v>305</v>
      </c>
      <c r="B86" s="298" t="s">
        <v>307</v>
      </c>
      <c r="C86" s="232" t="s">
        <v>332</v>
      </c>
      <c r="D86" s="232" t="s">
        <v>459</v>
      </c>
      <c r="E86" s="44" t="s">
        <v>402</v>
      </c>
      <c r="F86" s="233" t="s">
        <v>425</v>
      </c>
      <c r="G86" s="234" t="s">
        <v>412</v>
      </c>
      <c r="H86" s="69">
        <v>38</v>
      </c>
      <c r="I86" s="69">
        <v>653</v>
      </c>
      <c r="J86" s="69">
        <v>653</v>
      </c>
      <c r="K86" s="69">
        <v>93</v>
      </c>
      <c r="L86" s="69">
        <v>93</v>
      </c>
      <c r="M86" s="69"/>
      <c r="N86" s="224"/>
      <c r="O86" s="70">
        <v>29</v>
      </c>
      <c r="P86" s="70">
        <v>376</v>
      </c>
      <c r="Q86" s="70">
        <v>376</v>
      </c>
      <c r="R86" s="163" t="s">
        <v>315</v>
      </c>
      <c r="S86" s="70">
        <v>37</v>
      </c>
      <c r="T86" s="70">
        <v>37</v>
      </c>
      <c r="U86" s="70">
        <v>0</v>
      </c>
      <c r="V86" s="71"/>
    </row>
    <row r="87" spans="1:22" x14ac:dyDescent="0.2">
      <c r="A87" s="57" t="s">
        <v>305</v>
      </c>
      <c r="B87" s="298" t="s">
        <v>307</v>
      </c>
      <c r="C87" s="232" t="s">
        <v>332</v>
      </c>
      <c r="D87" s="232" t="s">
        <v>459</v>
      </c>
      <c r="E87" s="44" t="s">
        <v>402</v>
      </c>
      <c r="F87" s="233" t="s">
        <v>443</v>
      </c>
      <c r="G87" s="234" t="s">
        <v>414</v>
      </c>
      <c r="H87" s="69">
        <v>10</v>
      </c>
      <c r="I87" s="69">
        <v>77</v>
      </c>
      <c r="J87" s="69">
        <v>77</v>
      </c>
      <c r="K87" s="69">
        <v>6</v>
      </c>
      <c r="L87" s="69">
        <v>6</v>
      </c>
      <c r="M87" s="69"/>
      <c r="N87" s="224"/>
      <c r="O87" s="70">
        <v>2</v>
      </c>
      <c r="P87" s="70">
        <v>13</v>
      </c>
      <c r="Q87" s="229" t="s">
        <v>405</v>
      </c>
      <c r="R87" s="163" t="s">
        <v>329</v>
      </c>
      <c r="S87" s="229" t="s">
        <v>405</v>
      </c>
      <c r="T87" s="229" t="s">
        <v>405</v>
      </c>
      <c r="U87" s="229" t="s">
        <v>405</v>
      </c>
      <c r="V87" s="71" t="s">
        <v>406</v>
      </c>
    </row>
    <row r="88" spans="1:22" ht="25.5" x14ac:dyDescent="0.2">
      <c r="A88" s="57" t="s">
        <v>305</v>
      </c>
      <c r="B88" s="298" t="s">
        <v>307</v>
      </c>
      <c r="C88" s="232" t="s">
        <v>332</v>
      </c>
      <c r="D88" s="232" t="s">
        <v>459</v>
      </c>
      <c r="E88" s="44" t="s">
        <v>402</v>
      </c>
      <c r="F88" s="233" t="s">
        <v>426</v>
      </c>
      <c r="G88" s="234" t="s">
        <v>416</v>
      </c>
      <c r="H88" s="69">
        <v>2</v>
      </c>
      <c r="I88" s="69">
        <v>3</v>
      </c>
      <c r="J88" s="69" t="s">
        <v>405</v>
      </c>
      <c r="K88" s="69" t="s">
        <v>405</v>
      </c>
      <c r="L88" s="69" t="s">
        <v>405</v>
      </c>
      <c r="M88" s="69" t="s">
        <v>405</v>
      </c>
      <c r="N88" s="224" t="s">
        <v>406</v>
      </c>
      <c r="O88" s="70">
        <v>5</v>
      </c>
      <c r="P88" s="70">
        <v>6</v>
      </c>
      <c r="Q88" s="70">
        <v>6</v>
      </c>
      <c r="R88" s="163" t="s">
        <v>315</v>
      </c>
      <c r="S88" s="70">
        <v>0</v>
      </c>
      <c r="T88" s="70">
        <v>0</v>
      </c>
      <c r="U88" s="70">
        <v>0</v>
      </c>
      <c r="V88" s="71"/>
    </row>
    <row r="89" spans="1:22" ht="25.5" x14ac:dyDescent="0.2">
      <c r="A89" s="57" t="s">
        <v>305</v>
      </c>
      <c r="B89" s="298" t="s">
        <v>307</v>
      </c>
      <c r="C89" s="232" t="s">
        <v>332</v>
      </c>
      <c r="D89" s="232" t="s">
        <v>459</v>
      </c>
      <c r="E89" s="44" t="s">
        <v>402</v>
      </c>
      <c r="F89" s="233" t="s">
        <v>427</v>
      </c>
      <c r="G89" s="234" t="s">
        <v>416</v>
      </c>
      <c r="H89" s="69">
        <v>2</v>
      </c>
      <c r="I89" s="69">
        <v>4</v>
      </c>
      <c r="J89" s="69" t="s">
        <v>405</v>
      </c>
      <c r="K89" s="69" t="s">
        <v>405</v>
      </c>
      <c r="L89" s="69" t="s">
        <v>405</v>
      </c>
      <c r="M89" s="69" t="s">
        <v>405</v>
      </c>
      <c r="N89" s="224" t="s">
        <v>406</v>
      </c>
      <c r="O89" s="70">
        <v>1</v>
      </c>
      <c r="P89" s="70">
        <v>7</v>
      </c>
      <c r="Q89" s="229" t="s">
        <v>405</v>
      </c>
      <c r="R89" s="163" t="s">
        <v>315</v>
      </c>
      <c r="S89" s="229" t="s">
        <v>405</v>
      </c>
      <c r="T89" s="229" t="s">
        <v>405</v>
      </c>
      <c r="U89" s="229" t="s">
        <v>405</v>
      </c>
      <c r="V89" s="71" t="s">
        <v>406</v>
      </c>
    </row>
    <row r="90" spans="1:22" ht="25.5" x14ac:dyDescent="0.2">
      <c r="A90" s="57" t="s">
        <v>305</v>
      </c>
      <c r="B90" s="298" t="s">
        <v>307</v>
      </c>
      <c r="C90" s="232" t="s">
        <v>332</v>
      </c>
      <c r="D90" s="232" t="s">
        <v>459</v>
      </c>
      <c r="E90" s="44" t="s">
        <v>402</v>
      </c>
      <c r="F90" s="233" t="s">
        <v>461</v>
      </c>
      <c r="G90" s="234" t="s">
        <v>462</v>
      </c>
      <c r="H90" s="69">
        <v>1</v>
      </c>
      <c r="I90" s="69">
        <v>2</v>
      </c>
      <c r="J90" s="69" t="s">
        <v>405</v>
      </c>
      <c r="K90" s="69" t="s">
        <v>405</v>
      </c>
      <c r="L90" s="69" t="s">
        <v>405</v>
      </c>
      <c r="M90" s="69" t="s">
        <v>405</v>
      </c>
      <c r="N90" s="224" t="s">
        <v>406</v>
      </c>
      <c r="O90" s="70">
        <v>1</v>
      </c>
      <c r="P90" s="70">
        <v>4</v>
      </c>
      <c r="Q90" s="229" t="s">
        <v>405</v>
      </c>
      <c r="R90" s="163" t="s">
        <v>329</v>
      </c>
      <c r="S90" s="229" t="s">
        <v>405</v>
      </c>
      <c r="T90" s="229" t="s">
        <v>405</v>
      </c>
      <c r="U90" s="229" t="s">
        <v>405</v>
      </c>
      <c r="V90" s="71" t="s">
        <v>406</v>
      </c>
    </row>
    <row r="91" spans="1:22" x14ac:dyDescent="0.2">
      <c r="A91" s="57" t="s">
        <v>305</v>
      </c>
      <c r="B91" s="298" t="s">
        <v>307</v>
      </c>
      <c r="C91" s="232" t="s">
        <v>332</v>
      </c>
      <c r="D91" s="232" t="s">
        <v>459</v>
      </c>
      <c r="E91" s="44" t="s">
        <v>402</v>
      </c>
      <c r="F91" s="233" t="s">
        <v>444</v>
      </c>
      <c r="G91" s="234" t="s">
        <v>404</v>
      </c>
      <c r="H91" s="69">
        <v>12</v>
      </c>
      <c r="I91" s="69">
        <v>103</v>
      </c>
      <c r="J91" s="69">
        <v>200</v>
      </c>
      <c r="K91" s="69">
        <v>29</v>
      </c>
      <c r="L91" s="69">
        <v>22</v>
      </c>
      <c r="M91" s="69">
        <v>7</v>
      </c>
      <c r="N91" s="224"/>
      <c r="O91" s="70">
        <v>6</v>
      </c>
      <c r="P91" s="70">
        <v>71</v>
      </c>
      <c r="Q91" s="70">
        <v>132</v>
      </c>
      <c r="R91" s="71" t="s">
        <v>315</v>
      </c>
      <c r="S91" s="70">
        <v>29</v>
      </c>
      <c r="T91" s="70">
        <v>12</v>
      </c>
      <c r="U91" s="70">
        <v>17</v>
      </c>
      <c r="V91" s="71"/>
    </row>
    <row r="92" spans="1:22" x14ac:dyDescent="0.2">
      <c r="A92" s="57" t="s">
        <v>305</v>
      </c>
      <c r="B92" s="298" t="s">
        <v>307</v>
      </c>
      <c r="C92" s="232" t="s">
        <v>332</v>
      </c>
      <c r="D92" s="232" t="s">
        <v>459</v>
      </c>
      <c r="E92" s="44" t="s">
        <v>402</v>
      </c>
      <c r="F92" s="233" t="s">
        <v>463</v>
      </c>
      <c r="G92" s="234" t="s">
        <v>404</v>
      </c>
      <c r="H92" s="69">
        <v>5</v>
      </c>
      <c r="I92" s="69">
        <v>10</v>
      </c>
      <c r="J92" s="69">
        <v>11</v>
      </c>
      <c r="K92" s="69">
        <v>1</v>
      </c>
      <c r="L92" s="69">
        <v>1</v>
      </c>
      <c r="M92" s="69"/>
      <c r="N92" s="224"/>
      <c r="O92" s="70">
        <v>4</v>
      </c>
      <c r="P92" s="70">
        <v>8</v>
      </c>
      <c r="Q92" s="70">
        <v>8</v>
      </c>
      <c r="R92" s="71" t="s">
        <v>315</v>
      </c>
      <c r="S92" s="70">
        <v>1</v>
      </c>
      <c r="T92" s="70">
        <v>1</v>
      </c>
      <c r="U92" s="70">
        <v>0</v>
      </c>
      <c r="V92" s="71"/>
    </row>
    <row r="93" spans="1:22" x14ac:dyDescent="0.2">
      <c r="A93" s="57" t="s">
        <v>305</v>
      </c>
      <c r="B93" s="298" t="s">
        <v>307</v>
      </c>
      <c r="C93" s="232" t="s">
        <v>332</v>
      </c>
      <c r="D93" s="232" t="s">
        <v>459</v>
      </c>
      <c r="E93" s="44" t="s">
        <v>402</v>
      </c>
      <c r="F93" s="233" t="s">
        <v>429</v>
      </c>
      <c r="G93" s="234" t="s">
        <v>408</v>
      </c>
      <c r="H93" s="69">
        <v>4</v>
      </c>
      <c r="I93" s="69">
        <v>48</v>
      </c>
      <c r="J93" s="69">
        <v>48</v>
      </c>
      <c r="K93" s="69">
        <v>4</v>
      </c>
      <c r="L93" s="69">
        <v>4</v>
      </c>
      <c r="M93" s="69"/>
      <c r="N93" s="224"/>
      <c r="O93" s="70">
        <v>2</v>
      </c>
      <c r="P93" s="70">
        <v>10</v>
      </c>
      <c r="Q93" s="229" t="s">
        <v>405</v>
      </c>
      <c r="R93" s="163" t="s">
        <v>329</v>
      </c>
      <c r="S93" s="229" t="s">
        <v>405</v>
      </c>
      <c r="T93" s="229" t="s">
        <v>405</v>
      </c>
      <c r="U93" s="229" t="s">
        <v>405</v>
      </c>
      <c r="V93" s="71" t="s">
        <v>406</v>
      </c>
    </row>
    <row r="94" spans="1:22" x14ac:dyDescent="0.2">
      <c r="A94" s="57" t="s">
        <v>305</v>
      </c>
      <c r="B94" s="298" t="s">
        <v>307</v>
      </c>
      <c r="C94" s="232" t="s">
        <v>332</v>
      </c>
      <c r="D94" s="232" t="s">
        <v>459</v>
      </c>
      <c r="E94" s="44" t="s">
        <v>402</v>
      </c>
      <c r="F94" s="233" t="s">
        <v>430</v>
      </c>
      <c r="G94" s="234" t="s">
        <v>412</v>
      </c>
      <c r="H94" s="69">
        <v>15</v>
      </c>
      <c r="I94" s="69">
        <v>370</v>
      </c>
      <c r="J94" s="69">
        <v>370</v>
      </c>
      <c r="K94" s="69">
        <v>74</v>
      </c>
      <c r="L94" s="69">
        <v>73</v>
      </c>
      <c r="M94" s="69">
        <v>3</v>
      </c>
      <c r="N94" s="224"/>
      <c r="O94" s="70">
        <v>10</v>
      </c>
      <c r="P94" s="70">
        <v>85</v>
      </c>
      <c r="Q94" s="70">
        <v>85</v>
      </c>
      <c r="R94" s="71" t="s">
        <v>329</v>
      </c>
      <c r="S94" s="70">
        <v>9</v>
      </c>
      <c r="T94" s="70">
        <v>9</v>
      </c>
      <c r="U94" s="70">
        <v>0</v>
      </c>
      <c r="V94" s="71"/>
    </row>
    <row r="95" spans="1:22" ht="25.5" x14ac:dyDescent="0.2">
      <c r="A95" s="57" t="s">
        <v>305</v>
      </c>
      <c r="B95" s="298" t="s">
        <v>307</v>
      </c>
      <c r="C95" s="232" t="s">
        <v>332</v>
      </c>
      <c r="D95" s="232" t="s">
        <v>459</v>
      </c>
      <c r="E95" s="44" t="s">
        <v>402</v>
      </c>
      <c r="F95" s="233" t="s">
        <v>464</v>
      </c>
      <c r="G95" s="234" t="s">
        <v>414</v>
      </c>
      <c r="H95" s="69">
        <v>1</v>
      </c>
      <c r="I95" s="69">
        <v>2</v>
      </c>
      <c r="J95" s="69" t="s">
        <v>405</v>
      </c>
      <c r="K95" s="69" t="s">
        <v>405</v>
      </c>
      <c r="L95" s="69" t="s">
        <v>405</v>
      </c>
      <c r="M95" s="69" t="s">
        <v>405</v>
      </c>
      <c r="N95" s="224" t="s">
        <v>406</v>
      </c>
      <c r="O95" s="70">
        <v>0</v>
      </c>
      <c r="P95" s="70">
        <v>0</v>
      </c>
      <c r="Q95" s="70">
        <v>0</v>
      </c>
      <c r="R95" s="71" t="s">
        <v>329</v>
      </c>
      <c r="S95" s="70">
        <v>0</v>
      </c>
      <c r="T95" s="70">
        <v>0</v>
      </c>
      <c r="U95" s="70">
        <v>0</v>
      </c>
      <c r="V95" s="71"/>
    </row>
    <row r="96" spans="1:22" ht="25.5" x14ac:dyDescent="0.2">
      <c r="A96" s="57" t="s">
        <v>305</v>
      </c>
      <c r="B96" s="298" t="s">
        <v>307</v>
      </c>
      <c r="C96" s="232" t="s">
        <v>332</v>
      </c>
      <c r="D96" s="232" t="s">
        <v>459</v>
      </c>
      <c r="E96" s="44" t="s">
        <v>402</v>
      </c>
      <c r="F96" s="233" t="s">
        <v>431</v>
      </c>
      <c r="G96" s="234"/>
      <c r="H96" s="69">
        <v>2</v>
      </c>
      <c r="I96" s="69">
        <v>2</v>
      </c>
      <c r="J96" s="69" t="s">
        <v>405</v>
      </c>
      <c r="K96" s="69" t="s">
        <v>405</v>
      </c>
      <c r="L96" s="69" t="s">
        <v>405</v>
      </c>
      <c r="M96" s="69" t="s">
        <v>405</v>
      </c>
      <c r="N96" s="224" t="s">
        <v>406</v>
      </c>
      <c r="O96" s="70">
        <v>12</v>
      </c>
      <c r="P96" s="70">
        <v>54</v>
      </c>
      <c r="Q96" s="70">
        <v>60</v>
      </c>
      <c r="R96" s="71" t="s">
        <v>329</v>
      </c>
      <c r="S96" s="70">
        <v>308</v>
      </c>
      <c r="T96" s="70">
        <v>308</v>
      </c>
      <c r="U96" s="70">
        <v>0</v>
      </c>
      <c r="V96" s="71"/>
    </row>
    <row r="97" spans="1:22" ht="25.5" x14ac:dyDescent="0.2">
      <c r="A97" s="57" t="s">
        <v>305</v>
      </c>
      <c r="B97" s="298" t="s">
        <v>307</v>
      </c>
      <c r="C97" s="232" t="s">
        <v>332</v>
      </c>
      <c r="D97" s="232" t="s">
        <v>459</v>
      </c>
      <c r="E97" s="44" t="s">
        <v>402</v>
      </c>
      <c r="F97" s="233" t="s">
        <v>433</v>
      </c>
      <c r="G97" s="234" t="s">
        <v>412</v>
      </c>
      <c r="H97" s="69">
        <v>2</v>
      </c>
      <c r="I97" s="69">
        <v>2</v>
      </c>
      <c r="J97" s="69" t="s">
        <v>405</v>
      </c>
      <c r="K97" s="69" t="s">
        <v>405</v>
      </c>
      <c r="L97" s="69" t="s">
        <v>405</v>
      </c>
      <c r="M97" s="69" t="s">
        <v>405</v>
      </c>
      <c r="N97" s="224" t="s">
        <v>406</v>
      </c>
      <c r="O97" s="70">
        <v>0</v>
      </c>
      <c r="P97" s="70">
        <v>0</v>
      </c>
      <c r="Q97" s="70">
        <v>0</v>
      </c>
      <c r="R97" s="71" t="s">
        <v>315</v>
      </c>
      <c r="S97" s="70">
        <v>0</v>
      </c>
      <c r="T97" s="70">
        <v>0</v>
      </c>
      <c r="U97" s="70">
        <v>0</v>
      </c>
      <c r="V97" s="71"/>
    </row>
    <row r="98" spans="1:22" x14ac:dyDescent="0.2">
      <c r="A98" s="57" t="s">
        <v>305</v>
      </c>
      <c r="B98" s="298" t="s">
        <v>307</v>
      </c>
      <c r="C98" s="232" t="s">
        <v>332</v>
      </c>
      <c r="D98" s="232" t="s">
        <v>459</v>
      </c>
      <c r="E98" s="44" t="s">
        <v>402</v>
      </c>
      <c r="F98" s="233" t="s">
        <v>445</v>
      </c>
      <c r="G98" s="234" t="s">
        <v>412</v>
      </c>
      <c r="H98" s="69">
        <v>5</v>
      </c>
      <c r="I98" s="69">
        <v>18</v>
      </c>
      <c r="J98" s="69">
        <v>18</v>
      </c>
      <c r="K98" s="69">
        <v>115</v>
      </c>
      <c r="L98" s="69">
        <v>115</v>
      </c>
      <c r="M98" s="69"/>
      <c r="N98" s="224"/>
      <c r="O98" s="70">
        <v>3</v>
      </c>
      <c r="P98" s="70">
        <v>15</v>
      </c>
      <c r="Q98" s="70">
        <v>15</v>
      </c>
      <c r="R98" s="71" t="s">
        <v>315</v>
      </c>
      <c r="S98" s="70">
        <v>79</v>
      </c>
      <c r="T98" s="70">
        <v>79</v>
      </c>
      <c r="U98" s="70">
        <v>0</v>
      </c>
      <c r="V98" s="71"/>
    </row>
    <row r="99" spans="1:22" x14ac:dyDescent="0.2">
      <c r="A99" s="57" t="s">
        <v>305</v>
      </c>
      <c r="B99" s="298" t="s">
        <v>307</v>
      </c>
      <c r="C99" s="232" t="s">
        <v>332</v>
      </c>
      <c r="D99" s="232" t="s">
        <v>459</v>
      </c>
      <c r="E99" s="44" t="s">
        <v>402</v>
      </c>
      <c r="F99" s="233" t="s">
        <v>434</v>
      </c>
      <c r="G99" s="234" t="s">
        <v>412</v>
      </c>
      <c r="H99" s="69">
        <v>42</v>
      </c>
      <c r="I99" s="69">
        <v>2276</v>
      </c>
      <c r="J99" s="69">
        <v>3024</v>
      </c>
      <c r="K99" s="69">
        <v>7419</v>
      </c>
      <c r="L99" s="69">
        <v>4160</v>
      </c>
      <c r="M99" s="69">
        <v>3259</v>
      </c>
      <c r="N99" s="224"/>
      <c r="O99" s="70">
        <v>16</v>
      </c>
      <c r="P99" s="70">
        <v>267</v>
      </c>
      <c r="Q99" s="70">
        <v>394</v>
      </c>
      <c r="R99" s="71" t="s">
        <v>315</v>
      </c>
      <c r="S99" s="70">
        <v>800</v>
      </c>
      <c r="T99" s="70">
        <v>373</v>
      </c>
      <c r="U99" s="70">
        <v>427</v>
      </c>
      <c r="V99" s="71"/>
    </row>
    <row r="100" spans="1:22" ht="25.5" x14ac:dyDescent="0.2">
      <c r="A100" s="57" t="s">
        <v>305</v>
      </c>
      <c r="B100" s="298" t="s">
        <v>307</v>
      </c>
      <c r="C100" s="232" t="s">
        <v>332</v>
      </c>
      <c r="D100" s="232" t="s">
        <v>459</v>
      </c>
      <c r="E100" s="44" t="s">
        <v>402</v>
      </c>
      <c r="F100" s="233" t="s">
        <v>446</v>
      </c>
      <c r="G100" s="234" t="s">
        <v>416</v>
      </c>
      <c r="H100" s="69">
        <v>2</v>
      </c>
      <c r="I100" s="69">
        <v>2</v>
      </c>
      <c r="J100" s="69" t="s">
        <v>405</v>
      </c>
      <c r="K100" s="69" t="s">
        <v>405</v>
      </c>
      <c r="L100" s="69" t="s">
        <v>405</v>
      </c>
      <c r="M100" s="69" t="s">
        <v>405</v>
      </c>
      <c r="N100" s="224" t="s">
        <v>406</v>
      </c>
      <c r="O100" s="70">
        <v>3</v>
      </c>
      <c r="P100" s="70">
        <v>6</v>
      </c>
      <c r="Q100" s="70">
        <v>6</v>
      </c>
      <c r="R100" s="71" t="s">
        <v>315</v>
      </c>
      <c r="S100" s="70">
        <v>44</v>
      </c>
      <c r="T100" s="70">
        <v>44</v>
      </c>
      <c r="U100" s="70">
        <v>0</v>
      </c>
      <c r="V100" s="71"/>
    </row>
    <row r="101" spans="1:22" ht="25.5" x14ac:dyDescent="0.2">
      <c r="A101" s="57" t="s">
        <v>305</v>
      </c>
      <c r="B101" s="298" t="s">
        <v>307</v>
      </c>
      <c r="C101" s="232" t="s">
        <v>332</v>
      </c>
      <c r="D101" s="232" t="s">
        <v>459</v>
      </c>
      <c r="E101" s="44" t="s">
        <v>402</v>
      </c>
      <c r="F101" s="233" t="s">
        <v>465</v>
      </c>
      <c r="G101" s="234" t="s">
        <v>416</v>
      </c>
      <c r="H101" s="69">
        <v>1</v>
      </c>
      <c r="I101" s="69">
        <v>1</v>
      </c>
      <c r="J101" s="69" t="s">
        <v>405</v>
      </c>
      <c r="K101" s="69" t="s">
        <v>405</v>
      </c>
      <c r="L101" s="69" t="s">
        <v>405</v>
      </c>
      <c r="M101" s="69" t="s">
        <v>405</v>
      </c>
      <c r="N101" s="224" t="s">
        <v>406</v>
      </c>
      <c r="O101" s="70">
        <v>4</v>
      </c>
      <c r="P101" s="70">
        <v>70</v>
      </c>
      <c r="Q101" s="70">
        <v>70</v>
      </c>
      <c r="R101" s="71" t="s">
        <v>315</v>
      </c>
      <c r="S101" s="70">
        <v>371</v>
      </c>
      <c r="T101" s="70">
        <v>371</v>
      </c>
      <c r="U101" s="70">
        <v>0</v>
      </c>
      <c r="V101" s="71"/>
    </row>
    <row r="102" spans="1:22" ht="25.5" x14ac:dyDescent="0.2">
      <c r="A102" s="57" t="s">
        <v>305</v>
      </c>
      <c r="B102" s="298" t="s">
        <v>307</v>
      </c>
      <c r="C102" s="232" t="s">
        <v>332</v>
      </c>
      <c r="D102" s="232" t="s">
        <v>459</v>
      </c>
      <c r="E102" s="44" t="s">
        <v>402</v>
      </c>
      <c r="F102" s="233" t="s">
        <v>447</v>
      </c>
      <c r="G102" s="234" t="s">
        <v>412</v>
      </c>
      <c r="H102" s="69">
        <v>1</v>
      </c>
      <c r="I102" s="69">
        <v>2</v>
      </c>
      <c r="J102" s="69" t="s">
        <v>405</v>
      </c>
      <c r="K102" s="69" t="s">
        <v>405</v>
      </c>
      <c r="L102" s="69" t="s">
        <v>405</v>
      </c>
      <c r="M102" s="69" t="s">
        <v>405</v>
      </c>
      <c r="N102" s="224" t="s">
        <v>406</v>
      </c>
      <c r="O102" s="70">
        <v>2</v>
      </c>
      <c r="P102" s="70">
        <v>2</v>
      </c>
      <c r="Q102" s="229" t="s">
        <v>405</v>
      </c>
      <c r="R102" s="71" t="s">
        <v>315</v>
      </c>
      <c r="S102" s="229" t="s">
        <v>405</v>
      </c>
      <c r="T102" s="229" t="s">
        <v>405</v>
      </c>
      <c r="U102" s="229" t="s">
        <v>405</v>
      </c>
      <c r="V102" s="71" t="s">
        <v>406</v>
      </c>
    </row>
    <row r="103" spans="1:22" x14ac:dyDescent="0.2">
      <c r="A103" s="57" t="s">
        <v>305</v>
      </c>
      <c r="B103" s="298" t="s">
        <v>307</v>
      </c>
      <c r="C103" s="232" t="s">
        <v>332</v>
      </c>
      <c r="D103" s="232" t="s">
        <v>459</v>
      </c>
      <c r="E103" s="44" t="s">
        <v>402</v>
      </c>
      <c r="F103" s="233" t="s">
        <v>466</v>
      </c>
      <c r="G103" s="234" t="s">
        <v>416</v>
      </c>
      <c r="H103" s="69">
        <v>5</v>
      </c>
      <c r="I103" s="69">
        <v>18</v>
      </c>
      <c r="J103" s="69">
        <v>61</v>
      </c>
      <c r="K103" s="69">
        <v>11523</v>
      </c>
      <c r="L103" s="69">
        <v>11523</v>
      </c>
      <c r="M103" s="69"/>
      <c r="N103" s="224"/>
      <c r="O103" s="70">
        <v>4</v>
      </c>
      <c r="P103" s="70">
        <v>8</v>
      </c>
      <c r="Q103" s="70">
        <v>36</v>
      </c>
      <c r="R103" s="71" t="s">
        <v>315</v>
      </c>
      <c r="S103" s="70">
        <v>6332</v>
      </c>
      <c r="T103" s="70">
        <v>6332</v>
      </c>
      <c r="U103" s="70">
        <v>0</v>
      </c>
      <c r="V103" s="71"/>
    </row>
    <row r="104" spans="1:22" x14ac:dyDescent="0.2">
      <c r="A104" s="57" t="s">
        <v>305</v>
      </c>
      <c r="B104" s="298" t="s">
        <v>307</v>
      </c>
      <c r="C104" s="232" t="s">
        <v>332</v>
      </c>
      <c r="D104" s="232" t="s">
        <v>459</v>
      </c>
      <c r="E104" s="44" t="s">
        <v>402</v>
      </c>
      <c r="F104" s="233" t="s">
        <v>435</v>
      </c>
      <c r="G104" s="234" t="s">
        <v>416</v>
      </c>
      <c r="H104" s="69">
        <v>8</v>
      </c>
      <c r="I104" s="69">
        <v>36</v>
      </c>
      <c r="J104" s="69">
        <v>99</v>
      </c>
      <c r="K104" s="69">
        <v>14599</v>
      </c>
      <c r="L104" s="69">
        <v>14599</v>
      </c>
      <c r="M104" s="69"/>
      <c r="N104" s="224"/>
      <c r="O104" s="70">
        <v>12</v>
      </c>
      <c r="P104" s="70">
        <v>48</v>
      </c>
      <c r="Q104" s="70">
        <v>127</v>
      </c>
      <c r="R104" s="71" t="s">
        <v>315</v>
      </c>
      <c r="S104" s="70">
        <v>20685</v>
      </c>
      <c r="T104" s="70">
        <v>19344</v>
      </c>
      <c r="U104" s="70">
        <v>1340</v>
      </c>
      <c r="V104" s="71"/>
    </row>
    <row r="105" spans="1:22" x14ac:dyDescent="0.2">
      <c r="A105" s="57" t="s">
        <v>305</v>
      </c>
      <c r="B105" s="298" t="s">
        <v>307</v>
      </c>
      <c r="C105" s="232" t="s">
        <v>332</v>
      </c>
      <c r="D105" s="232" t="s">
        <v>459</v>
      </c>
      <c r="E105" s="44" t="s">
        <v>402</v>
      </c>
      <c r="F105" s="233" t="s">
        <v>467</v>
      </c>
      <c r="G105" s="234" t="s">
        <v>416</v>
      </c>
      <c r="H105" s="69">
        <v>4</v>
      </c>
      <c r="I105" s="69">
        <v>59</v>
      </c>
      <c r="J105" s="69">
        <v>62</v>
      </c>
      <c r="K105" s="69">
        <v>1287</v>
      </c>
      <c r="L105" s="69">
        <v>1258</v>
      </c>
      <c r="M105" s="69">
        <v>87</v>
      </c>
      <c r="N105" s="224"/>
      <c r="O105" s="70">
        <v>5</v>
      </c>
      <c r="P105" s="70">
        <v>39</v>
      </c>
      <c r="Q105" s="70">
        <v>60</v>
      </c>
      <c r="R105" s="71" t="s">
        <v>315</v>
      </c>
      <c r="S105" s="70">
        <v>1074</v>
      </c>
      <c r="T105" s="70">
        <v>308</v>
      </c>
      <c r="U105" s="70">
        <v>675</v>
      </c>
      <c r="V105" s="71"/>
    </row>
    <row r="106" spans="1:22" ht="25.5" x14ac:dyDescent="0.2">
      <c r="A106" s="57" t="s">
        <v>305</v>
      </c>
      <c r="B106" s="298" t="s">
        <v>307</v>
      </c>
      <c r="C106" s="232" t="s">
        <v>332</v>
      </c>
      <c r="D106" s="232" t="s">
        <v>459</v>
      </c>
      <c r="E106" s="44" t="s">
        <v>402</v>
      </c>
      <c r="F106" s="233" t="s">
        <v>468</v>
      </c>
      <c r="G106" s="234" t="s">
        <v>412</v>
      </c>
      <c r="H106" s="69">
        <v>2</v>
      </c>
      <c r="I106" s="69">
        <v>7</v>
      </c>
      <c r="J106" s="69" t="s">
        <v>405</v>
      </c>
      <c r="K106" s="69" t="s">
        <v>405</v>
      </c>
      <c r="L106" s="69" t="s">
        <v>405</v>
      </c>
      <c r="M106" s="69" t="s">
        <v>405</v>
      </c>
      <c r="N106" s="224" t="s">
        <v>406</v>
      </c>
      <c r="O106" s="70">
        <v>0</v>
      </c>
      <c r="P106" s="70">
        <v>0</v>
      </c>
      <c r="Q106" s="70">
        <v>0</v>
      </c>
      <c r="R106" s="71" t="s">
        <v>315</v>
      </c>
      <c r="S106" s="70">
        <v>0</v>
      </c>
      <c r="T106" s="70">
        <v>0</v>
      </c>
      <c r="U106" s="70">
        <v>0</v>
      </c>
      <c r="V106" s="71"/>
    </row>
    <row r="107" spans="1:22" ht="25.5" x14ac:dyDescent="0.2">
      <c r="A107" s="57" t="s">
        <v>305</v>
      </c>
      <c r="B107" s="298" t="s">
        <v>307</v>
      </c>
      <c r="C107" s="232" t="s">
        <v>332</v>
      </c>
      <c r="D107" s="232" t="s">
        <v>459</v>
      </c>
      <c r="E107" s="44" t="s">
        <v>402</v>
      </c>
      <c r="F107" s="233" t="s">
        <v>437</v>
      </c>
      <c r="G107" s="234" t="s">
        <v>412</v>
      </c>
      <c r="H107" s="69">
        <v>2</v>
      </c>
      <c r="I107" s="69">
        <v>4</v>
      </c>
      <c r="J107" s="69" t="s">
        <v>405</v>
      </c>
      <c r="K107" s="69" t="s">
        <v>405</v>
      </c>
      <c r="L107" s="69" t="s">
        <v>405</v>
      </c>
      <c r="M107" s="69" t="s">
        <v>405</v>
      </c>
      <c r="N107" s="224" t="s">
        <v>406</v>
      </c>
      <c r="O107" s="70">
        <v>0</v>
      </c>
      <c r="P107" s="70">
        <v>0</v>
      </c>
      <c r="Q107" s="70">
        <v>0</v>
      </c>
      <c r="R107" s="71" t="s">
        <v>315</v>
      </c>
      <c r="S107" s="70">
        <v>0</v>
      </c>
      <c r="T107" s="70">
        <v>0</v>
      </c>
      <c r="U107" s="70">
        <v>0</v>
      </c>
      <c r="V107" s="71"/>
    </row>
    <row r="108" spans="1:22" ht="25.5" x14ac:dyDescent="0.2">
      <c r="A108" s="57" t="s">
        <v>305</v>
      </c>
      <c r="B108" s="298" t="s">
        <v>307</v>
      </c>
      <c r="C108" s="232" t="s">
        <v>332</v>
      </c>
      <c r="D108" s="232" t="s">
        <v>459</v>
      </c>
      <c r="E108" s="44" t="s">
        <v>402</v>
      </c>
      <c r="F108" s="233" t="s">
        <v>451</v>
      </c>
      <c r="G108" s="234" t="s">
        <v>412</v>
      </c>
      <c r="H108" s="69">
        <v>2</v>
      </c>
      <c r="I108" s="69">
        <v>25</v>
      </c>
      <c r="J108" s="69" t="s">
        <v>405</v>
      </c>
      <c r="K108" s="69" t="s">
        <v>405</v>
      </c>
      <c r="L108" s="69" t="s">
        <v>405</v>
      </c>
      <c r="M108" s="69" t="s">
        <v>405</v>
      </c>
      <c r="N108" s="224" t="s">
        <v>406</v>
      </c>
      <c r="O108" s="70">
        <v>0</v>
      </c>
      <c r="P108" s="70">
        <v>0</v>
      </c>
      <c r="Q108" s="70">
        <v>0</v>
      </c>
      <c r="R108" s="71" t="s">
        <v>315</v>
      </c>
      <c r="S108" s="70">
        <v>0</v>
      </c>
      <c r="T108" s="70">
        <v>0</v>
      </c>
      <c r="U108" s="70">
        <v>0</v>
      </c>
      <c r="V108" s="71"/>
    </row>
    <row r="109" spans="1:22" ht="25.5" x14ac:dyDescent="0.2">
      <c r="A109" s="57" t="s">
        <v>305</v>
      </c>
      <c r="B109" s="298" t="s">
        <v>307</v>
      </c>
      <c r="C109" s="232" t="s">
        <v>332</v>
      </c>
      <c r="D109" s="232" t="s">
        <v>459</v>
      </c>
      <c r="E109" s="44" t="s">
        <v>402</v>
      </c>
      <c r="F109" s="233" t="s">
        <v>452</v>
      </c>
      <c r="G109" s="234" t="s">
        <v>412</v>
      </c>
      <c r="H109" s="69">
        <v>1</v>
      </c>
      <c r="I109" s="69">
        <v>1</v>
      </c>
      <c r="J109" s="69" t="s">
        <v>405</v>
      </c>
      <c r="K109" s="69" t="s">
        <v>405</v>
      </c>
      <c r="L109" s="69" t="s">
        <v>405</v>
      </c>
      <c r="M109" s="69" t="s">
        <v>405</v>
      </c>
      <c r="N109" s="224" t="s">
        <v>406</v>
      </c>
      <c r="O109" s="70">
        <v>0</v>
      </c>
      <c r="P109" s="70">
        <v>0</v>
      </c>
      <c r="Q109" s="70">
        <v>0</v>
      </c>
      <c r="R109" s="71" t="s">
        <v>315</v>
      </c>
      <c r="S109" s="70">
        <v>0</v>
      </c>
      <c r="T109" s="70">
        <v>0</v>
      </c>
      <c r="U109" s="70">
        <v>0</v>
      </c>
      <c r="V109" s="71"/>
    </row>
    <row r="110" spans="1:22" ht="25.5" x14ac:dyDescent="0.2">
      <c r="A110" s="57" t="s">
        <v>305</v>
      </c>
      <c r="B110" s="298" t="s">
        <v>307</v>
      </c>
      <c r="C110" s="232" t="s">
        <v>332</v>
      </c>
      <c r="D110" s="232" t="s">
        <v>459</v>
      </c>
      <c r="E110" s="44" t="s">
        <v>402</v>
      </c>
      <c r="F110" s="233" t="s">
        <v>469</v>
      </c>
      <c r="G110" s="234" t="s">
        <v>416</v>
      </c>
      <c r="H110" s="69">
        <v>1</v>
      </c>
      <c r="I110" s="69">
        <v>2</v>
      </c>
      <c r="J110" s="69" t="s">
        <v>405</v>
      </c>
      <c r="K110" s="69" t="s">
        <v>405</v>
      </c>
      <c r="L110" s="69" t="s">
        <v>405</v>
      </c>
      <c r="M110" s="69" t="s">
        <v>405</v>
      </c>
      <c r="N110" s="224" t="s">
        <v>406</v>
      </c>
      <c r="O110" s="70">
        <v>0</v>
      </c>
      <c r="P110" s="70">
        <v>0</v>
      </c>
      <c r="Q110" s="70">
        <v>0</v>
      </c>
      <c r="R110" s="71" t="s">
        <v>315</v>
      </c>
      <c r="S110" s="70">
        <v>0</v>
      </c>
      <c r="T110" s="70">
        <v>0</v>
      </c>
      <c r="U110" s="70">
        <v>0</v>
      </c>
      <c r="V110" s="71"/>
    </row>
    <row r="111" spans="1:22" ht="25.5" x14ac:dyDescent="0.2">
      <c r="A111" s="57" t="s">
        <v>305</v>
      </c>
      <c r="B111" s="298" t="s">
        <v>307</v>
      </c>
      <c r="C111" s="232" t="s">
        <v>332</v>
      </c>
      <c r="D111" s="232" t="s">
        <v>459</v>
      </c>
      <c r="E111" s="44" t="s">
        <v>402</v>
      </c>
      <c r="F111" s="233" t="s">
        <v>453</v>
      </c>
      <c r="G111" s="234" t="s">
        <v>416</v>
      </c>
      <c r="H111" s="69">
        <v>2</v>
      </c>
      <c r="I111" s="69">
        <v>44</v>
      </c>
      <c r="J111" s="69" t="s">
        <v>405</v>
      </c>
      <c r="K111" s="69" t="s">
        <v>405</v>
      </c>
      <c r="L111" s="69" t="s">
        <v>405</v>
      </c>
      <c r="M111" s="69" t="s">
        <v>405</v>
      </c>
      <c r="N111" s="224" t="s">
        <v>406</v>
      </c>
      <c r="O111" s="70">
        <v>5</v>
      </c>
      <c r="P111" s="70">
        <v>48</v>
      </c>
      <c r="Q111" s="70">
        <v>67</v>
      </c>
      <c r="R111" s="71" t="s">
        <v>315</v>
      </c>
      <c r="S111" s="70">
        <v>2633</v>
      </c>
      <c r="T111" s="70">
        <v>1253</v>
      </c>
      <c r="U111" s="70">
        <v>1380</v>
      </c>
      <c r="V111" s="71"/>
    </row>
    <row r="112" spans="1:22" x14ac:dyDescent="0.2">
      <c r="A112" s="57" t="s">
        <v>305</v>
      </c>
      <c r="B112" s="298" t="s">
        <v>307</v>
      </c>
      <c r="C112" s="232" t="s">
        <v>332</v>
      </c>
      <c r="D112" s="232" t="s">
        <v>459</v>
      </c>
      <c r="E112" s="44" t="s">
        <v>402</v>
      </c>
      <c r="F112" s="233" t="s">
        <v>470</v>
      </c>
      <c r="G112" s="234" t="s">
        <v>416</v>
      </c>
      <c r="H112" s="69">
        <v>7</v>
      </c>
      <c r="I112" s="69">
        <v>164</v>
      </c>
      <c r="J112" s="69">
        <v>178</v>
      </c>
      <c r="K112" s="69">
        <v>3845</v>
      </c>
      <c r="L112" s="69">
        <v>3739</v>
      </c>
      <c r="M112" s="69">
        <v>160</v>
      </c>
      <c r="N112" s="224"/>
      <c r="O112" s="70">
        <v>2</v>
      </c>
      <c r="P112" s="70">
        <v>3</v>
      </c>
      <c r="Q112" s="229" t="s">
        <v>405</v>
      </c>
      <c r="R112" s="71" t="s">
        <v>315</v>
      </c>
      <c r="S112" s="229" t="s">
        <v>405</v>
      </c>
      <c r="T112" s="229" t="s">
        <v>405</v>
      </c>
      <c r="U112" s="229" t="s">
        <v>405</v>
      </c>
      <c r="V112" s="71" t="s">
        <v>406</v>
      </c>
    </row>
    <row r="113" spans="1:22" x14ac:dyDescent="0.2">
      <c r="A113" s="57" t="s">
        <v>305</v>
      </c>
      <c r="B113" s="298" t="s">
        <v>307</v>
      </c>
      <c r="C113" s="232" t="s">
        <v>332</v>
      </c>
      <c r="D113" s="232" t="s">
        <v>459</v>
      </c>
      <c r="E113" s="44" t="s">
        <v>402</v>
      </c>
      <c r="F113" s="233" t="s">
        <v>455</v>
      </c>
      <c r="G113" s="234" t="s">
        <v>412</v>
      </c>
      <c r="H113" s="69">
        <v>5</v>
      </c>
      <c r="I113" s="69">
        <v>32</v>
      </c>
      <c r="J113" s="69">
        <v>72</v>
      </c>
      <c r="K113" s="69">
        <v>125</v>
      </c>
      <c r="L113" s="69">
        <v>125</v>
      </c>
      <c r="M113" s="69"/>
      <c r="N113" s="224"/>
      <c r="O113" s="70">
        <v>2</v>
      </c>
      <c r="P113" s="70">
        <v>9</v>
      </c>
      <c r="Q113" s="229" t="s">
        <v>405</v>
      </c>
      <c r="R113" s="71" t="s">
        <v>315</v>
      </c>
      <c r="S113" s="229" t="s">
        <v>405</v>
      </c>
      <c r="T113" s="229" t="s">
        <v>405</v>
      </c>
      <c r="U113" s="229" t="s">
        <v>405</v>
      </c>
      <c r="V113" s="71" t="s">
        <v>406</v>
      </c>
    </row>
    <row r="114" spans="1:22" ht="25.5" x14ac:dyDescent="0.2">
      <c r="A114" s="57" t="s">
        <v>305</v>
      </c>
      <c r="B114" s="298" t="s">
        <v>307</v>
      </c>
      <c r="C114" s="232" t="s">
        <v>332</v>
      </c>
      <c r="D114" s="232" t="s">
        <v>459</v>
      </c>
      <c r="E114" s="44" t="s">
        <v>402</v>
      </c>
      <c r="F114" s="233" t="s">
        <v>458</v>
      </c>
      <c r="G114" s="234" t="s">
        <v>412</v>
      </c>
      <c r="H114" s="69">
        <v>1</v>
      </c>
      <c r="I114" s="69">
        <v>5</v>
      </c>
      <c r="J114" s="69" t="s">
        <v>405</v>
      </c>
      <c r="K114" s="69" t="s">
        <v>405</v>
      </c>
      <c r="L114" s="69" t="s">
        <v>405</v>
      </c>
      <c r="M114" s="69" t="s">
        <v>405</v>
      </c>
      <c r="N114" s="224" t="s">
        <v>406</v>
      </c>
      <c r="O114" s="70">
        <v>0</v>
      </c>
      <c r="P114" s="70">
        <v>0</v>
      </c>
      <c r="Q114" s="70">
        <v>0</v>
      </c>
      <c r="R114" s="71" t="s">
        <v>315</v>
      </c>
      <c r="S114" s="70">
        <v>0</v>
      </c>
      <c r="T114" s="70">
        <v>0</v>
      </c>
      <c r="U114" s="70">
        <v>0</v>
      </c>
      <c r="V114" s="71"/>
    </row>
    <row r="115" spans="1:22" ht="25.5" x14ac:dyDescent="0.2">
      <c r="A115" s="57" t="s">
        <v>305</v>
      </c>
      <c r="B115" s="298" t="s">
        <v>471</v>
      </c>
      <c r="C115" s="232" t="s">
        <v>332</v>
      </c>
      <c r="D115" s="232">
        <v>21.1</v>
      </c>
      <c r="E115" s="44" t="s">
        <v>402</v>
      </c>
      <c r="F115" s="233" t="s">
        <v>472</v>
      </c>
      <c r="G115" s="234" t="s">
        <v>410</v>
      </c>
      <c r="H115" s="69">
        <v>1</v>
      </c>
      <c r="I115" s="69">
        <v>2</v>
      </c>
      <c r="J115" s="69" t="s">
        <v>405</v>
      </c>
      <c r="K115" s="69" t="s">
        <v>405</v>
      </c>
      <c r="L115" s="69" t="s">
        <v>405</v>
      </c>
      <c r="M115" s="69" t="s">
        <v>405</v>
      </c>
      <c r="N115" s="224" t="s">
        <v>406</v>
      </c>
      <c r="O115" s="70">
        <v>0</v>
      </c>
      <c r="P115" s="70">
        <v>0</v>
      </c>
      <c r="Q115" s="70">
        <v>0</v>
      </c>
      <c r="R115" s="71" t="s">
        <v>329</v>
      </c>
      <c r="S115" s="70">
        <v>0</v>
      </c>
      <c r="T115" s="70">
        <v>0</v>
      </c>
      <c r="U115" s="70">
        <v>0</v>
      </c>
      <c r="V115" s="71"/>
    </row>
    <row r="116" spans="1:22" ht="25.5" x14ac:dyDescent="0.2">
      <c r="A116" s="57" t="s">
        <v>305</v>
      </c>
      <c r="B116" s="298" t="s">
        <v>471</v>
      </c>
      <c r="C116" s="232" t="s">
        <v>473</v>
      </c>
      <c r="D116" s="232">
        <v>21.1</v>
      </c>
      <c r="E116" s="44" t="s">
        <v>402</v>
      </c>
      <c r="F116" s="233" t="s">
        <v>472</v>
      </c>
      <c r="G116" s="234" t="s">
        <v>410</v>
      </c>
      <c r="H116" s="69">
        <v>1</v>
      </c>
      <c r="I116" s="69">
        <v>7</v>
      </c>
      <c r="J116" s="69" t="s">
        <v>405</v>
      </c>
      <c r="K116" s="69" t="s">
        <v>405</v>
      </c>
      <c r="L116" s="69" t="s">
        <v>405</v>
      </c>
      <c r="M116" s="69" t="s">
        <v>405</v>
      </c>
      <c r="N116" s="224" t="s">
        <v>406</v>
      </c>
      <c r="O116" s="70">
        <v>1</v>
      </c>
      <c r="P116" s="70">
        <v>8</v>
      </c>
      <c r="Q116" s="229" t="s">
        <v>405</v>
      </c>
      <c r="R116" s="163" t="s">
        <v>329</v>
      </c>
      <c r="S116" s="229" t="s">
        <v>405</v>
      </c>
      <c r="T116" s="229" t="s">
        <v>405</v>
      </c>
      <c r="U116" s="229" t="s">
        <v>405</v>
      </c>
      <c r="V116" s="71" t="s">
        <v>406</v>
      </c>
    </row>
    <row r="117" spans="1:22" ht="25.5" x14ac:dyDescent="0.2">
      <c r="A117" s="57" t="s">
        <v>305</v>
      </c>
      <c r="B117" s="298" t="s">
        <v>474</v>
      </c>
      <c r="C117" s="232" t="s">
        <v>332</v>
      </c>
      <c r="D117" s="232" t="s">
        <v>475</v>
      </c>
      <c r="E117" s="44" t="s">
        <v>402</v>
      </c>
      <c r="F117" s="233" t="s">
        <v>476</v>
      </c>
      <c r="G117" s="234" t="s">
        <v>416</v>
      </c>
      <c r="H117" s="69">
        <v>1</v>
      </c>
      <c r="I117" s="69">
        <v>1</v>
      </c>
      <c r="J117" s="69" t="s">
        <v>405</v>
      </c>
      <c r="K117" s="69" t="s">
        <v>405</v>
      </c>
      <c r="L117" s="69" t="s">
        <v>405</v>
      </c>
      <c r="M117" s="69" t="s">
        <v>405</v>
      </c>
      <c r="N117" s="224" t="s">
        <v>406</v>
      </c>
      <c r="O117" s="70">
        <v>0</v>
      </c>
      <c r="P117" s="70">
        <v>0</v>
      </c>
      <c r="Q117" s="70">
        <v>0</v>
      </c>
      <c r="R117" s="71" t="s">
        <v>315</v>
      </c>
      <c r="S117" s="70">
        <v>0</v>
      </c>
      <c r="T117" s="70">
        <v>0</v>
      </c>
      <c r="U117" s="70">
        <v>0</v>
      </c>
      <c r="V117" s="71"/>
    </row>
    <row r="118" spans="1:22" ht="25.5" x14ac:dyDescent="0.2">
      <c r="A118" s="57" t="s">
        <v>305</v>
      </c>
      <c r="B118" s="298" t="s">
        <v>311</v>
      </c>
      <c r="C118" s="232" t="s">
        <v>332</v>
      </c>
      <c r="D118" s="232">
        <v>27.1</v>
      </c>
      <c r="E118" s="44" t="s">
        <v>402</v>
      </c>
      <c r="F118" s="233" t="s">
        <v>477</v>
      </c>
      <c r="G118" s="234" t="s">
        <v>410</v>
      </c>
      <c r="H118" s="69">
        <v>1</v>
      </c>
      <c r="I118" s="69">
        <v>4</v>
      </c>
      <c r="J118" s="69" t="s">
        <v>405</v>
      </c>
      <c r="K118" s="69" t="s">
        <v>405</v>
      </c>
      <c r="L118" s="69" t="s">
        <v>405</v>
      </c>
      <c r="M118" s="69" t="s">
        <v>405</v>
      </c>
      <c r="N118" s="224" t="s">
        <v>406</v>
      </c>
      <c r="O118" s="70">
        <v>0</v>
      </c>
      <c r="P118" s="70">
        <v>0</v>
      </c>
      <c r="Q118" s="70">
        <v>0</v>
      </c>
      <c r="R118" s="71" t="s">
        <v>329</v>
      </c>
      <c r="S118" s="70">
        <v>0</v>
      </c>
      <c r="T118" s="70">
        <v>0</v>
      </c>
      <c r="U118" s="70">
        <v>0</v>
      </c>
      <c r="V118" s="71"/>
    </row>
    <row r="119" spans="1:22" ht="25.5" x14ac:dyDescent="0.2">
      <c r="A119" s="57" t="s">
        <v>305</v>
      </c>
      <c r="B119" s="298" t="s">
        <v>311</v>
      </c>
      <c r="C119" s="232" t="s">
        <v>332</v>
      </c>
      <c r="D119" s="232">
        <v>27.2</v>
      </c>
      <c r="E119" s="44" t="s">
        <v>402</v>
      </c>
      <c r="F119" s="233" t="s">
        <v>478</v>
      </c>
      <c r="G119" s="234" t="s">
        <v>412</v>
      </c>
      <c r="H119" s="69">
        <v>1</v>
      </c>
      <c r="I119" s="69">
        <v>9</v>
      </c>
      <c r="J119" s="69" t="s">
        <v>405</v>
      </c>
      <c r="K119" s="69" t="s">
        <v>405</v>
      </c>
      <c r="L119" s="69" t="s">
        <v>405</v>
      </c>
      <c r="M119" s="69" t="s">
        <v>405</v>
      </c>
      <c r="N119" s="224" t="s">
        <v>406</v>
      </c>
      <c r="O119" s="70">
        <v>1</v>
      </c>
      <c r="P119" s="70">
        <v>3</v>
      </c>
      <c r="Q119" s="229" t="s">
        <v>405</v>
      </c>
      <c r="R119" s="71" t="s">
        <v>315</v>
      </c>
      <c r="S119" s="229" t="s">
        <v>405</v>
      </c>
      <c r="T119" s="229" t="s">
        <v>405</v>
      </c>
      <c r="U119" s="229" t="s">
        <v>405</v>
      </c>
      <c r="V119" s="71" t="s">
        <v>406</v>
      </c>
    </row>
    <row r="120" spans="1:22" ht="25.5" x14ac:dyDescent="0.2">
      <c r="A120" s="57" t="s">
        <v>305</v>
      </c>
      <c r="B120" s="298" t="s">
        <v>311</v>
      </c>
      <c r="C120" s="232" t="s">
        <v>332</v>
      </c>
      <c r="D120" s="232">
        <v>27.2</v>
      </c>
      <c r="E120" s="44" t="s">
        <v>402</v>
      </c>
      <c r="F120" s="233" t="s">
        <v>476</v>
      </c>
      <c r="G120" s="234" t="s">
        <v>416</v>
      </c>
      <c r="H120" s="69">
        <v>6</v>
      </c>
      <c r="I120" s="69">
        <v>15</v>
      </c>
      <c r="J120" s="69">
        <v>33</v>
      </c>
      <c r="K120" s="69">
        <v>15683</v>
      </c>
      <c r="L120" s="69">
        <v>6988</v>
      </c>
      <c r="M120" s="69">
        <v>8695</v>
      </c>
      <c r="N120" s="224"/>
      <c r="O120" s="70">
        <v>6</v>
      </c>
      <c r="P120" s="70">
        <v>11</v>
      </c>
      <c r="Q120" s="70">
        <v>24</v>
      </c>
      <c r="R120" s="71" t="s">
        <v>315</v>
      </c>
      <c r="S120" s="70">
        <v>15891</v>
      </c>
      <c r="T120" s="70">
        <v>13231</v>
      </c>
      <c r="U120" s="70">
        <v>2660</v>
      </c>
      <c r="V120" s="71"/>
    </row>
    <row r="121" spans="1:22" ht="25.5" x14ac:dyDescent="0.2">
      <c r="A121" s="57" t="s">
        <v>305</v>
      </c>
      <c r="B121" s="298" t="s">
        <v>311</v>
      </c>
      <c r="C121" s="232" t="s">
        <v>332</v>
      </c>
      <c r="D121" s="232" t="s">
        <v>479</v>
      </c>
      <c r="E121" s="44" t="s">
        <v>402</v>
      </c>
      <c r="F121" s="233" t="s">
        <v>441</v>
      </c>
      <c r="G121" s="234" t="s">
        <v>418</v>
      </c>
      <c r="H121" s="69">
        <v>1</v>
      </c>
      <c r="I121" s="69">
        <v>2</v>
      </c>
      <c r="J121" s="69" t="s">
        <v>405</v>
      </c>
      <c r="K121" s="69" t="s">
        <v>405</v>
      </c>
      <c r="L121" s="69" t="s">
        <v>405</v>
      </c>
      <c r="M121" s="69" t="s">
        <v>405</v>
      </c>
      <c r="N121" s="224" t="s">
        <v>406</v>
      </c>
      <c r="O121" s="70">
        <v>1</v>
      </c>
      <c r="P121" s="70">
        <v>6</v>
      </c>
      <c r="Q121" s="229" t="s">
        <v>405</v>
      </c>
      <c r="R121" s="163" t="s">
        <v>329</v>
      </c>
      <c r="S121" s="229" t="s">
        <v>405</v>
      </c>
      <c r="T121" s="229" t="s">
        <v>405</v>
      </c>
      <c r="U121" s="229" t="s">
        <v>405</v>
      </c>
      <c r="V121" s="71" t="s">
        <v>406</v>
      </c>
    </row>
    <row r="122" spans="1:22" ht="25.5" x14ac:dyDescent="0.2">
      <c r="A122" s="57" t="s">
        <v>305</v>
      </c>
      <c r="B122" s="298" t="s">
        <v>311</v>
      </c>
      <c r="C122" s="232" t="s">
        <v>332</v>
      </c>
      <c r="D122" s="232" t="s">
        <v>479</v>
      </c>
      <c r="E122" s="44" t="s">
        <v>402</v>
      </c>
      <c r="F122" s="233" t="s">
        <v>407</v>
      </c>
      <c r="G122" s="234" t="s">
        <v>408</v>
      </c>
      <c r="H122" s="69">
        <v>31</v>
      </c>
      <c r="I122" s="69">
        <v>295</v>
      </c>
      <c r="J122" s="69">
        <v>295</v>
      </c>
      <c r="K122" s="69">
        <v>18</v>
      </c>
      <c r="L122" s="69">
        <v>18</v>
      </c>
      <c r="M122" s="69"/>
      <c r="N122" s="224"/>
      <c r="O122" s="70">
        <v>31</v>
      </c>
      <c r="P122" s="70">
        <v>300</v>
      </c>
      <c r="Q122" s="70">
        <v>300</v>
      </c>
      <c r="R122" s="71" t="s">
        <v>329</v>
      </c>
      <c r="S122" s="70">
        <v>15</v>
      </c>
      <c r="T122" s="70">
        <v>15</v>
      </c>
      <c r="U122" s="70">
        <v>0</v>
      </c>
      <c r="V122" s="71"/>
    </row>
    <row r="123" spans="1:22" ht="25.5" x14ac:dyDescent="0.2">
      <c r="A123" s="57" t="s">
        <v>305</v>
      </c>
      <c r="B123" s="298" t="s">
        <v>311</v>
      </c>
      <c r="C123" s="232" t="s">
        <v>332</v>
      </c>
      <c r="D123" s="232" t="s">
        <v>479</v>
      </c>
      <c r="E123" s="44" t="s">
        <v>402</v>
      </c>
      <c r="F123" s="233" t="s">
        <v>480</v>
      </c>
      <c r="G123" s="234" t="s">
        <v>418</v>
      </c>
      <c r="H123" s="69">
        <v>2</v>
      </c>
      <c r="I123" s="69">
        <v>3</v>
      </c>
      <c r="J123" s="69" t="s">
        <v>405</v>
      </c>
      <c r="K123" s="69" t="s">
        <v>405</v>
      </c>
      <c r="L123" s="69" t="s">
        <v>405</v>
      </c>
      <c r="M123" s="69" t="s">
        <v>405</v>
      </c>
      <c r="N123" s="224" t="s">
        <v>406</v>
      </c>
      <c r="O123" s="70">
        <v>0</v>
      </c>
      <c r="P123" s="70">
        <v>0</v>
      </c>
      <c r="Q123" s="70">
        <v>0</v>
      </c>
      <c r="R123" s="71" t="s">
        <v>329</v>
      </c>
      <c r="S123" s="70">
        <v>0</v>
      </c>
      <c r="T123" s="70">
        <v>0</v>
      </c>
      <c r="U123" s="70">
        <v>0</v>
      </c>
      <c r="V123" s="71"/>
    </row>
    <row r="124" spans="1:22" ht="25.5" x14ac:dyDescent="0.2">
      <c r="A124" s="57" t="s">
        <v>305</v>
      </c>
      <c r="B124" s="298" t="s">
        <v>311</v>
      </c>
      <c r="C124" s="232" t="s">
        <v>332</v>
      </c>
      <c r="D124" s="232" t="s">
        <v>479</v>
      </c>
      <c r="E124" s="44" t="s">
        <v>402</v>
      </c>
      <c r="F124" s="233" t="s">
        <v>481</v>
      </c>
      <c r="G124" s="234" t="s">
        <v>410</v>
      </c>
      <c r="H124" s="69">
        <v>2</v>
      </c>
      <c r="I124" s="69">
        <v>22</v>
      </c>
      <c r="J124" s="69" t="s">
        <v>405</v>
      </c>
      <c r="K124" s="69" t="s">
        <v>405</v>
      </c>
      <c r="L124" s="69" t="s">
        <v>405</v>
      </c>
      <c r="M124" s="69" t="s">
        <v>405</v>
      </c>
      <c r="N124" s="224" t="s">
        <v>406</v>
      </c>
      <c r="O124" s="70">
        <v>1</v>
      </c>
      <c r="P124" s="70">
        <v>4</v>
      </c>
      <c r="Q124" s="229" t="s">
        <v>405</v>
      </c>
      <c r="R124" s="71" t="s">
        <v>329</v>
      </c>
      <c r="S124" s="229" t="s">
        <v>405</v>
      </c>
      <c r="T124" s="229" t="s">
        <v>405</v>
      </c>
      <c r="U124" s="229" t="s">
        <v>405</v>
      </c>
      <c r="V124" s="71" t="s">
        <v>406</v>
      </c>
    </row>
    <row r="125" spans="1:22" ht="25.5" x14ac:dyDescent="0.2">
      <c r="A125" s="57" t="s">
        <v>305</v>
      </c>
      <c r="B125" s="298" t="s">
        <v>311</v>
      </c>
      <c r="C125" s="232" t="s">
        <v>332</v>
      </c>
      <c r="D125" s="232" t="s">
        <v>479</v>
      </c>
      <c r="E125" s="44" t="s">
        <v>402</v>
      </c>
      <c r="F125" s="233" t="s">
        <v>417</v>
      </c>
      <c r="G125" s="234" t="s">
        <v>418</v>
      </c>
      <c r="H125" s="69">
        <v>4</v>
      </c>
      <c r="I125" s="69">
        <v>166</v>
      </c>
      <c r="J125" s="69">
        <v>167</v>
      </c>
      <c r="K125" s="69">
        <v>135</v>
      </c>
      <c r="L125" s="69">
        <v>135</v>
      </c>
      <c r="M125" s="69"/>
      <c r="N125" s="224"/>
      <c r="O125" s="70">
        <v>1</v>
      </c>
      <c r="P125" s="70">
        <v>80</v>
      </c>
      <c r="Q125" s="229" t="s">
        <v>405</v>
      </c>
      <c r="R125" s="71" t="s">
        <v>329</v>
      </c>
      <c r="S125" s="229" t="s">
        <v>405</v>
      </c>
      <c r="T125" s="229" t="s">
        <v>405</v>
      </c>
      <c r="U125" s="229" t="s">
        <v>405</v>
      </c>
      <c r="V125" s="71" t="s">
        <v>406</v>
      </c>
    </row>
    <row r="126" spans="1:22" ht="25.5" x14ac:dyDescent="0.2">
      <c r="A126" s="57" t="s">
        <v>305</v>
      </c>
      <c r="B126" s="298" t="s">
        <v>311</v>
      </c>
      <c r="C126" s="232" t="s">
        <v>332</v>
      </c>
      <c r="D126" s="232" t="s">
        <v>479</v>
      </c>
      <c r="E126" s="44" t="s">
        <v>402</v>
      </c>
      <c r="F126" s="233" t="s">
        <v>482</v>
      </c>
      <c r="G126" s="234" t="s">
        <v>408</v>
      </c>
      <c r="H126" s="69">
        <v>9</v>
      </c>
      <c r="I126" s="69">
        <v>102</v>
      </c>
      <c r="J126" s="69">
        <v>102</v>
      </c>
      <c r="K126" s="69">
        <v>5</v>
      </c>
      <c r="L126" s="69">
        <v>5</v>
      </c>
      <c r="M126" s="69"/>
      <c r="N126" s="224"/>
      <c r="O126" s="70">
        <v>1</v>
      </c>
      <c r="P126" s="70">
        <v>9</v>
      </c>
      <c r="Q126" s="229" t="s">
        <v>405</v>
      </c>
      <c r="R126" s="71" t="s">
        <v>329</v>
      </c>
      <c r="S126" s="229" t="s">
        <v>405</v>
      </c>
      <c r="T126" s="229" t="s">
        <v>405</v>
      </c>
      <c r="U126" s="229" t="s">
        <v>405</v>
      </c>
      <c r="V126" s="71" t="s">
        <v>406</v>
      </c>
    </row>
    <row r="127" spans="1:22" ht="25.5" x14ac:dyDescent="0.2">
      <c r="A127" s="57" t="s">
        <v>305</v>
      </c>
      <c r="B127" s="298" t="s">
        <v>311</v>
      </c>
      <c r="C127" s="232" t="s">
        <v>332</v>
      </c>
      <c r="D127" s="232" t="s">
        <v>479</v>
      </c>
      <c r="E127" s="44" t="s">
        <v>402</v>
      </c>
      <c r="F127" s="233" t="s">
        <v>483</v>
      </c>
      <c r="G127" s="234" t="s">
        <v>416</v>
      </c>
      <c r="H127" s="69">
        <v>10</v>
      </c>
      <c r="I127" s="69">
        <v>13</v>
      </c>
      <c r="J127" s="69">
        <v>13</v>
      </c>
      <c r="K127" s="69">
        <v>1</v>
      </c>
      <c r="L127" s="69">
        <v>1</v>
      </c>
      <c r="M127" s="69"/>
      <c r="N127" s="224"/>
      <c r="O127" s="70">
        <v>0</v>
      </c>
      <c r="P127" s="70">
        <v>0</v>
      </c>
      <c r="Q127" s="70">
        <v>0</v>
      </c>
      <c r="R127" s="71" t="s">
        <v>315</v>
      </c>
      <c r="S127" s="70">
        <v>0</v>
      </c>
      <c r="T127" s="70">
        <v>0</v>
      </c>
      <c r="U127" s="70">
        <v>0</v>
      </c>
      <c r="V127" s="71"/>
    </row>
    <row r="128" spans="1:22" ht="25.5" x14ac:dyDescent="0.2">
      <c r="A128" s="57" t="s">
        <v>305</v>
      </c>
      <c r="B128" s="298" t="s">
        <v>311</v>
      </c>
      <c r="C128" s="232" t="s">
        <v>332</v>
      </c>
      <c r="D128" s="232" t="s">
        <v>479</v>
      </c>
      <c r="E128" s="44" t="s">
        <v>402</v>
      </c>
      <c r="F128" s="233" t="s">
        <v>422</v>
      </c>
      <c r="G128" s="234" t="s">
        <v>410</v>
      </c>
      <c r="H128" s="69">
        <v>90</v>
      </c>
      <c r="I128" s="69">
        <v>888</v>
      </c>
      <c r="J128" s="69">
        <v>903</v>
      </c>
      <c r="K128" s="69">
        <v>53</v>
      </c>
      <c r="L128" s="69">
        <v>53</v>
      </c>
      <c r="M128" s="69"/>
      <c r="N128" s="224"/>
      <c r="O128" s="70">
        <v>126</v>
      </c>
      <c r="P128" s="70">
        <v>1406</v>
      </c>
      <c r="Q128" s="70">
        <v>1406</v>
      </c>
      <c r="R128" s="71" t="s">
        <v>329</v>
      </c>
      <c r="S128" s="70">
        <v>78</v>
      </c>
      <c r="T128" s="70">
        <v>78</v>
      </c>
      <c r="U128" s="70">
        <v>0</v>
      </c>
      <c r="V128" s="71"/>
    </row>
    <row r="129" spans="1:22" ht="25.5" x14ac:dyDescent="0.2">
      <c r="A129" s="57" t="s">
        <v>305</v>
      </c>
      <c r="B129" s="298" t="s">
        <v>311</v>
      </c>
      <c r="C129" s="232" t="s">
        <v>332</v>
      </c>
      <c r="D129" s="232" t="s">
        <v>479</v>
      </c>
      <c r="E129" s="44" t="s">
        <v>402</v>
      </c>
      <c r="F129" s="233" t="s">
        <v>484</v>
      </c>
      <c r="G129" s="234" t="s">
        <v>412</v>
      </c>
      <c r="H129" s="69">
        <v>31</v>
      </c>
      <c r="I129" s="69">
        <v>174</v>
      </c>
      <c r="J129" s="69">
        <v>178</v>
      </c>
      <c r="K129" s="69">
        <v>20</v>
      </c>
      <c r="L129" s="69">
        <v>20</v>
      </c>
      <c r="M129" s="69"/>
      <c r="N129" s="224"/>
      <c r="O129" s="70">
        <v>30</v>
      </c>
      <c r="P129" s="70">
        <v>124</v>
      </c>
      <c r="Q129" s="70">
        <v>124</v>
      </c>
      <c r="R129" s="71" t="s">
        <v>315</v>
      </c>
      <c r="S129" s="70">
        <v>6</v>
      </c>
      <c r="T129" s="70">
        <v>6</v>
      </c>
      <c r="U129" s="70">
        <v>0</v>
      </c>
      <c r="V129" s="71"/>
    </row>
    <row r="130" spans="1:22" ht="25.5" x14ac:dyDescent="0.2">
      <c r="A130" s="57" t="s">
        <v>305</v>
      </c>
      <c r="B130" s="298" t="s">
        <v>311</v>
      </c>
      <c r="C130" s="232" t="s">
        <v>332</v>
      </c>
      <c r="D130" s="232" t="s">
        <v>479</v>
      </c>
      <c r="E130" s="44" t="s">
        <v>402</v>
      </c>
      <c r="F130" s="233" t="s">
        <v>485</v>
      </c>
      <c r="G130" s="234" t="s">
        <v>412</v>
      </c>
      <c r="H130" s="69">
        <v>221</v>
      </c>
      <c r="I130" s="69">
        <v>6064</v>
      </c>
      <c r="J130" s="69">
        <v>6135</v>
      </c>
      <c r="K130" s="69">
        <v>1885</v>
      </c>
      <c r="L130" s="69">
        <v>1885</v>
      </c>
      <c r="M130" s="69">
        <v>0</v>
      </c>
      <c r="N130" s="224"/>
      <c r="O130" s="70">
        <v>196</v>
      </c>
      <c r="P130" s="70">
        <v>4378</v>
      </c>
      <c r="Q130" s="70">
        <v>4543</v>
      </c>
      <c r="R130" s="71" t="s">
        <v>315</v>
      </c>
      <c r="S130" s="70">
        <v>1479</v>
      </c>
      <c r="T130" s="70">
        <v>1479</v>
      </c>
      <c r="U130" s="70">
        <v>0</v>
      </c>
      <c r="V130" s="71"/>
    </row>
    <row r="131" spans="1:22" ht="25.5" x14ac:dyDescent="0.2">
      <c r="A131" s="57" t="s">
        <v>305</v>
      </c>
      <c r="B131" s="298" t="s">
        <v>311</v>
      </c>
      <c r="C131" s="232" t="s">
        <v>332</v>
      </c>
      <c r="D131" s="232" t="s">
        <v>479</v>
      </c>
      <c r="E131" s="44" t="s">
        <v>402</v>
      </c>
      <c r="F131" s="233" t="s">
        <v>486</v>
      </c>
      <c r="G131" s="234" t="s">
        <v>412</v>
      </c>
      <c r="H131" s="69">
        <v>45</v>
      </c>
      <c r="I131" s="69">
        <v>422</v>
      </c>
      <c r="J131" s="69">
        <v>434</v>
      </c>
      <c r="K131" s="69">
        <v>45</v>
      </c>
      <c r="L131" s="69">
        <v>45</v>
      </c>
      <c r="M131" s="69"/>
      <c r="N131" s="224"/>
      <c r="O131" s="70">
        <v>35</v>
      </c>
      <c r="P131" s="70">
        <v>274</v>
      </c>
      <c r="Q131" s="70">
        <v>277</v>
      </c>
      <c r="R131" s="71" t="s">
        <v>315</v>
      </c>
      <c r="S131" s="70">
        <v>15</v>
      </c>
      <c r="T131" s="70">
        <v>15</v>
      </c>
      <c r="U131" s="70">
        <v>0</v>
      </c>
      <c r="V131" s="71"/>
    </row>
    <row r="132" spans="1:22" ht="25.5" x14ac:dyDescent="0.2">
      <c r="A132" s="57" t="s">
        <v>305</v>
      </c>
      <c r="B132" s="298" t="s">
        <v>311</v>
      </c>
      <c r="C132" s="232" t="s">
        <v>332</v>
      </c>
      <c r="D132" s="232" t="s">
        <v>479</v>
      </c>
      <c r="E132" s="44" t="s">
        <v>402</v>
      </c>
      <c r="F132" s="233" t="s">
        <v>487</v>
      </c>
      <c r="G132" s="234" t="s">
        <v>412</v>
      </c>
      <c r="H132" s="69">
        <v>134</v>
      </c>
      <c r="I132" s="69">
        <v>1692</v>
      </c>
      <c r="J132" s="69">
        <v>1696</v>
      </c>
      <c r="K132" s="69">
        <v>220</v>
      </c>
      <c r="L132" s="69">
        <v>220</v>
      </c>
      <c r="M132" s="69"/>
      <c r="N132" s="224"/>
      <c r="O132" s="70">
        <v>167</v>
      </c>
      <c r="P132" s="70">
        <v>1657</v>
      </c>
      <c r="Q132" s="70">
        <v>1659</v>
      </c>
      <c r="R132" s="71" t="s">
        <v>315</v>
      </c>
      <c r="S132" s="70">
        <v>118</v>
      </c>
      <c r="T132" s="70">
        <v>118</v>
      </c>
      <c r="U132" s="70">
        <v>0</v>
      </c>
      <c r="V132" s="71"/>
    </row>
    <row r="133" spans="1:22" ht="25.5" x14ac:dyDescent="0.2">
      <c r="A133" s="57" t="s">
        <v>305</v>
      </c>
      <c r="B133" s="298" t="s">
        <v>311</v>
      </c>
      <c r="C133" s="232" t="s">
        <v>332</v>
      </c>
      <c r="D133" s="232" t="s">
        <v>479</v>
      </c>
      <c r="E133" s="44" t="s">
        <v>402</v>
      </c>
      <c r="F133" s="233" t="s">
        <v>488</v>
      </c>
      <c r="G133" s="234" t="s">
        <v>416</v>
      </c>
      <c r="H133" s="69">
        <v>1</v>
      </c>
      <c r="I133" s="69">
        <v>1</v>
      </c>
      <c r="J133" s="69" t="s">
        <v>405</v>
      </c>
      <c r="K133" s="69" t="s">
        <v>405</v>
      </c>
      <c r="L133" s="69" t="s">
        <v>405</v>
      </c>
      <c r="M133" s="69" t="s">
        <v>405</v>
      </c>
      <c r="N133" s="224" t="s">
        <v>406</v>
      </c>
      <c r="O133" s="70">
        <v>6</v>
      </c>
      <c r="P133" s="70">
        <v>15</v>
      </c>
      <c r="Q133" s="70">
        <v>15</v>
      </c>
      <c r="R133" s="71" t="s">
        <v>315</v>
      </c>
      <c r="S133" s="70">
        <v>2</v>
      </c>
      <c r="T133" s="70">
        <v>2</v>
      </c>
      <c r="U133" s="70">
        <v>0</v>
      </c>
      <c r="V133" s="71"/>
    </row>
    <row r="134" spans="1:22" ht="25.5" x14ac:dyDescent="0.2">
      <c r="A134" s="57" t="s">
        <v>305</v>
      </c>
      <c r="B134" s="298" t="s">
        <v>311</v>
      </c>
      <c r="C134" s="232" t="s">
        <v>332</v>
      </c>
      <c r="D134" s="232" t="s">
        <v>479</v>
      </c>
      <c r="E134" s="44" t="s">
        <v>402</v>
      </c>
      <c r="F134" s="233" t="s">
        <v>489</v>
      </c>
      <c r="G134" s="234" t="s">
        <v>416</v>
      </c>
      <c r="H134" s="69">
        <v>15</v>
      </c>
      <c r="I134" s="69">
        <v>120</v>
      </c>
      <c r="J134" s="69">
        <v>120</v>
      </c>
      <c r="K134" s="69">
        <v>118</v>
      </c>
      <c r="L134" s="69">
        <v>118</v>
      </c>
      <c r="M134" s="69"/>
      <c r="N134" s="224"/>
      <c r="O134" s="70">
        <v>20</v>
      </c>
      <c r="P134" s="70">
        <v>67</v>
      </c>
      <c r="Q134" s="70">
        <v>67</v>
      </c>
      <c r="R134" s="71" t="s">
        <v>315</v>
      </c>
      <c r="S134" s="70">
        <v>8</v>
      </c>
      <c r="T134" s="70">
        <v>8</v>
      </c>
      <c r="U134" s="70">
        <v>0</v>
      </c>
      <c r="V134" s="71"/>
    </row>
    <row r="135" spans="1:22" ht="25.5" x14ac:dyDescent="0.2">
      <c r="A135" s="57" t="s">
        <v>305</v>
      </c>
      <c r="B135" s="298" t="s">
        <v>311</v>
      </c>
      <c r="C135" s="232" t="s">
        <v>332</v>
      </c>
      <c r="D135" s="232" t="s">
        <v>479</v>
      </c>
      <c r="E135" s="44" t="s">
        <v>402</v>
      </c>
      <c r="F135" s="233" t="s">
        <v>461</v>
      </c>
      <c r="G135" s="234" t="s">
        <v>462</v>
      </c>
      <c r="H135" s="69">
        <v>2</v>
      </c>
      <c r="I135" s="69">
        <v>34</v>
      </c>
      <c r="J135" s="69" t="s">
        <v>405</v>
      </c>
      <c r="K135" s="69" t="s">
        <v>405</v>
      </c>
      <c r="L135" s="69" t="s">
        <v>405</v>
      </c>
      <c r="M135" s="69" t="s">
        <v>405</v>
      </c>
      <c r="N135" s="224" t="s">
        <v>406</v>
      </c>
      <c r="O135" s="70">
        <v>3</v>
      </c>
      <c r="P135" s="70">
        <v>8</v>
      </c>
      <c r="Q135" s="70">
        <v>8</v>
      </c>
      <c r="R135" s="71" t="s">
        <v>329</v>
      </c>
      <c r="S135" s="70">
        <v>0</v>
      </c>
      <c r="T135" s="70">
        <v>0</v>
      </c>
      <c r="U135" s="70">
        <v>0</v>
      </c>
      <c r="V135" s="71"/>
    </row>
    <row r="136" spans="1:22" ht="25.5" x14ac:dyDescent="0.2">
      <c r="A136" s="57" t="s">
        <v>305</v>
      </c>
      <c r="B136" s="298" t="s">
        <v>311</v>
      </c>
      <c r="C136" s="232" t="s">
        <v>332</v>
      </c>
      <c r="D136" s="232" t="s">
        <v>479</v>
      </c>
      <c r="E136" s="44" t="s">
        <v>402</v>
      </c>
      <c r="F136" s="233" t="s">
        <v>430</v>
      </c>
      <c r="G136" s="234" t="s">
        <v>412</v>
      </c>
      <c r="H136" s="69">
        <v>3</v>
      </c>
      <c r="I136" s="69">
        <v>118</v>
      </c>
      <c r="J136" s="69">
        <v>118</v>
      </c>
      <c r="K136" s="69">
        <v>26</v>
      </c>
      <c r="L136" s="69">
        <v>26</v>
      </c>
      <c r="M136" s="69"/>
      <c r="N136" s="224"/>
      <c r="O136" s="70">
        <v>4</v>
      </c>
      <c r="P136" s="70">
        <v>79</v>
      </c>
      <c r="Q136" s="70">
        <v>79</v>
      </c>
      <c r="R136" s="71" t="s">
        <v>329</v>
      </c>
      <c r="S136" s="70">
        <v>22</v>
      </c>
      <c r="T136" s="70">
        <v>22</v>
      </c>
      <c r="U136" s="70">
        <v>0</v>
      </c>
      <c r="V136" s="71"/>
    </row>
    <row r="137" spans="1:22" ht="25.5" x14ac:dyDescent="0.2">
      <c r="A137" s="57" t="s">
        <v>305</v>
      </c>
      <c r="B137" s="298" t="s">
        <v>311</v>
      </c>
      <c r="C137" s="232" t="s">
        <v>332</v>
      </c>
      <c r="D137" s="232" t="s">
        <v>479</v>
      </c>
      <c r="E137" s="44" t="s">
        <v>402</v>
      </c>
      <c r="F137" s="233" t="s">
        <v>431</v>
      </c>
      <c r="G137" s="234"/>
      <c r="H137" s="69">
        <v>7</v>
      </c>
      <c r="I137" s="69">
        <v>36</v>
      </c>
      <c r="J137" s="69">
        <v>36</v>
      </c>
      <c r="K137" s="69">
        <v>6</v>
      </c>
      <c r="L137" s="69">
        <v>6</v>
      </c>
      <c r="M137" s="69">
        <v>0</v>
      </c>
      <c r="N137" s="224"/>
      <c r="O137" s="70">
        <v>63</v>
      </c>
      <c r="P137" s="70">
        <v>421</v>
      </c>
      <c r="Q137" s="70">
        <v>423</v>
      </c>
      <c r="R137" s="71" t="s">
        <v>329</v>
      </c>
      <c r="S137" s="70">
        <v>228</v>
      </c>
      <c r="T137" s="70">
        <v>228</v>
      </c>
      <c r="U137" s="70">
        <v>0</v>
      </c>
      <c r="V137" s="71"/>
    </row>
    <row r="138" spans="1:22" ht="25.5" x14ac:dyDescent="0.2">
      <c r="A138" s="57" t="s">
        <v>305</v>
      </c>
      <c r="B138" s="298" t="s">
        <v>311</v>
      </c>
      <c r="C138" s="232" t="s">
        <v>332</v>
      </c>
      <c r="D138" s="232" t="s">
        <v>479</v>
      </c>
      <c r="E138" s="44" t="s">
        <v>402</v>
      </c>
      <c r="F138" s="233" t="s">
        <v>490</v>
      </c>
      <c r="G138" s="234" t="s">
        <v>410</v>
      </c>
      <c r="H138" s="69">
        <v>1</v>
      </c>
      <c r="I138" s="69">
        <v>8</v>
      </c>
      <c r="J138" s="69" t="s">
        <v>405</v>
      </c>
      <c r="K138" s="69" t="s">
        <v>405</v>
      </c>
      <c r="L138" s="69" t="s">
        <v>405</v>
      </c>
      <c r="M138" s="69" t="s">
        <v>405</v>
      </c>
      <c r="N138" s="224" t="s">
        <v>406</v>
      </c>
      <c r="O138" s="70">
        <v>3</v>
      </c>
      <c r="P138" s="70">
        <v>3</v>
      </c>
      <c r="Q138" s="70">
        <v>5</v>
      </c>
      <c r="R138" s="71" t="s">
        <v>329</v>
      </c>
      <c r="S138" s="70">
        <v>4</v>
      </c>
      <c r="T138" s="70">
        <v>4</v>
      </c>
      <c r="U138" s="70">
        <v>0</v>
      </c>
      <c r="V138" s="71"/>
    </row>
    <row r="139" spans="1:22" ht="25.5" x14ac:dyDescent="0.2">
      <c r="A139" s="57" t="s">
        <v>305</v>
      </c>
      <c r="B139" s="298" t="s">
        <v>311</v>
      </c>
      <c r="C139" s="232" t="s">
        <v>332</v>
      </c>
      <c r="D139" s="232" t="s">
        <v>479</v>
      </c>
      <c r="E139" s="44" t="s">
        <v>402</v>
      </c>
      <c r="F139" s="233" t="s">
        <v>477</v>
      </c>
      <c r="G139" s="234" t="s">
        <v>410</v>
      </c>
      <c r="H139" s="69">
        <v>13</v>
      </c>
      <c r="I139" s="69">
        <v>783</v>
      </c>
      <c r="J139" s="69">
        <v>1757</v>
      </c>
      <c r="K139" s="69">
        <v>2355</v>
      </c>
      <c r="L139" s="69">
        <v>1824</v>
      </c>
      <c r="M139" s="69">
        <v>531</v>
      </c>
      <c r="N139" s="224"/>
      <c r="O139" s="70">
        <v>15</v>
      </c>
      <c r="P139" s="70">
        <v>854</v>
      </c>
      <c r="Q139" s="70">
        <v>1810</v>
      </c>
      <c r="R139" s="71" t="s">
        <v>315</v>
      </c>
      <c r="S139" s="70">
        <v>1870</v>
      </c>
      <c r="T139" s="70">
        <v>1563</v>
      </c>
      <c r="U139" s="70">
        <v>307</v>
      </c>
      <c r="V139" s="71"/>
    </row>
    <row r="140" spans="1:22" ht="25.5" x14ac:dyDescent="0.2">
      <c r="A140" s="57" t="s">
        <v>305</v>
      </c>
      <c r="B140" s="298" t="s">
        <v>311</v>
      </c>
      <c r="C140" s="232" t="s">
        <v>332</v>
      </c>
      <c r="D140" s="232" t="s">
        <v>479</v>
      </c>
      <c r="E140" s="44" t="s">
        <v>402</v>
      </c>
      <c r="F140" s="233" t="s">
        <v>491</v>
      </c>
      <c r="G140" s="234" t="s">
        <v>410</v>
      </c>
      <c r="H140" s="69">
        <v>2</v>
      </c>
      <c r="I140" s="69">
        <v>4</v>
      </c>
      <c r="J140" s="69" t="s">
        <v>405</v>
      </c>
      <c r="K140" s="69" t="s">
        <v>405</v>
      </c>
      <c r="L140" s="69" t="s">
        <v>405</v>
      </c>
      <c r="M140" s="69" t="s">
        <v>405</v>
      </c>
      <c r="N140" s="224" t="s">
        <v>406</v>
      </c>
      <c r="O140" s="70">
        <v>2</v>
      </c>
      <c r="P140" s="70">
        <v>6</v>
      </c>
      <c r="Q140" s="229" t="s">
        <v>405</v>
      </c>
      <c r="R140" s="71" t="s">
        <v>315</v>
      </c>
      <c r="S140" s="229" t="s">
        <v>405</v>
      </c>
      <c r="T140" s="229" t="s">
        <v>405</v>
      </c>
      <c r="U140" s="229" t="s">
        <v>405</v>
      </c>
      <c r="V140" s="71" t="s">
        <v>406</v>
      </c>
    </row>
    <row r="141" spans="1:22" ht="25.5" x14ac:dyDescent="0.2">
      <c r="A141" s="57" t="s">
        <v>305</v>
      </c>
      <c r="B141" s="298" t="s">
        <v>311</v>
      </c>
      <c r="C141" s="232" t="s">
        <v>332</v>
      </c>
      <c r="D141" s="232" t="s">
        <v>479</v>
      </c>
      <c r="E141" s="44" t="s">
        <v>402</v>
      </c>
      <c r="F141" s="233" t="s">
        <v>492</v>
      </c>
      <c r="G141" s="234" t="s">
        <v>410</v>
      </c>
      <c r="H141" s="69">
        <v>172</v>
      </c>
      <c r="I141" s="69">
        <v>10304</v>
      </c>
      <c r="J141" s="69">
        <v>12978</v>
      </c>
      <c r="K141" s="69">
        <v>5593</v>
      </c>
      <c r="L141" s="69">
        <v>5586</v>
      </c>
      <c r="M141" s="69">
        <v>7</v>
      </c>
      <c r="N141" s="224"/>
      <c r="O141" s="70">
        <v>174</v>
      </c>
      <c r="P141" s="70">
        <v>12770</v>
      </c>
      <c r="Q141" s="70">
        <v>17100</v>
      </c>
      <c r="R141" s="71" t="s">
        <v>315</v>
      </c>
      <c r="S141" s="70">
        <v>6327</v>
      </c>
      <c r="T141" s="70">
        <v>6321</v>
      </c>
      <c r="U141" s="70">
        <v>5</v>
      </c>
      <c r="V141" s="71"/>
    </row>
    <row r="142" spans="1:22" ht="25.5" x14ac:dyDescent="0.2">
      <c r="A142" s="57" t="s">
        <v>305</v>
      </c>
      <c r="B142" s="298" t="s">
        <v>311</v>
      </c>
      <c r="C142" s="232" t="s">
        <v>332</v>
      </c>
      <c r="D142" s="232" t="s">
        <v>479</v>
      </c>
      <c r="E142" s="44" t="s">
        <v>402</v>
      </c>
      <c r="F142" s="233" t="s">
        <v>493</v>
      </c>
      <c r="G142" s="234" t="s">
        <v>410</v>
      </c>
      <c r="H142" s="69">
        <v>17</v>
      </c>
      <c r="I142" s="69">
        <v>99</v>
      </c>
      <c r="J142" s="69">
        <v>121</v>
      </c>
      <c r="K142" s="69">
        <v>83</v>
      </c>
      <c r="L142" s="69">
        <v>83</v>
      </c>
      <c r="M142" s="69"/>
      <c r="N142" s="224"/>
      <c r="O142" s="70">
        <v>11</v>
      </c>
      <c r="P142" s="70">
        <v>65</v>
      </c>
      <c r="Q142" s="70">
        <v>110</v>
      </c>
      <c r="R142" s="71" t="s">
        <v>315</v>
      </c>
      <c r="S142" s="70">
        <v>58</v>
      </c>
      <c r="T142" s="70">
        <v>58</v>
      </c>
      <c r="U142" s="70">
        <v>0</v>
      </c>
      <c r="V142" s="71"/>
    </row>
    <row r="143" spans="1:22" ht="25.5" x14ac:dyDescent="0.2">
      <c r="A143" s="57" t="s">
        <v>305</v>
      </c>
      <c r="B143" s="298" t="s">
        <v>311</v>
      </c>
      <c r="C143" s="232" t="s">
        <v>332</v>
      </c>
      <c r="D143" s="232" t="s">
        <v>479</v>
      </c>
      <c r="E143" s="44" t="s">
        <v>402</v>
      </c>
      <c r="F143" s="233" t="s">
        <v>494</v>
      </c>
      <c r="G143" s="234" t="s">
        <v>412</v>
      </c>
      <c r="H143" s="69">
        <v>2</v>
      </c>
      <c r="I143" s="69">
        <v>7</v>
      </c>
      <c r="J143" s="69" t="s">
        <v>405</v>
      </c>
      <c r="K143" s="69" t="s">
        <v>405</v>
      </c>
      <c r="L143" s="69" t="s">
        <v>405</v>
      </c>
      <c r="M143" s="69" t="s">
        <v>405</v>
      </c>
      <c r="N143" s="224" t="s">
        <v>406</v>
      </c>
      <c r="O143" s="70">
        <v>9</v>
      </c>
      <c r="P143" s="70">
        <v>56</v>
      </c>
      <c r="Q143" s="70">
        <v>107</v>
      </c>
      <c r="R143" s="71" t="s">
        <v>315</v>
      </c>
      <c r="S143" s="70">
        <v>898</v>
      </c>
      <c r="T143" s="70">
        <v>898</v>
      </c>
      <c r="U143" s="70">
        <v>0</v>
      </c>
      <c r="V143" s="71"/>
    </row>
    <row r="144" spans="1:22" ht="25.5" x14ac:dyDescent="0.2">
      <c r="A144" s="57" t="s">
        <v>305</v>
      </c>
      <c r="B144" s="298" t="s">
        <v>311</v>
      </c>
      <c r="C144" s="232" t="s">
        <v>332</v>
      </c>
      <c r="D144" s="232" t="s">
        <v>479</v>
      </c>
      <c r="E144" s="44" t="s">
        <v>402</v>
      </c>
      <c r="F144" s="233" t="s">
        <v>495</v>
      </c>
      <c r="G144" s="234" t="s">
        <v>412</v>
      </c>
      <c r="H144" s="69">
        <v>8</v>
      </c>
      <c r="I144" s="69">
        <v>87</v>
      </c>
      <c r="J144" s="69">
        <v>97</v>
      </c>
      <c r="K144" s="69">
        <v>66</v>
      </c>
      <c r="L144" s="69">
        <v>50</v>
      </c>
      <c r="M144" s="69">
        <v>16</v>
      </c>
      <c r="N144" s="224"/>
      <c r="O144" s="70">
        <v>9</v>
      </c>
      <c r="P144" s="70">
        <v>179</v>
      </c>
      <c r="Q144" s="70">
        <v>200</v>
      </c>
      <c r="R144" s="71" t="s">
        <v>315</v>
      </c>
      <c r="S144" s="70">
        <v>42</v>
      </c>
      <c r="T144" s="70">
        <v>31</v>
      </c>
      <c r="U144" s="70">
        <v>10</v>
      </c>
      <c r="V144" s="71"/>
    </row>
    <row r="145" spans="1:22" ht="25.5" x14ac:dyDescent="0.2">
      <c r="A145" s="57" t="s">
        <v>305</v>
      </c>
      <c r="B145" s="298" t="s">
        <v>311</v>
      </c>
      <c r="C145" s="232" t="s">
        <v>332</v>
      </c>
      <c r="D145" s="232" t="s">
        <v>479</v>
      </c>
      <c r="E145" s="44" t="s">
        <v>402</v>
      </c>
      <c r="F145" s="233" t="s">
        <v>496</v>
      </c>
      <c r="G145" s="234" t="s">
        <v>412</v>
      </c>
      <c r="H145" s="69">
        <v>2</v>
      </c>
      <c r="I145" s="69">
        <v>5</v>
      </c>
      <c r="J145" s="69" t="s">
        <v>405</v>
      </c>
      <c r="K145" s="69" t="s">
        <v>405</v>
      </c>
      <c r="L145" s="69" t="s">
        <v>405</v>
      </c>
      <c r="M145" s="69" t="s">
        <v>405</v>
      </c>
      <c r="N145" s="224" t="s">
        <v>406</v>
      </c>
      <c r="O145" s="70">
        <v>2</v>
      </c>
      <c r="P145" s="70">
        <v>7</v>
      </c>
      <c r="Q145" s="229" t="s">
        <v>405</v>
      </c>
      <c r="R145" s="71" t="s">
        <v>315</v>
      </c>
      <c r="S145" s="229" t="s">
        <v>405</v>
      </c>
      <c r="T145" s="229" t="s">
        <v>405</v>
      </c>
      <c r="U145" s="229" t="s">
        <v>405</v>
      </c>
      <c r="V145" s="71" t="s">
        <v>406</v>
      </c>
    </row>
    <row r="146" spans="1:22" ht="25.5" x14ac:dyDescent="0.2">
      <c r="A146" s="57" t="s">
        <v>305</v>
      </c>
      <c r="B146" s="298" t="s">
        <v>311</v>
      </c>
      <c r="C146" s="232" t="s">
        <v>332</v>
      </c>
      <c r="D146" s="232" t="s">
        <v>479</v>
      </c>
      <c r="E146" s="44" t="s">
        <v>402</v>
      </c>
      <c r="F146" s="233" t="s">
        <v>497</v>
      </c>
      <c r="G146" s="234" t="s">
        <v>412</v>
      </c>
      <c r="H146" s="69">
        <v>191</v>
      </c>
      <c r="I146" s="69">
        <v>4190</v>
      </c>
      <c r="J146" s="69">
        <v>6360</v>
      </c>
      <c r="K146" s="69">
        <v>6093</v>
      </c>
      <c r="L146" s="69">
        <v>6091</v>
      </c>
      <c r="M146" s="69">
        <v>1</v>
      </c>
      <c r="N146" s="224"/>
      <c r="O146" s="70">
        <v>185</v>
      </c>
      <c r="P146" s="70">
        <v>4857</v>
      </c>
      <c r="Q146" s="70">
        <v>7632</v>
      </c>
      <c r="R146" s="71" t="s">
        <v>315</v>
      </c>
      <c r="S146" s="70">
        <v>4133</v>
      </c>
      <c r="T146" s="70">
        <v>4133</v>
      </c>
      <c r="U146" s="70">
        <v>0</v>
      </c>
      <c r="V146" s="71"/>
    </row>
    <row r="147" spans="1:22" ht="25.5" x14ac:dyDescent="0.2">
      <c r="A147" s="57" t="s">
        <v>305</v>
      </c>
      <c r="B147" s="298" t="s">
        <v>311</v>
      </c>
      <c r="C147" s="232" t="s">
        <v>332</v>
      </c>
      <c r="D147" s="232" t="s">
        <v>479</v>
      </c>
      <c r="E147" s="44" t="s">
        <v>402</v>
      </c>
      <c r="F147" s="233" t="s">
        <v>445</v>
      </c>
      <c r="G147" s="234" t="s">
        <v>412</v>
      </c>
      <c r="H147" s="69">
        <v>28</v>
      </c>
      <c r="I147" s="69">
        <v>256</v>
      </c>
      <c r="J147" s="69">
        <v>279</v>
      </c>
      <c r="K147" s="69">
        <v>9778</v>
      </c>
      <c r="L147" s="69">
        <v>9488</v>
      </c>
      <c r="M147" s="69">
        <v>872</v>
      </c>
      <c r="N147" s="224"/>
      <c r="O147" s="70">
        <v>44</v>
      </c>
      <c r="P147" s="70">
        <v>195</v>
      </c>
      <c r="Q147" s="70">
        <v>221</v>
      </c>
      <c r="R147" s="71" t="s">
        <v>315</v>
      </c>
      <c r="S147" s="70">
        <v>2598</v>
      </c>
      <c r="T147" s="70">
        <v>2598</v>
      </c>
      <c r="U147" s="70">
        <v>0</v>
      </c>
      <c r="V147" s="71"/>
    </row>
    <row r="148" spans="1:22" ht="25.5" x14ac:dyDescent="0.2">
      <c r="A148" s="57" t="s">
        <v>305</v>
      </c>
      <c r="B148" s="298" t="s">
        <v>311</v>
      </c>
      <c r="C148" s="232" t="s">
        <v>332</v>
      </c>
      <c r="D148" s="232" t="s">
        <v>479</v>
      </c>
      <c r="E148" s="44" t="s">
        <v>402</v>
      </c>
      <c r="F148" s="233" t="s">
        <v>478</v>
      </c>
      <c r="G148" s="234" t="s">
        <v>412</v>
      </c>
      <c r="H148" s="69">
        <v>108</v>
      </c>
      <c r="I148" s="69">
        <v>2595</v>
      </c>
      <c r="J148" s="69">
        <v>3179</v>
      </c>
      <c r="K148" s="69">
        <v>3687</v>
      </c>
      <c r="L148" s="69">
        <v>3687</v>
      </c>
      <c r="M148" s="69">
        <v>1</v>
      </c>
      <c r="N148" s="224"/>
      <c r="O148" s="70">
        <v>57</v>
      </c>
      <c r="P148" s="70">
        <v>506</v>
      </c>
      <c r="Q148" s="70">
        <v>840</v>
      </c>
      <c r="R148" s="71" t="s">
        <v>315</v>
      </c>
      <c r="S148" s="70">
        <v>879</v>
      </c>
      <c r="T148" s="70">
        <v>879</v>
      </c>
      <c r="U148" s="70">
        <v>0</v>
      </c>
      <c r="V148" s="71"/>
    </row>
    <row r="149" spans="1:22" ht="25.5" x14ac:dyDescent="0.2">
      <c r="A149" s="57" t="s">
        <v>305</v>
      </c>
      <c r="B149" s="298" t="s">
        <v>311</v>
      </c>
      <c r="C149" s="232" t="s">
        <v>332</v>
      </c>
      <c r="D149" s="232" t="s">
        <v>479</v>
      </c>
      <c r="E149" s="44" t="s">
        <v>402</v>
      </c>
      <c r="F149" s="233" t="s">
        <v>446</v>
      </c>
      <c r="G149" s="234" t="s">
        <v>416</v>
      </c>
      <c r="H149" s="69">
        <v>2</v>
      </c>
      <c r="I149" s="69">
        <v>39</v>
      </c>
      <c r="J149" s="69" t="s">
        <v>405</v>
      </c>
      <c r="K149" s="69" t="s">
        <v>405</v>
      </c>
      <c r="L149" s="69" t="s">
        <v>405</v>
      </c>
      <c r="M149" s="69" t="s">
        <v>405</v>
      </c>
      <c r="N149" s="224" t="s">
        <v>406</v>
      </c>
      <c r="O149" s="70">
        <v>3</v>
      </c>
      <c r="P149" s="70">
        <v>6</v>
      </c>
      <c r="Q149" s="70">
        <v>7</v>
      </c>
      <c r="R149" s="71" t="s">
        <v>315</v>
      </c>
      <c r="S149" s="70">
        <v>3</v>
      </c>
      <c r="T149" s="70">
        <v>3</v>
      </c>
      <c r="U149" s="70">
        <v>0</v>
      </c>
      <c r="V149" s="71"/>
    </row>
    <row r="150" spans="1:22" ht="25.5" x14ac:dyDescent="0.2">
      <c r="A150" s="57" t="s">
        <v>305</v>
      </c>
      <c r="B150" s="298" t="s">
        <v>311</v>
      </c>
      <c r="C150" s="232" t="s">
        <v>332</v>
      </c>
      <c r="D150" s="232" t="s">
        <v>479</v>
      </c>
      <c r="E150" s="44" t="s">
        <v>402</v>
      </c>
      <c r="F150" s="233" t="s">
        <v>498</v>
      </c>
      <c r="G150" s="234" t="s">
        <v>416</v>
      </c>
      <c r="H150" s="69">
        <v>2</v>
      </c>
      <c r="I150" s="69">
        <v>2</v>
      </c>
      <c r="J150" s="69" t="s">
        <v>405</v>
      </c>
      <c r="K150" s="69" t="s">
        <v>405</v>
      </c>
      <c r="L150" s="69" t="s">
        <v>405</v>
      </c>
      <c r="M150" s="69" t="s">
        <v>405</v>
      </c>
      <c r="N150" s="224" t="s">
        <v>406</v>
      </c>
      <c r="O150" s="70">
        <v>28</v>
      </c>
      <c r="P150" s="70">
        <v>58</v>
      </c>
      <c r="Q150" s="70">
        <v>62</v>
      </c>
      <c r="R150" s="71" t="s">
        <v>315</v>
      </c>
      <c r="S150" s="70">
        <v>3</v>
      </c>
      <c r="T150" s="70">
        <v>3</v>
      </c>
      <c r="U150" s="70">
        <v>0</v>
      </c>
      <c r="V150" s="71"/>
    </row>
    <row r="151" spans="1:22" ht="25.5" x14ac:dyDescent="0.2">
      <c r="A151" s="57" t="s">
        <v>305</v>
      </c>
      <c r="B151" s="298" t="s">
        <v>311</v>
      </c>
      <c r="C151" s="232" t="s">
        <v>332</v>
      </c>
      <c r="D151" s="232" t="s">
        <v>479</v>
      </c>
      <c r="E151" s="44" t="s">
        <v>402</v>
      </c>
      <c r="F151" s="233" t="s">
        <v>499</v>
      </c>
      <c r="G151" s="234" t="s">
        <v>412</v>
      </c>
      <c r="H151" s="69">
        <v>4</v>
      </c>
      <c r="I151" s="69">
        <v>14</v>
      </c>
      <c r="J151" s="69">
        <v>29</v>
      </c>
      <c r="K151" s="69">
        <v>398</v>
      </c>
      <c r="L151" s="69">
        <v>398</v>
      </c>
      <c r="M151" s="69"/>
      <c r="N151" s="224"/>
      <c r="O151" s="70">
        <v>9</v>
      </c>
      <c r="P151" s="70">
        <v>57</v>
      </c>
      <c r="Q151" s="70">
        <v>120</v>
      </c>
      <c r="R151" s="71" t="s">
        <v>315</v>
      </c>
      <c r="S151" s="70">
        <v>1286</v>
      </c>
      <c r="T151" s="70">
        <v>1286</v>
      </c>
      <c r="U151" s="70">
        <v>0</v>
      </c>
      <c r="V151" s="71"/>
    </row>
    <row r="152" spans="1:22" ht="25.5" x14ac:dyDescent="0.2">
      <c r="A152" s="57" t="s">
        <v>305</v>
      </c>
      <c r="B152" s="298" t="s">
        <v>311</v>
      </c>
      <c r="C152" s="232" t="s">
        <v>332</v>
      </c>
      <c r="D152" s="232" t="s">
        <v>479</v>
      </c>
      <c r="E152" s="44" t="s">
        <v>402</v>
      </c>
      <c r="F152" s="233" t="s">
        <v>500</v>
      </c>
      <c r="G152" s="234" t="s">
        <v>412</v>
      </c>
      <c r="H152" s="69">
        <v>2</v>
      </c>
      <c r="I152" s="69">
        <v>10</v>
      </c>
      <c r="J152" s="69" t="s">
        <v>405</v>
      </c>
      <c r="K152" s="69" t="s">
        <v>405</v>
      </c>
      <c r="L152" s="69" t="s">
        <v>405</v>
      </c>
      <c r="M152" s="69" t="s">
        <v>405</v>
      </c>
      <c r="N152" s="224" t="s">
        <v>406</v>
      </c>
      <c r="O152" s="70">
        <v>0</v>
      </c>
      <c r="P152" s="70">
        <v>0</v>
      </c>
      <c r="Q152" s="70">
        <v>0</v>
      </c>
      <c r="R152" s="71" t="s">
        <v>315</v>
      </c>
      <c r="S152" s="70">
        <v>0</v>
      </c>
      <c r="T152" s="70">
        <v>0</v>
      </c>
      <c r="U152" s="70">
        <v>0</v>
      </c>
      <c r="V152" s="71"/>
    </row>
    <row r="153" spans="1:22" ht="25.5" x14ac:dyDescent="0.2">
      <c r="A153" s="57" t="s">
        <v>305</v>
      </c>
      <c r="B153" s="298" t="s">
        <v>311</v>
      </c>
      <c r="C153" s="232" t="s">
        <v>332</v>
      </c>
      <c r="D153" s="232" t="s">
        <v>479</v>
      </c>
      <c r="E153" s="44" t="s">
        <v>402</v>
      </c>
      <c r="F153" s="233" t="s">
        <v>501</v>
      </c>
      <c r="G153" s="234" t="s">
        <v>412</v>
      </c>
      <c r="H153" s="69">
        <v>9</v>
      </c>
      <c r="I153" s="69">
        <v>97</v>
      </c>
      <c r="J153" s="69">
        <v>119</v>
      </c>
      <c r="K153" s="69">
        <v>5312</v>
      </c>
      <c r="L153" s="69">
        <v>5312</v>
      </c>
      <c r="M153" s="69"/>
      <c r="N153" s="224"/>
      <c r="O153" s="70">
        <v>1</v>
      </c>
      <c r="P153" s="70">
        <v>1</v>
      </c>
      <c r="Q153" s="229" t="s">
        <v>405</v>
      </c>
      <c r="R153" s="71" t="s">
        <v>315</v>
      </c>
      <c r="S153" s="229" t="s">
        <v>405</v>
      </c>
      <c r="T153" s="229" t="s">
        <v>405</v>
      </c>
      <c r="U153" s="229" t="s">
        <v>405</v>
      </c>
      <c r="V153" s="71" t="s">
        <v>406</v>
      </c>
    </row>
    <row r="154" spans="1:22" ht="25.5" x14ac:dyDescent="0.2">
      <c r="A154" s="57" t="s">
        <v>305</v>
      </c>
      <c r="B154" s="298" t="s">
        <v>311</v>
      </c>
      <c r="C154" s="232" t="s">
        <v>332</v>
      </c>
      <c r="D154" s="232" t="s">
        <v>479</v>
      </c>
      <c r="E154" s="44" t="s">
        <v>402</v>
      </c>
      <c r="F154" s="233" t="s">
        <v>502</v>
      </c>
      <c r="G154" s="234" t="s">
        <v>412</v>
      </c>
      <c r="H154" s="69">
        <v>1</v>
      </c>
      <c r="I154" s="69">
        <v>3</v>
      </c>
      <c r="J154" s="69" t="s">
        <v>405</v>
      </c>
      <c r="K154" s="69" t="s">
        <v>405</v>
      </c>
      <c r="L154" s="69" t="s">
        <v>405</v>
      </c>
      <c r="M154" s="69" t="s">
        <v>405</v>
      </c>
      <c r="N154" s="224" t="s">
        <v>406</v>
      </c>
      <c r="O154" s="70">
        <v>0</v>
      </c>
      <c r="P154" s="70">
        <v>0</v>
      </c>
      <c r="Q154" s="70">
        <v>0</v>
      </c>
      <c r="R154" s="71" t="s">
        <v>315</v>
      </c>
      <c r="S154" s="70">
        <v>0</v>
      </c>
      <c r="T154" s="70">
        <v>0</v>
      </c>
      <c r="U154" s="70">
        <v>0</v>
      </c>
      <c r="V154" s="71"/>
    </row>
    <row r="155" spans="1:22" ht="25.5" x14ac:dyDescent="0.2">
      <c r="A155" s="57" t="s">
        <v>305</v>
      </c>
      <c r="B155" s="298" t="s">
        <v>311</v>
      </c>
      <c r="C155" s="232" t="s">
        <v>332</v>
      </c>
      <c r="D155" s="232" t="s">
        <v>479</v>
      </c>
      <c r="E155" s="44" t="s">
        <v>402</v>
      </c>
      <c r="F155" s="233" t="s">
        <v>435</v>
      </c>
      <c r="G155" s="234" t="s">
        <v>416</v>
      </c>
      <c r="H155" s="69">
        <v>5</v>
      </c>
      <c r="I155" s="69">
        <v>106</v>
      </c>
      <c r="J155" s="69">
        <v>114</v>
      </c>
      <c r="K155" s="69">
        <v>3068</v>
      </c>
      <c r="L155" s="69">
        <v>3068</v>
      </c>
      <c r="M155" s="69"/>
      <c r="N155" s="224"/>
      <c r="O155" s="70">
        <v>10</v>
      </c>
      <c r="P155" s="70">
        <v>29</v>
      </c>
      <c r="Q155" s="70">
        <v>38</v>
      </c>
      <c r="R155" s="71" t="s">
        <v>315</v>
      </c>
      <c r="S155" s="70">
        <v>764</v>
      </c>
      <c r="T155" s="70">
        <v>764</v>
      </c>
      <c r="U155" s="70">
        <v>0</v>
      </c>
      <c r="V155" s="71"/>
    </row>
    <row r="156" spans="1:22" ht="25.5" x14ac:dyDescent="0.2">
      <c r="A156" s="57" t="s">
        <v>305</v>
      </c>
      <c r="B156" s="298" t="s">
        <v>311</v>
      </c>
      <c r="C156" s="232" t="s">
        <v>332</v>
      </c>
      <c r="D156" s="232" t="s">
        <v>479</v>
      </c>
      <c r="E156" s="44" t="s">
        <v>402</v>
      </c>
      <c r="F156" s="233" t="s">
        <v>476</v>
      </c>
      <c r="G156" s="234" t="s">
        <v>416</v>
      </c>
      <c r="H156" s="69">
        <v>14</v>
      </c>
      <c r="I156" s="69">
        <v>78</v>
      </c>
      <c r="J156" s="69">
        <v>84</v>
      </c>
      <c r="K156" s="69">
        <v>2366</v>
      </c>
      <c r="L156" s="69">
        <v>1528</v>
      </c>
      <c r="M156" s="69">
        <v>838</v>
      </c>
      <c r="N156" s="224"/>
      <c r="O156" s="70">
        <v>11</v>
      </c>
      <c r="P156" s="70">
        <v>34</v>
      </c>
      <c r="Q156" s="70">
        <v>41</v>
      </c>
      <c r="R156" s="71" t="s">
        <v>315</v>
      </c>
      <c r="S156" s="70">
        <v>2942</v>
      </c>
      <c r="T156" s="70">
        <v>2635</v>
      </c>
      <c r="U156" s="70">
        <v>306</v>
      </c>
      <c r="V156" s="71"/>
    </row>
    <row r="157" spans="1:22" ht="25.5" x14ac:dyDescent="0.2">
      <c r="A157" s="57" t="s">
        <v>305</v>
      </c>
      <c r="B157" s="298" t="s">
        <v>311</v>
      </c>
      <c r="C157" s="232" t="s">
        <v>332</v>
      </c>
      <c r="D157" s="232" t="s">
        <v>479</v>
      </c>
      <c r="E157" s="44" t="s">
        <v>402</v>
      </c>
      <c r="F157" s="233" t="s">
        <v>503</v>
      </c>
      <c r="G157" s="234" t="s">
        <v>416</v>
      </c>
      <c r="H157" s="69">
        <v>1</v>
      </c>
      <c r="I157" s="69">
        <v>1</v>
      </c>
      <c r="J157" s="69" t="s">
        <v>405</v>
      </c>
      <c r="K157" s="69" t="s">
        <v>405</v>
      </c>
      <c r="L157" s="69" t="s">
        <v>405</v>
      </c>
      <c r="M157" s="69" t="s">
        <v>405</v>
      </c>
      <c r="N157" s="224" t="s">
        <v>406</v>
      </c>
      <c r="O157" s="70">
        <v>0</v>
      </c>
      <c r="P157" s="70">
        <v>0</v>
      </c>
      <c r="Q157" s="70">
        <v>0</v>
      </c>
      <c r="R157" s="71" t="s">
        <v>315</v>
      </c>
      <c r="S157" s="70">
        <v>0</v>
      </c>
      <c r="T157" s="70">
        <v>0</v>
      </c>
      <c r="U157" s="70">
        <v>0</v>
      </c>
      <c r="V157" s="71"/>
    </row>
    <row r="158" spans="1:22" ht="25.5" x14ac:dyDescent="0.2">
      <c r="A158" s="57" t="s">
        <v>305</v>
      </c>
      <c r="B158" s="298" t="s">
        <v>311</v>
      </c>
      <c r="C158" s="232" t="s">
        <v>332</v>
      </c>
      <c r="D158" s="232" t="s">
        <v>479</v>
      </c>
      <c r="E158" s="44" t="s">
        <v>402</v>
      </c>
      <c r="F158" s="233" t="s">
        <v>504</v>
      </c>
      <c r="G158" s="234" t="s">
        <v>410</v>
      </c>
      <c r="H158" s="69">
        <v>2</v>
      </c>
      <c r="I158" s="69">
        <v>23</v>
      </c>
      <c r="J158" s="69" t="s">
        <v>405</v>
      </c>
      <c r="K158" s="69" t="s">
        <v>405</v>
      </c>
      <c r="L158" s="69" t="s">
        <v>405</v>
      </c>
      <c r="M158" s="69" t="s">
        <v>405</v>
      </c>
      <c r="N158" s="224" t="s">
        <v>406</v>
      </c>
      <c r="O158" s="70">
        <v>3</v>
      </c>
      <c r="P158" s="70">
        <v>3</v>
      </c>
      <c r="Q158" s="70">
        <v>4</v>
      </c>
      <c r="R158" s="71" t="s">
        <v>315</v>
      </c>
      <c r="S158" s="70">
        <v>1</v>
      </c>
      <c r="T158" s="70">
        <v>1</v>
      </c>
      <c r="U158" s="70">
        <v>0</v>
      </c>
      <c r="V158" s="71"/>
    </row>
    <row r="159" spans="1:22" ht="25.5" x14ac:dyDescent="0.2">
      <c r="A159" s="57" t="s">
        <v>305</v>
      </c>
      <c r="B159" s="298" t="s">
        <v>311</v>
      </c>
      <c r="C159" s="232" t="s">
        <v>332</v>
      </c>
      <c r="D159" s="232" t="s">
        <v>479</v>
      </c>
      <c r="E159" s="44" t="s">
        <v>402</v>
      </c>
      <c r="F159" s="233" t="s">
        <v>505</v>
      </c>
      <c r="G159" s="234" t="s">
        <v>410</v>
      </c>
      <c r="H159" s="69">
        <v>1</v>
      </c>
      <c r="I159" s="69">
        <v>1</v>
      </c>
      <c r="J159" s="69" t="s">
        <v>405</v>
      </c>
      <c r="K159" s="69" t="s">
        <v>405</v>
      </c>
      <c r="L159" s="69" t="s">
        <v>405</v>
      </c>
      <c r="M159" s="69" t="s">
        <v>405</v>
      </c>
      <c r="N159" s="224" t="s">
        <v>406</v>
      </c>
      <c r="O159" s="70">
        <v>0</v>
      </c>
      <c r="P159" s="70">
        <v>0</v>
      </c>
      <c r="Q159" s="70">
        <v>0</v>
      </c>
      <c r="R159" s="71" t="s">
        <v>315</v>
      </c>
      <c r="S159" s="70">
        <v>0</v>
      </c>
      <c r="T159" s="70">
        <v>0</v>
      </c>
      <c r="U159" s="70">
        <v>0</v>
      </c>
      <c r="V159" s="71"/>
    </row>
    <row r="160" spans="1:22" ht="25.5" x14ac:dyDescent="0.2">
      <c r="A160" s="57" t="s">
        <v>305</v>
      </c>
      <c r="B160" s="298" t="s">
        <v>311</v>
      </c>
      <c r="C160" s="232" t="s">
        <v>332</v>
      </c>
      <c r="D160" s="232" t="s">
        <v>479</v>
      </c>
      <c r="E160" s="44" t="s">
        <v>402</v>
      </c>
      <c r="F160" s="233" t="s">
        <v>506</v>
      </c>
      <c r="G160" s="234" t="s">
        <v>412</v>
      </c>
      <c r="H160" s="69">
        <v>2</v>
      </c>
      <c r="I160" s="69">
        <v>7</v>
      </c>
      <c r="J160" s="69" t="s">
        <v>405</v>
      </c>
      <c r="K160" s="69" t="s">
        <v>405</v>
      </c>
      <c r="L160" s="69" t="s">
        <v>405</v>
      </c>
      <c r="M160" s="69" t="s">
        <v>405</v>
      </c>
      <c r="N160" s="224" t="s">
        <v>406</v>
      </c>
      <c r="O160" s="70">
        <v>0</v>
      </c>
      <c r="P160" s="70">
        <v>0</v>
      </c>
      <c r="Q160" s="70">
        <v>0</v>
      </c>
      <c r="R160" s="71" t="s">
        <v>315</v>
      </c>
      <c r="S160" s="70">
        <v>0</v>
      </c>
      <c r="T160" s="70">
        <v>0</v>
      </c>
      <c r="U160" s="70">
        <v>0</v>
      </c>
      <c r="V160" s="71"/>
    </row>
    <row r="161" spans="1:22" ht="25.5" x14ac:dyDescent="0.2">
      <c r="A161" s="57" t="s">
        <v>305</v>
      </c>
      <c r="B161" s="298" t="s">
        <v>311</v>
      </c>
      <c r="C161" s="232" t="s">
        <v>332</v>
      </c>
      <c r="D161" s="232" t="s">
        <v>479</v>
      </c>
      <c r="E161" s="44" t="s">
        <v>402</v>
      </c>
      <c r="F161" s="233" t="s">
        <v>468</v>
      </c>
      <c r="G161" s="234" t="s">
        <v>412</v>
      </c>
      <c r="H161" s="69">
        <v>1</v>
      </c>
      <c r="I161" s="69">
        <v>2</v>
      </c>
      <c r="J161" s="69" t="s">
        <v>405</v>
      </c>
      <c r="K161" s="69" t="s">
        <v>405</v>
      </c>
      <c r="L161" s="69" t="s">
        <v>405</v>
      </c>
      <c r="M161" s="69" t="s">
        <v>405</v>
      </c>
      <c r="N161" s="224" t="s">
        <v>406</v>
      </c>
      <c r="O161" s="70">
        <v>0</v>
      </c>
      <c r="P161" s="70">
        <v>0</v>
      </c>
      <c r="Q161" s="70">
        <v>0</v>
      </c>
      <c r="R161" s="71" t="s">
        <v>315</v>
      </c>
      <c r="S161" s="70">
        <v>0</v>
      </c>
      <c r="T161" s="70">
        <v>0</v>
      </c>
      <c r="U161" s="70">
        <v>0</v>
      </c>
      <c r="V161" s="71"/>
    </row>
    <row r="162" spans="1:22" ht="25.5" x14ac:dyDescent="0.2">
      <c r="A162" s="57" t="s">
        <v>305</v>
      </c>
      <c r="B162" s="298" t="s">
        <v>311</v>
      </c>
      <c r="C162" s="232" t="s">
        <v>332</v>
      </c>
      <c r="D162" s="232" t="s">
        <v>479</v>
      </c>
      <c r="E162" s="44" t="s">
        <v>402</v>
      </c>
      <c r="F162" s="233" t="s">
        <v>507</v>
      </c>
      <c r="G162" s="234" t="s">
        <v>412</v>
      </c>
      <c r="H162" s="69">
        <v>1</v>
      </c>
      <c r="I162" s="69">
        <v>1</v>
      </c>
      <c r="J162" s="69" t="s">
        <v>405</v>
      </c>
      <c r="K162" s="69" t="s">
        <v>405</v>
      </c>
      <c r="L162" s="69" t="s">
        <v>405</v>
      </c>
      <c r="M162" s="69" t="s">
        <v>405</v>
      </c>
      <c r="N162" s="224" t="s">
        <v>406</v>
      </c>
      <c r="O162" s="70">
        <v>0</v>
      </c>
      <c r="P162" s="70">
        <v>0</v>
      </c>
      <c r="Q162" s="70">
        <v>0</v>
      </c>
      <c r="R162" s="71" t="s">
        <v>315</v>
      </c>
      <c r="S162" s="70">
        <v>0</v>
      </c>
      <c r="T162" s="70">
        <v>0</v>
      </c>
      <c r="U162" s="70">
        <v>0</v>
      </c>
      <c r="V162" s="71"/>
    </row>
    <row r="163" spans="1:22" ht="25.5" x14ac:dyDescent="0.2">
      <c r="A163" s="57" t="s">
        <v>305</v>
      </c>
      <c r="B163" s="298" t="s">
        <v>311</v>
      </c>
      <c r="C163" s="232" t="s">
        <v>332</v>
      </c>
      <c r="D163" s="232" t="s">
        <v>479</v>
      </c>
      <c r="E163" s="44" t="s">
        <v>402</v>
      </c>
      <c r="F163" s="233" t="s">
        <v>449</v>
      </c>
      <c r="G163" s="234" t="s">
        <v>416</v>
      </c>
      <c r="H163" s="69">
        <v>2</v>
      </c>
      <c r="I163" s="69">
        <v>10</v>
      </c>
      <c r="J163" s="69" t="s">
        <v>405</v>
      </c>
      <c r="K163" s="69" t="s">
        <v>405</v>
      </c>
      <c r="L163" s="69" t="s">
        <v>405</v>
      </c>
      <c r="M163" s="69" t="s">
        <v>405</v>
      </c>
      <c r="N163" s="224" t="s">
        <v>406</v>
      </c>
      <c r="O163" s="70">
        <v>0</v>
      </c>
      <c r="P163" s="70">
        <v>0</v>
      </c>
      <c r="Q163" s="70">
        <v>0</v>
      </c>
      <c r="R163" s="71" t="s">
        <v>315</v>
      </c>
      <c r="S163" s="70">
        <v>0</v>
      </c>
      <c r="T163" s="70">
        <v>0</v>
      </c>
      <c r="U163" s="70">
        <v>0</v>
      </c>
      <c r="V163" s="71"/>
    </row>
    <row r="164" spans="1:22" ht="25.5" x14ac:dyDescent="0.2">
      <c r="A164" s="57" t="s">
        <v>305</v>
      </c>
      <c r="B164" s="298" t="s">
        <v>311</v>
      </c>
      <c r="C164" s="232" t="s">
        <v>332</v>
      </c>
      <c r="D164" s="232" t="s">
        <v>479</v>
      </c>
      <c r="E164" s="44" t="s">
        <v>402</v>
      </c>
      <c r="F164" s="233" t="s">
        <v>451</v>
      </c>
      <c r="G164" s="234" t="s">
        <v>412</v>
      </c>
      <c r="H164" s="69">
        <v>2</v>
      </c>
      <c r="I164" s="69">
        <v>6</v>
      </c>
      <c r="J164" s="69" t="s">
        <v>405</v>
      </c>
      <c r="K164" s="69" t="s">
        <v>405</v>
      </c>
      <c r="L164" s="69" t="s">
        <v>405</v>
      </c>
      <c r="M164" s="69" t="s">
        <v>405</v>
      </c>
      <c r="N164" s="224" t="s">
        <v>406</v>
      </c>
      <c r="O164" s="70">
        <v>0</v>
      </c>
      <c r="P164" s="70">
        <v>0</v>
      </c>
      <c r="Q164" s="70">
        <v>0</v>
      </c>
      <c r="R164" s="71" t="s">
        <v>315</v>
      </c>
      <c r="S164" s="70">
        <v>0</v>
      </c>
      <c r="T164" s="70">
        <v>0</v>
      </c>
      <c r="U164" s="70">
        <v>0</v>
      </c>
      <c r="V164" s="71"/>
    </row>
    <row r="165" spans="1:22" ht="25.5" x14ac:dyDescent="0.2">
      <c r="A165" s="57" t="s">
        <v>305</v>
      </c>
      <c r="B165" s="298" t="s">
        <v>311</v>
      </c>
      <c r="C165" s="232" t="s">
        <v>332</v>
      </c>
      <c r="D165" s="232" t="s">
        <v>479</v>
      </c>
      <c r="E165" s="44" t="s">
        <v>402</v>
      </c>
      <c r="F165" s="233" t="s">
        <v>508</v>
      </c>
      <c r="G165" s="234" t="s">
        <v>412</v>
      </c>
      <c r="H165" s="69">
        <v>1</v>
      </c>
      <c r="I165" s="69">
        <v>5</v>
      </c>
      <c r="J165" s="69" t="s">
        <v>405</v>
      </c>
      <c r="K165" s="69" t="s">
        <v>405</v>
      </c>
      <c r="L165" s="69" t="s">
        <v>405</v>
      </c>
      <c r="M165" s="69" t="s">
        <v>405</v>
      </c>
      <c r="N165" s="224" t="s">
        <v>406</v>
      </c>
      <c r="O165" s="70">
        <v>0</v>
      </c>
      <c r="P165" s="70">
        <v>0</v>
      </c>
      <c r="Q165" s="70">
        <v>0</v>
      </c>
      <c r="R165" s="71" t="s">
        <v>315</v>
      </c>
      <c r="S165" s="70">
        <v>0</v>
      </c>
      <c r="T165" s="70">
        <v>0</v>
      </c>
      <c r="U165" s="70">
        <v>0</v>
      </c>
      <c r="V165" s="71"/>
    </row>
    <row r="166" spans="1:22" ht="25.5" x14ac:dyDescent="0.2">
      <c r="A166" s="57" t="s">
        <v>305</v>
      </c>
      <c r="B166" s="298" t="s">
        <v>311</v>
      </c>
      <c r="C166" s="232" t="s">
        <v>332</v>
      </c>
      <c r="D166" s="232" t="s">
        <v>479</v>
      </c>
      <c r="E166" s="44" t="s">
        <v>402</v>
      </c>
      <c r="F166" s="233" t="s">
        <v>453</v>
      </c>
      <c r="G166" s="234" t="s">
        <v>416</v>
      </c>
      <c r="H166" s="69">
        <v>2</v>
      </c>
      <c r="I166" s="69">
        <v>19</v>
      </c>
      <c r="J166" s="69" t="s">
        <v>405</v>
      </c>
      <c r="K166" s="69" t="s">
        <v>405</v>
      </c>
      <c r="L166" s="69" t="s">
        <v>405</v>
      </c>
      <c r="M166" s="69" t="s">
        <v>405</v>
      </c>
      <c r="N166" s="224" t="s">
        <v>406</v>
      </c>
      <c r="O166" s="70">
        <v>0</v>
      </c>
      <c r="P166" s="70">
        <v>0</v>
      </c>
      <c r="Q166" s="70">
        <v>0</v>
      </c>
      <c r="R166" s="71" t="s">
        <v>315</v>
      </c>
      <c r="S166" s="70">
        <v>0</v>
      </c>
      <c r="T166" s="70">
        <v>0</v>
      </c>
      <c r="U166" s="70">
        <v>0</v>
      </c>
      <c r="V166" s="71"/>
    </row>
    <row r="167" spans="1:22" ht="25.5" x14ac:dyDescent="0.2">
      <c r="A167" s="57" t="s">
        <v>305</v>
      </c>
      <c r="B167" s="298" t="s">
        <v>311</v>
      </c>
      <c r="C167" s="232" t="s">
        <v>332</v>
      </c>
      <c r="D167" s="232" t="s">
        <v>479</v>
      </c>
      <c r="E167" s="44" t="s">
        <v>402</v>
      </c>
      <c r="F167" s="233" t="s">
        <v>509</v>
      </c>
      <c r="G167" s="234" t="s">
        <v>416</v>
      </c>
      <c r="H167" s="69">
        <v>3</v>
      </c>
      <c r="I167" s="69">
        <v>33</v>
      </c>
      <c r="J167" s="69">
        <v>35</v>
      </c>
      <c r="K167" s="69">
        <v>681</v>
      </c>
      <c r="L167" s="69">
        <v>681</v>
      </c>
      <c r="M167" s="69"/>
      <c r="N167" s="224"/>
      <c r="O167" s="70">
        <v>1</v>
      </c>
      <c r="P167" s="70">
        <v>1</v>
      </c>
      <c r="Q167" s="229" t="s">
        <v>405</v>
      </c>
      <c r="R167" s="71" t="s">
        <v>315</v>
      </c>
      <c r="S167" s="229" t="s">
        <v>405</v>
      </c>
      <c r="T167" s="229" t="s">
        <v>405</v>
      </c>
      <c r="U167" s="229" t="s">
        <v>405</v>
      </c>
      <c r="V167" s="71" t="s">
        <v>406</v>
      </c>
    </row>
    <row r="168" spans="1:22" ht="25.5" x14ac:dyDescent="0.2">
      <c r="A168" s="57" t="s">
        <v>305</v>
      </c>
      <c r="B168" s="298" t="s">
        <v>311</v>
      </c>
      <c r="C168" s="232" t="s">
        <v>332</v>
      </c>
      <c r="D168" s="232" t="s">
        <v>479</v>
      </c>
      <c r="E168" s="44" t="s">
        <v>402</v>
      </c>
      <c r="F168" s="233" t="s">
        <v>510</v>
      </c>
      <c r="G168" s="234" t="s">
        <v>412</v>
      </c>
      <c r="H168" s="69">
        <v>7</v>
      </c>
      <c r="I168" s="69">
        <v>217</v>
      </c>
      <c r="J168" s="69">
        <v>287</v>
      </c>
      <c r="K168" s="69">
        <v>756</v>
      </c>
      <c r="L168" s="69">
        <v>756</v>
      </c>
      <c r="M168" s="69"/>
      <c r="N168" s="224"/>
      <c r="O168" s="70">
        <v>13</v>
      </c>
      <c r="P168" s="70">
        <v>387</v>
      </c>
      <c r="Q168" s="70">
        <v>480</v>
      </c>
      <c r="R168" s="71" t="s">
        <v>315</v>
      </c>
      <c r="S168" s="70">
        <v>762</v>
      </c>
      <c r="T168" s="70">
        <v>762</v>
      </c>
      <c r="U168" s="70">
        <v>0</v>
      </c>
      <c r="V168" s="71"/>
    </row>
    <row r="169" spans="1:22" ht="25.5" x14ac:dyDescent="0.2">
      <c r="A169" s="57" t="s">
        <v>305</v>
      </c>
      <c r="B169" s="298" t="s">
        <v>311</v>
      </c>
      <c r="C169" s="232" t="s">
        <v>332</v>
      </c>
      <c r="D169" s="232" t="s">
        <v>479</v>
      </c>
      <c r="E169" s="44" t="s">
        <v>402</v>
      </c>
      <c r="F169" s="233" t="s">
        <v>511</v>
      </c>
      <c r="G169" s="234" t="s">
        <v>412</v>
      </c>
      <c r="H169" s="69">
        <v>19</v>
      </c>
      <c r="I169" s="69">
        <v>1167</v>
      </c>
      <c r="J169" s="69">
        <v>1390</v>
      </c>
      <c r="K169" s="69">
        <v>3072</v>
      </c>
      <c r="L169" s="69">
        <v>3072</v>
      </c>
      <c r="M169" s="69"/>
      <c r="N169" s="224"/>
      <c r="O169" s="70">
        <v>17</v>
      </c>
      <c r="P169" s="70">
        <v>885</v>
      </c>
      <c r="Q169" s="70">
        <v>1232</v>
      </c>
      <c r="R169" s="71" t="s">
        <v>315</v>
      </c>
      <c r="S169" s="70">
        <v>2169</v>
      </c>
      <c r="T169" s="70">
        <v>2169</v>
      </c>
      <c r="U169" s="70">
        <v>0</v>
      </c>
      <c r="V169" s="71"/>
    </row>
    <row r="170" spans="1:22" ht="25.5" x14ac:dyDescent="0.2">
      <c r="A170" s="57" t="s">
        <v>305</v>
      </c>
      <c r="B170" s="298" t="s">
        <v>311</v>
      </c>
      <c r="C170" s="232" t="s">
        <v>332</v>
      </c>
      <c r="D170" s="232" t="s">
        <v>479</v>
      </c>
      <c r="E170" s="44" t="s">
        <v>402</v>
      </c>
      <c r="F170" s="233" t="s">
        <v>512</v>
      </c>
      <c r="G170" s="234" t="s">
        <v>412</v>
      </c>
      <c r="H170" s="69">
        <v>4</v>
      </c>
      <c r="I170" s="69">
        <v>44</v>
      </c>
      <c r="J170" s="69">
        <v>88</v>
      </c>
      <c r="K170" s="69">
        <v>444</v>
      </c>
      <c r="L170" s="69">
        <v>444</v>
      </c>
      <c r="M170" s="69"/>
      <c r="N170" s="224"/>
      <c r="O170" s="70">
        <v>6</v>
      </c>
      <c r="P170" s="70">
        <v>97</v>
      </c>
      <c r="Q170" s="70">
        <v>235</v>
      </c>
      <c r="R170" s="71" t="s">
        <v>315</v>
      </c>
      <c r="S170" s="70">
        <v>740</v>
      </c>
      <c r="T170" s="70">
        <v>740</v>
      </c>
      <c r="U170" s="70">
        <v>0</v>
      </c>
      <c r="V170" s="71"/>
    </row>
    <row r="171" spans="1:22" ht="25.5" x14ac:dyDescent="0.2">
      <c r="A171" s="57" t="s">
        <v>305</v>
      </c>
      <c r="B171" s="298" t="s">
        <v>311</v>
      </c>
      <c r="C171" s="232" t="s">
        <v>332</v>
      </c>
      <c r="D171" s="232" t="s">
        <v>479</v>
      </c>
      <c r="E171" s="44" t="s">
        <v>402</v>
      </c>
      <c r="F171" s="233" t="s">
        <v>513</v>
      </c>
      <c r="G171" s="234" t="s">
        <v>412</v>
      </c>
      <c r="H171" s="69">
        <v>1</v>
      </c>
      <c r="I171" s="69">
        <v>5</v>
      </c>
      <c r="J171" s="69" t="s">
        <v>405</v>
      </c>
      <c r="K171" s="69" t="s">
        <v>405</v>
      </c>
      <c r="L171" s="69" t="s">
        <v>405</v>
      </c>
      <c r="M171" s="69" t="s">
        <v>405</v>
      </c>
      <c r="N171" s="224" t="s">
        <v>406</v>
      </c>
      <c r="O171" s="70">
        <v>0</v>
      </c>
      <c r="P171" s="70">
        <v>0</v>
      </c>
      <c r="Q171" s="70">
        <v>0</v>
      </c>
      <c r="R171" s="71" t="s">
        <v>315</v>
      </c>
      <c r="S171" s="70">
        <v>0</v>
      </c>
      <c r="T171" s="70">
        <v>0</v>
      </c>
      <c r="U171" s="70">
        <v>0</v>
      </c>
      <c r="V171" s="71"/>
    </row>
    <row r="172" spans="1:22" ht="25.5" x14ac:dyDescent="0.2">
      <c r="A172" s="57" t="s">
        <v>305</v>
      </c>
      <c r="B172" s="298" t="s">
        <v>311</v>
      </c>
      <c r="C172" s="232" t="s">
        <v>332</v>
      </c>
      <c r="D172" s="232" t="s">
        <v>479</v>
      </c>
      <c r="E172" s="44" t="s">
        <v>402</v>
      </c>
      <c r="F172" s="233" t="s">
        <v>514</v>
      </c>
      <c r="G172" s="234" t="s">
        <v>412</v>
      </c>
      <c r="H172" s="69">
        <v>2</v>
      </c>
      <c r="I172" s="69">
        <v>14</v>
      </c>
      <c r="J172" s="69" t="s">
        <v>405</v>
      </c>
      <c r="K172" s="69" t="s">
        <v>405</v>
      </c>
      <c r="L172" s="69" t="s">
        <v>405</v>
      </c>
      <c r="M172" s="69" t="s">
        <v>405</v>
      </c>
      <c r="N172" s="224" t="s">
        <v>406</v>
      </c>
      <c r="O172" s="70">
        <v>4</v>
      </c>
      <c r="P172" s="70">
        <v>26</v>
      </c>
      <c r="Q172" s="70">
        <v>55</v>
      </c>
      <c r="R172" s="71" t="s">
        <v>315</v>
      </c>
      <c r="S172" s="70">
        <v>65</v>
      </c>
      <c r="T172" s="70">
        <v>65</v>
      </c>
      <c r="U172" s="70">
        <v>0</v>
      </c>
      <c r="V172" s="71"/>
    </row>
    <row r="173" spans="1:22" ht="25.5" x14ac:dyDescent="0.2">
      <c r="A173" s="57" t="s">
        <v>305</v>
      </c>
      <c r="B173" s="298" t="s">
        <v>311</v>
      </c>
      <c r="C173" s="232" t="s">
        <v>332</v>
      </c>
      <c r="D173" s="232">
        <v>27.4</v>
      </c>
      <c r="E173" s="44" t="s">
        <v>402</v>
      </c>
      <c r="F173" s="233" t="s">
        <v>441</v>
      </c>
      <c r="G173" s="234" t="s">
        <v>418</v>
      </c>
      <c r="H173" s="69">
        <v>42</v>
      </c>
      <c r="I173" s="69">
        <v>1454</v>
      </c>
      <c r="J173" s="69">
        <v>1464</v>
      </c>
      <c r="K173" s="69">
        <v>23432</v>
      </c>
      <c r="L173" s="69">
        <v>23432</v>
      </c>
      <c r="M173" s="69"/>
      <c r="N173" s="224"/>
      <c r="O173" s="70">
        <v>42</v>
      </c>
      <c r="P173" s="70">
        <v>1473</v>
      </c>
      <c r="Q173" s="70">
        <v>1475</v>
      </c>
      <c r="R173" s="71" t="s">
        <v>329</v>
      </c>
      <c r="S173" s="70">
        <v>28915</v>
      </c>
      <c r="T173" s="70">
        <v>28915</v>
      </c>
      <c r="U173" s="70">
        <v>0</v>
      </c>
      <c r="V173" s="71"/>
    </row>
    <row r="174" spans="1:22" ht="25.5" x14ac:dyDescent="0.2">
      <c r="A174" s="57" t="s">
        <v>305</v>
      </c>
      <c r="B174" s="298" t="s">
        <v>311</v>
      </c>
      <c r="C174" s="232" t="s">
        <v>332</v>
      </c>
      <c r="D174" s="232">
        <v>27.4</v>
      </c>
      <c r="E174" s="44" t="s">
        <v>402</v>
      </c>
      <c r="F174" s="233" t="s">
        <v>409</v>
      </c>
      <c r="G174" s="234" t="s">
        <v>410</v>
      </c>
      <c r="H174" s="69">
        <v>3</v>
      </c>
      <c r="I174" s="69">
        <v>16</v>
      </c>
      <c r="J174" s="69">
        <v>16</v>
      </c>
      <c r="K174" s="69">
        <v>3</v>
      </c>
      <c r="L174" s="69">
        <v>3</v>
      </c>
      <c r="M174" s="69"/>
      <c r="N174" s="224"/>
      <c r="O174" s="70">
        <v>1</v>
      </c>
      <c r="P174" s="70">
        <v>7</v>
      </c>
      <c r="Q174" s="229" t="s">
        <v>405</v>
      </c>
      <c r="R174" s="71" t="s">
        <v>329</v>
      </c>
      <c r="S174" s="229" t="s">
        <v>405</v>
      </c>
      <c r="T174" s="229" t="s">
        <v>405</v>
      </c>
      <c r="U174" s="229" t="s">
        <v>405</v>
      </c>
      <c r="V174" s="71" t="s">
        <v>406</v>
      </c>
    </row>
    <row r="175" spans="1:22" ht="25.5" x14ac:dyDescent="0.2">
      <c r="A175" s="57" t="s">
        <v>305</v>
      </c>
      <c r="B175" s="298" t="s">
        <v>311</v>
      </c>
      <c r="C175" s="232" t="s">
        <v>332</v>
      </c>
      <c r="D175" s="232">
        <v>27.4</v>
      </c>
      <c r="E175" s="44" t="s">
        <v>402</v>
      </c>
      <c r="F175" s="233" t="s">
        <v>481</v>
      </c>
      <c r="G175" s="234" t="s">
        <v>410</v>
      </c>
      <c r="H175" s="69">
        <v>13</v>
      </c>
      <c r="I175" s="69">
        <v>249</v>
      </c>
      <c r="J175" s="69">
        <v>251</v>
      </c>
      <c r="K175" s="69">
        <v>133</v>
      </c>
      <c r="L175" s="69">
        <v>133</v>
      </c>
      <c r="M175" s="69"/>
      <c r="N175" s="224"/>
      <c r="O175" s="70">
        <v>9</v>
      </c>
      <c r="P175" s="70">
        <v>109</v>
      </c>
      <c r="Q175" s="70">
        <v>109</v>
      </c>
      <c r="R175" s="71" t="s">
        <v>329</v>
      </c>
      <c r="S175" s="70">
        <v>9</v>
      </c>
      <c r="T175" s="70">
        <v>9</v>
      </c>
      <c r="U175" s="70">
        <v>0</v>
      </c>
      <c r="V175" s="71"/>
    </row>
    <row r="176" spans="1:22" ht="25.5" x14ac:dyDescent="0.2">
      <c r="A176" s="57" t="s">
        <v>305</v>
      </c>
      <c r="B176" s="298" t="s">
        <v>311</v>
      </c>
      <c r="C176" s="232" t="s">
        <v>332</v>
      </c>
      <c r="D176" s="232">
        <v>27.4</v>
      </c>
      <c r="E176" s="44" t="s">
        <v>402</v>
      </c>
      <c r="F176" s="233" t="s">
        <v>417</v>
      </c>
      <c r="G176" s="234" t="s">
        <v>418</v>
      </c>
      <c r="H176" s="69">
        <v>3</v>
      </c>
      <c r="I176" s="69">
        <v>41</v>
      </c>
      <c r="J176" s="69">
        <v>42</v>
      </c>
      <c r="K176" s="69">
        <v>82</v>
      </c>
      <c r="L176" s="69">
        <v>82</v>
      </c>
      <c r="M176" s="69"/>
      <c r="N176" s="224"/>
      <c r="O176" s="70">
        <v>0</v>
      </c>
      <c r="P176" s="70">
        <v>0</v>
      </c>
      <c r="Q176" s="70">
        <v>0</v>
      </c>
      <c r="R176" s="71" t="s">
        <v>329</v>
      </c>
      <c r="S176" s="70">
        <v>0</v>
      </c>
      <c r="T176" s="70">
        <v>0</v>
      </c>
      <c r="U176" s="70">
        <v>0</v>
      </c>
      <c r="V176" s="71"/>
    </row>
    <row r="177" spans="1:22" ht="25.5" x14ac:dyDescent="0.2">
      <c r="A177" s="57" t="s">
        <v>305</v>
      </c>
      <c r="B177" s="298" t="s">
        <v>311</v>
      </c>
      <c r="C177" s="232" t="s">
        <v>332</v>
      </c>
      <c r="D177" s="232">
        <v>27.4</v>
      </c>
      <c r="E177" s="44" t="s">
        <v>402</v>
      </c>
      <c r="F177" s="233" t="s">
        <v>482</v>
      </c>
      <c r="G177" s="234" t="s">
        <v>408</v>
      </c>
      <c r="H177" s="69">
        <v>11</v>
      </c>
      <c r="I177" s="69">
        <v>67</v>
      </c>
      <c r="J177" s="69">
        <v>67</v>
      </c>
      <c r="K177" s="69">
        <v>5</v>
      </c>
      <c r="L177" s="69">
        <v>5</v>
      </c>
      <c r="M177" s="69"/>
      <c r="N177" s="224"/>
      <c r="O177" s="70">
        <v>18</v>
      </c>
      <c r="P177" s="70">
        <v>330</v>
      </c>
      <c r="Q177" s="70">
        <v>330</v>
      </c>
      <c r="R177" s="71" t="s">
        <v>329</v>
      </c>
      <c r="S177" s="70">
        <v>153</v>
      </c>
      <c r="T177" s="70">
        <v>153</v>
      </c>
      <c r="U177" s="70">
        <v>0</v>
      </c>
      <c r="V177" s="71"/>
    </row>
    <row r="178" spans="1:22" ht="25.5" x14ac:dyDescent="0.2">
      <c r="A178" s="57" t="s">
        <v>305</v>
      </c>
      <c r="B178" s="298" t="s">
        <v>311</v>
      </c>
      <c r="C178" s="232" t="s">
        <v>332</v>
      </c>
      <c r="D178" s="232">
        <v>27.4</v>
      </c>
      <c r="E178" s="44" t="s">
        <v>402</v>
      </c>
      <c r="F178" s="233" t="s">
        <v>422</v>
      </c>
      <c r="G178" s="234" t="s">
        <v>410</v>
      </c>
      <c r="H178" s="69">
        <v>114</v>
      </c>
      <c r="I178" s="69">
        <v>1144</v>
      </c>
      <c r="J178" s="69">
        <v>1145</v>
      </c>
      <c r="K178" s="69">
        <v>100</v>
      </c>
      <c r="L178" s="69">
        <v>100</v>
      </c>
      <c r="M178" s="69">
        <v>1</v>
      </c>
      <c r="N178" s="224"/>
      <c r="O178" s="70">
        <v>114</v>
      </c>
      <c r="P178" s="70">
        <v>1495</v>
      </c>
      <c r="Q178" s="70">
        <v>1498</v>
      </c>
      <c r="R178" s="71" t="s">
        <v>329</v>
      </c>
      <c r="S178" s="70">
        <v>133</v>
      </c>
      <c r="T178" s="70">
        <v>133</v>
      </c>
      <c r="U178" s="70">
        <v>0</v>
      </c>
      <c r="V178" s="71"/>
    </row>
    <row r="179" spans="1:22" ht="25.5" x14ac:dyDescent="0.2">
      <c r="A179" s="57" t="s">
        <v>305</v>
      </c>
      <c r="B179" s="298" t="s">
        <v>311</v>
      </c>
      <c r="C179" s="232" t="s">
        <v>332</v>
      </c>
      <c r="D179" s="232">
        <v>27.4</v>
      </c>
      <c r="E179" s="44" t="s">
        <v>402</v>
      </c>
      <c r="F179" s="233" t="s">
        <v>484</v>
      </c>
      <c r="G179" s="234" t="s">
        <v>412</v>
      </c>
      <c r="H179" s="69">
        <v>103</v>
      </c>
      <c r="I179" s="69">
        <v>567</v>
      </c>
      <c r="J179" s="69">
        <v>675</v>
      </c>
      <c r="K179" s="69">
        <v>230</v>
      </c>
      <c r="L179" s="69">
        <v>216</v>
      </c>
      <c r="M179" s="69">
        <v>14</v>
      </c>
      <c r="N179" s="224"/>
      <c r="O179" s="70">
        <v>34</v>
      </c>
      <c r="P179" s="70">
        <v>233</v>
      </c>
      <c r="Q179" s="70">
        <v>365</v>
      </c>
      <c r="R179" s="71" t="s">
        <v>315</v>
      </c>
      <c r="S179" s="70">
        <v>231</v>
      </c>
      <c r="T179" s="70">
        <v>227</v>
      </c>
      <c r="U179" s="70">
        <v>4</v>
      </c>
      <c r="V179" s="71"/>
    </row>
    <row r="180" spans="1:22" ht="25.5" x14ac:dyDescent="0.2">
      <c r="A180" s="57" t="s">
        <v>305</v>
      </c>
      <c r="B180" s="298" t="s">
        <v>311</v>
      </c>
      <c r="C180" s="232" t="s">
        <v>332</v>
      </c>
      <c r="D180" s="232">
        <v>27.4</v>
      </c>
      <c r="E180" s="44" t="s">
        <v>402</v>
      </c>
      <c r="F180" s="233" t="s">
        <v>485</v>
      </c>
      <c r="G180" s="234" t="s">
        <v>412</v>
      </c>
      <c r="H180" s="69">
        <v>228</v>
      </c>
      <c r="I180" s="69">
        <v>3730</v>
      </c>
      <c r="J180" s="69">
        <v>4989</v>
      </c>
      <c r="K180" s="69">
        <v>5020</v>
      </c>
      <c r="L180" s="69">
        <v>5019</v>
      </c>
      <c r="M180" s="69">
        <v>1</v>
      </c>
      <c r="N180" s="224"/>
      <c r="O180" s="70">
        <v>204</v>
      </c>
      <c r="P180" s="70">
        <v>2797</v>
      </c>
      <c r="Q180" s="70">
        <v>3991</v>
      </c>
      <c r="R180" s="71" t="s">
        <v>315</v>
      </c>
      <c r="S180" s="70">
        <v>3312</v>
      </c>
      <c r="T180" s="70">
        <v>3312</v>
      </c>
      <c r="U180" s="70">
        <v>0</v>
      </c>
      <c r="V180" s="71"/>
    </row>
    <row r="181" spans="1:22" ht="25.5" x14ac:dyDescent="0.2">
      <c r="A181" s="57" t="s">
        <v>305</v>
      </c>
      <c r="B181" s="298" t="s">
        <v>311</v>
      </c>
      <c r="C181" s="232" t="s">
        <v>332</v>
      </c>
      <c r="D181" s="232">
        <v>27.4</v>
      </c>
      <c r="E181" s="44" t="s">
        <v>402</v>
      </c>
      <c r="F181" s="233" t="s">
        <v>486</v>
      </c>
      <c r="G181" s="234" t="s">
        <v>412</v>
      </c>
      <c r="H181" s="69">
        <v>12</v>
      </c>
      <c r="I181" s="69">
        <v>182</v>
      </c>
      <c r="J181" s="69">
        <v>296</v>
      </c>
      <c r="K181" s="69">
        <v>233</v>
      </c>
      <c r="L181" s="69">
        <v>223</v>
      </c>
      <c r="M181" s="69">
        <v>10</v>
      </c>
      <c r="N181" s="224"/>
      <c r="O181" s="70">
        <v>33</v>
      </c>
      <c r="P181" s="70">
        <v>124</v>
      </c>
      <c r="Q181" s="70">
        <v>160</v>
      </c>
      <c r="R181" s="71" t="s">
        <v>315</v>
      </c>
      <c r="S181" s="70">
        <v>53</v>
      </c>
      <c r="T181" s="70">
        <v>53</v>
      </c>
      <c r="U181" s="70">
        <v>0</v>
      </c>
      <c r="V181" s="71"/>
    </row>
    <row r="182" spans="1:22" ht="25.5" x14ac:dyDescent="0.2">
      <c r="A182" s="57" t="s">
        <v>305</v>
      </c>
      <c r="B182" s="298" t="s">
        <v>311</v>
      </c>
      <c r="C182" s="232" t="s">
        <v>332</v>
      </c>
      <c r="D182" s="232">
        <v>27.4</v>
      </c>
      <c r="E182" s="44" t="s">
        <v>402</v>
      </c>
      <c r="F182" s="233" t="s">
        <v>487</v>
      </c>
      <c r="G182" s="234" t="s">
        <v>412</v>
      </c>
      <c r="H182" s="69">
        <v>43</v>
      </c>
      <c r="I182" s="69">
        <v>258</v>
      </c>
      <c r="J182" s="69">
        <v>431</v>
      </c>
      <c r="K182" s="69">
        <v>290</v>
      </c>
      <c r="L182" s="69">
        <v>273</v>
      </c>
      <c r="M182" s="69">
        <v>18</v>
      </c>
      <c r="N182" s="224"/>
      <c r="O182" s="70">
        <v>46</v>
      </c>
      <c r="P182" s="70">
        <v>439</v>
      </c>
      <c r="Q182" s="70">
        <v>544</v>
      </c>
      <c r="R182" s="71" t="s">
        <v>315</v>
      </c>
      <c r="S182" s="70">
        <v>208</v>
      </c>
      <c r="T182" s="70">
        <v>208</v>
      </c>
      <c r="U182" s="70">
        <v>0</v>
      </c>
      <c r="V182" s="71"/>
    </row>
    <row r="183" spans="1:22" ht="25.5" x14ac:dyDescent="0.2">
      <c r="A183" s="57" t="s">
        <v>305</v>
      </c>
      <c r="B183" s="298" t="s">
        <v>311</v>
      </c>
      <c r="C183" s="232" t="s">
        <v>332</v>
      </c>
      <c r="D183" s="232">
        <v>27.4</v>
      </c>
      <c r="E183" s="44" t="s">
        <v>402</v>
      </c>
      <c r="F183" s="233" t="s">
        <v>488</v>
      </c>
      <c r="G183" s="234" t="s">
        <v>416</v>
      </c>
      <c r="H183" s="69">
        <v>10</v>
      </c>
      <c r="I183" s="69">
        <v>58</v>
      </c>
      <c r="J183" s="69">
        <v>58</v>
      </c>
      <c r="K183" s="69">
        <v>42</v>
      </c>
      <c r="L183" s="69">
        <v>42</v>
      </c>
      <c r="M183" s="69"/>
      <c r="N183" s="224"/>
      <c r="O183" s="70">
        <v>0</v>
      </c>
      <c r="P183" s="70">
        <v>0</v>
      </c>
      <c r="Q183" s="70">
        <v>0</v>
      </c>
      <c r="R183" s="71" t="s">
        <v>315</v>
      </c>
      <c r="S183" s="70">
        <v>0</v>
      </c>
      <c r="T183" s="70">
        <v>0</v>
      </c>
      <c r="U183" s="70">
        <v>0</v>
      </c>
      <c r="V183" s="71"/>
    </row>
    <row r="184" spans="1:22" ht="25.5" x14ac:dyDescent="0.2">
      <c r="A184" s="57" t="s">
        <v>305</v>
      </c>
      <c r="B184" s="298" t="s">
        <v>311</v>
      </c>
      <c r="C184" s="232" t="s">
        <v>332</v>
      </c>
      <c r="D184" s="232">
        <v>27.4</v>
      </c>
      <c r="E184" s="44" t="s">
        <v>402</v>
      </c>
      <c r="F184" s="233" t="s">
        <v>489</v>
      </c>
      <c r="G184" s="234" t="s">
        <v>416</v>
      </c>
      <c r="H184" s="69">
        <v>25</v>
      </c>
      <c r="I184" s="69">
        <v>195</v>
      </c>
      <c r="J184" s="69">
        <v>195</v>
      </c>
      <c r="K184" s="69">
        <v>81</v>
      </c>
      <c r="L184" s="69">
        <v>81</v>
      </c>
      <c r="M184" s="69"/>
      <c r="N184" s="224"/>
      <c r="O184" s="70">
        <v>3</v>
      </c>
      <c r="P184" s="70">
        <v>12</v>
      </c>
      <c r="Q184" s="70">
        <v>12</v>
      </c>
      <c r="R184" s="71" t="s">
        <v>315</v>
      </c>
      <c r="S184" s="70">
        <v>11</v>
      </c>
      <c r="T184" s="70">
        <v>11</v>
      </c>
      <c r="U184" s="70">
        <v>0</v>
      </c>
      <c r="V184" s="71"/>
    </row>
    <row r="185" spans="1:22" ht="25.5" x14ac:dyDescent="0.2">
      <c r="A185" s="57" t="s">
        <v>305</v>
      </c>
      <c r="B185" s="298" t="s">
        <v>311</v>
      </c>
      <c r="C185" s="232" t="s">
        <v>332</v>
      </c>
      <c r="D185" s="232">
        <v>27.4</v>
      </c>
      <c r="E185" s="44" t="s">
        <v>402</v>
      </c>
      <c r="F185" s="233" t="s">
        <v>515</v>
      </c>
      <c r="G185" s="234" t="s">
        <v>416</v>
      </c>
      <c r="H185" s="69">
        <v>5</v>
      </c>
      <c r="I185" s="69">
        <v>41</v>
      </c>
      <c r="J185" s="69">
        <v>41</v>
      </c>
      <c r="K185" s="69">
        <v>9</v>
      </c>
      <c r="L185" s="69">
        <v>9</v>
      </c>
      <c r="M185" s="69"/>
      <c r="N185" s="224"/>
      <c r="O185" s="70">
        <v>0</v>
      </c>
      <c r="P185" s="70">
        <v>0</v>
      </c>
      <c r="Q185" s="70">
        <v>0</v>
      </c>
      <c r="R185" s="71" t="s">
        <v>315</v>
      </c>
      <c r="S185" s="70">
        <v>0</v>
      </c>
      <c r="T185" s="70">
        <v>0</v>
      </c>
      <c r="U185" s="70">
        <v>0</v>
      </c>
      <c r="V185" s="71"/>
    </row>
    <row r="186" spans="1:22" ht="25.5" x14ac:dyDescent="0.2">
      <c r="A186" s="57" t="s">
        <v>305</v>
      </c>
      <c r="B186" s="298" t="s">
        <v>311</v>
      </c>
      <c r="C186" s="232" t="s">
        <v>332</v>
      </c>
      <c r="D186" s="232">
        <v>27.4</v>
      </c>
      <c r="E186" s="44" t="s">
        <v>402</v>
      </c>
      <c r="F186" s="233" t="s">
        <v>461</v>
      </c>
      <c r="G186" s="234" t="s">
        <v>462</v>
      </c>
      <c r="H186" s="69">
        <v>2</v>
      </c>
      <c r="I186" s="69">
        <v>3</v>
      </c>
      <c r="J186" s="69" t="s">
        <v>405</v>
      </c>
      <c r="K186" s="69" t="s">
        <v>405</v>
      </c>
      <c r="L186" s="69" t="s">
        <v>405</v>
      </c>
      <c r="M186" s="69" t="s">
        <v>405</v>
      </c>
      <c r="N186" s="224" t="s">
        <v>406</v>
      </c>
      <c r="O186" s="70">
        <v>3</v>
      </c>
      <c r="P186" s="70">
        <v>12</v>
      </c>
      <c r="Q186" s="70">
        <v>12</v>
      </c>
      <c r="R186" s="71" t="s">
        <v>329</v>
      </c>
      <c r="S186" s="70">
        <v>11</v>
      </c>
      <c r="T186" s="70">
        <v>11</v>
      </c>
      <c r="U186" s="70">
        <v>0</v>
      </c>
      <c r="V186" s="71"/>
    </row>
    <row r="187" spans="1:22" ht="25.5" x14ac:dyDescent="0.2">
      <c r="A187" s="57" t="s">
        <v>305</v>
      </c>
      <c r="B187" s="298" t="s">
        <v>311</v>
      </c>
      <c r="C187" s="232" t="s">
        <v>332</v>
      </c>
      <c r="D187" s="232">
        <v>27.4</v>
      </c>
      <c r="E187" s="44" t="s">
        <v>402</v>
      </c>
      <c r="F187" s="233" t="s">
        <v>430</v>
      </c>
      <c r="G187" s="234" t="s">
        <v>412</v>
      </c>
      <c r="H187" s="69">
        <v>2</v>
      </c>
      <c r="I187" s="69">
        <v>7</v>
      </c>
      <c r="J187" s="69" t="s">
        <v>405</v>
      </c>
      <c r="K187" s="69" t="s">
        <v>405</v>
      </c>
      <c r="L187" s="69" t="s">
        <v>405</v>
      </c>
      <c r="M187" s="69" t="s">
        <v>405</v>
      </c>
      <c r="N187" s="224" t="s">
        <v>406</v>
      </c>
      <c r="O187" s="70">
        <v>2</v>
      </c>
      <c r="P187" s="70">
        <v>7</v>
      </c>
      <c r="Q187" s="229" t="s">
        <v>405</v>
      </c>
      <c r="R187" s="163" t="s">
        <v>329</v>
      </c>
      <c r="S187" s="229" t="s">
        <v>405</v>
      </c>
      <c r="T187" s="229" t="s">
        <v>405</v>
      </c>
      <c r="U187" s="229" t="s">
        <v>405</v>
      </c>
      <c r="V187" s="71" t="s">
        <v>406</v>
      </c>
    </row>
    <row r="188" spans="1:22" ht="25.5" x14ac:dyDescent="0.2">
      <c r="A188" s="57" t="s">
        <v>305</v>
      </c>
      <c r="B188" s="298" t="s">
        <v>311</v>
      </c>
      <c r="C188" s="232" t="s">
        <v>332</v>
      </c>
      <c r="D188" s="232">
        <v>27.4</v>
      </c>
      <c r="E188" s="44" t="s">
        <v>402</v>
      </c>
      <c r="F188" s="233" t="s">
        <v>431</v>
      </c>
      <c r="G188" s="234"/>
      <c r="H188" s="69">
        <v>120</v>
      </c>
      <c r="I188" s="69">
        <v>1358</v>
      </c>
      <c r="J188" s="69">
        <v>1362</v>
      </c>
      <c r="K188" s="69">
        <v>102</v>
      </c>
      <c r="L188" s="69">
        <v>102</v>
      </c>
      <c r="M188" s="69"/>
      <c r="N188" s="224"/>
      <c r="O188" s="70">
        <v>134</v>
      </c>
      <c r="P188" s="70">
        <v>1491</v>
      </c>
      <c r="Q188" s="70">
        <v>1515</v>
      </c>
      <c r="R188" s="71" t="s">
        <v>329</v>
      </c>
      <c r="S188" s="70">
        <v>1745</v>
      </c>
      <c r="T188" s="70">
        <v>1740</v>
      </c>
      <c r="U188" s="70">
        <v>5</v>
      </c>
      <c r="V188" s="71"/>
    </row>
    <row r="189" spans="1:22" ht="25.5" x14ac:dyDescent="0.2">
      <c r="A189" s="57" t="s">
        <v>305</v>
      </c>
      <c r="B189" s="298" t="s">
        <v>311</v>
      </c>
      <c r="C189" s="232" t="s">
        <v>332</v>
      </c>
      <c r="D189" s="232">
        <v>27.4</v>
      </c>
      <c r="E189" s="44" t="s">
        <v>402</v>
      </c>
      <c r="F189" s="233" t="s">
        <v>516</v>
      </c>
      <c r="G189" s="234" t="s">
        <v>410</v>
      </c>
      <c r="H189" s="69">
        <v>3</v>
      </c>
      <c r="I189" s="69">
        <v>5</v>
      </c>
      <c r="J189" s="69">
        <v>5</v>
      </c>
      <c r="K189" s="69">
        <v>1</v>
      </c>
      <c r="L189" s="69">
        <v>1</v>
      </c>
      <c r="M189" s="69"/>
      <c r="N189" s="224"/>
      <c r="O189" s="70">
        <v>8</v>
      </c>
      <c r="P189" s="70">
        <v>13</v>
      </c>
      <c r="Q189" s="70">
        <v>23</v>
      </c>
      <c r="R189" s="71" t="s">
        <v>315</v>
      </c>
      <c r="S189" s="70">
        <v>16</v>
      </c>
      <c r="T189" s="70">
        <v>9</v>
      </c>
      <c r="U189" s="70">
        <v>7</v>
      </c>
      <c r="V189" s="71"/>
    </row>
    <row r="190" spans="1:22" ht="25.5" x14ac:dyDescent="0.2">
      <c r="A190" s="57" t="s">
        <v>305</v>
      </c>
      <c r="B190" s="298" t="s">
        <v>311</v>
      </c>
      <c r="C190" s="232" t="s">
        <v>332</v>
      </c>
      <c r="D190" s="232">
        <v>27.4</v>
      </c>
      <c r="E190" s="44" t="s">
        <v>402</v>
      </c>
      <c r="F190" s="233" t="s">
        <v>490</v>
      </c>
      <c r="G190" s="234" t="s">
        <v>410</v>
      </c>
      <c r="H190" s="69">
        <v>1</v>
      </c>
      <c r="I190" s="69">
        <v>3</v>
      </c>
      <c r="J190" s="69" t="s">
        <v>405</v>
      </c>
      <c r="K190" s="69" t="s">
        <v>405</v>
      </c>
      <c r="L190" s="69" t="s">
        <v>405</v>
      </c>
      <c r="M190" s="69" t="s">
        <v>405</v>
      </c>
      <c r="N190" s="224" t="s">
        <v>406</v>
      </c>
      <c r="O190" s="70">
        <v>4</v>
      </c>
      <c r="P190" s="70">
        <v>5</v>
      </c>
      <c r="Q190" s="70">
        <v>6</v>
      </c>
      <c r="R190" s="71" t="s">
        <v>329</v>
      </c>
      <c r="S190" s="70">
        <v>3</v>
      </c>
      <c r="T190" s="70">
        <v>3</v>
      </c>
      <c r="U190" s="70">
        <v>0</v>
      </c>
      <c r="V190" s="71"/>
    </row>
    <row r="191" spans="1:22" ht="25.5" x14ac:dyDescent="0.2">
      <c r="A191" s="57" t="s">
        <v>305</v>
      </c>
      <c r="B191" s="298" t="s">
        <v>311</v>
      </c>
      <c r="C191" s="232" t="s">
        <v>332</v>
      </c>
      <c r="D191" s="232">
        <v>27.4</v>
      </c>
      <c r="E191" s="44" t="s">
        <v>402</v>
      </c>
      <c r="F191" s="233" t="s">
        <v>477</v>
      </c>
      <c r="G191" s="234" t="s">
        <v>410</v>
      </c>
      <c r="H191" s="69">
        <v>5</v>
      </c>
      <c r="I191" s="69">
        <v>44</v>
      </c>
      <c r="J191" s="69">
        <v>110</v>
      </c>
      <c r="K191" s="69">
        <v>123</v>
      </c>
      <c r="L191" s="69">
        <v>115</v>
      </c>
      <c r="M191" s="69">
        <v>12</v>
      </c>
      <c r="N191" s="224"/>
      <c r="O191" s="70">
        <v>7</v>
      </c>
      <c r="P191" s="70">
        <v>88</v>
      </c>
      <c r="Q191" s="70">
        <v>259</v>
      </c>
      <c r="R191" s="71" t="s">
        <v>315</v>
      </c>
      <c r="S191" s="70">
        <v>202</v>
      </c>
      <c r="T191" s="70">
        <v>202</v>
      </c>
      <c r="U191" s="70">
        <v>0</v>
      </c>
      <c r="V191" s="71"/>
    </row>
    <row r="192" spans="1:22" ht="25.5" x14ac:dyDescent="0.2">
      <c r="A192" s="57" t="s">
        <v>305</v>
      </c>
      <c r="B192" s="298" t="s">
        <v>311</v>
      </c>
      <c r="C192" s="232" t="s">
        <v>332</v>
      </c>
      <c r="D192" s="232">
        <v>27.4</v>
      </c>
      <c r="E192" s="44" t="s">
        <v>402</v>
      </c>
      <c r="F192" s="233" t="s">
        <v>517</v>
      </c>
      <c r="G192" s="234" t="s">
        <v>410</v>
      </c>
      <c r="H192" s="69">
        <v>12</v>
      </c>
      <c r="I192" s="69">
        <v>107</v>
      </c>
      <c r="J192" s="69">
        <v>538</v>
      </c>
      <c r="K192" s="69">
        <v>640</v>
      </c>
      <c r="L192" s="69">
        <v>628</v>
      </c>
      <c r="M192" s="69">
        <v>36</v>
      </c>
      <c r="N192" s="224"/>
      <c r="O192" s="70">
        <v>19</v>
      </c>
      <c r="P192" s="70">
        <v>166</v>
      </c>
      <c r="Q192" s="70">
        <v>730</v>
      </c>
      <c r="R192" s="71" t="s">
        <v>315</v>
      </c>
      <c r="S192" s="70">
        <v>726</v>
      </c>
      <c r="T192" s="70">
        <v>697</v>
      </c>
      <c r="U192" s="70">
        <v>29</v>
      </c>
      <c r="V192" s="71"/>
    </row>
    <row r="193" spans="1:22" ht="25.5" x14ac:dyDescent="0.2">
      <c r="A193" s="57" t="s">
        <v>305</v>
      </c>
      <c r="B193" s="298" t="s">
        <v>311</v>
      </c>
      <c r="C193" s="232" t="s">
        <v>332</v>
      </c>
      <c r="D193" s="232">
        <v>27.4</v>
      </c>
      <c r="E193" s="44" t="s">
        <v>402</v>
      </c>
      <c r="F193" s="233" t="s">
        <v>493</v>
      </c>
      <c r="G193" s="234" t="s">
        <v>410</v>
      </c>
      <c r="H193" s="69">
        <v>9</v>
      </c>
      <c r="I193" s="69">
        <v>34</v>
      </c>
      <c r="J193" s="69">
        <v>63</v>
      </c>
      <c r="K193" s="69">
        <v>81</v>
      </c>
      <c r="L193" s="69">
        <v>81</v>
      </c>
      <c r="M193" s="69"/>
      <c r="N193" s="224"/>
      <c r="O193" s="70">
        <v>17</v>
      </c>
      <c r="P193" s="70">
        <v>112</v>
      </c>
      <c r="Q193" s="70">
        <v>203</v>
      </c>
      <c r="R193" s="71" t="s">
        <v>315</v>
      </c>
      <c r="S193" s="70">
        <v>171</v>
      </c>
      <c r="T193" s="70">
        <v>171</v>
      </c>
      <c r="U193" s="70">
        <v>0</v>
      </c>
      <c r="V193" s="71"/>
    </row>
    <row r="194" spans="1:22" ht="25.5" x14ac:dyDescent="0.2">
      <c r="A194" s="57" t="s">
        <v>305</v>
      </c>
      <c r="B194" s="298" t="s">
        <v>311</v>
      </c>
      <c r="C194" s="232" t="s">
        <v>332</v>
      </c>
      <c r="D194" s="232">
        <v>27.4</v>
      </c>
      <c r="E194" s="44" t="s">
        <v>402</v>
      </c>
      <c r="F194" s="233" t="s">
        <v>518</v>
      </c>
      <c r="G194" s="234" t="s">
        <v>412</v>
      </c>
      <c r="H194" s="69">
        <v>24</v>
      </c>
      <c r="I194" s="69">
        <v>429</v>
      </c>
      <c r="J194" s="69">
        <v>739</v>
      </c>
      <c r="K194" s="69">
        <v>1096</v>
      </c>
      <c r="L194" s="69">
        <v>962</v>
      </c>
      <c r="M194" s="69">
        <v>135</v>
      </c>
      <c r="N194" s="224"/>
      <c r="O194" s="70">
        <v>41</v>
      </c>
      <c r="P194" s="70">
        <v>526</v>
      </c>
      <c r="Q194" s="70">
        <v>978</v>
      </c>
      <c r="R194" s="71" t="s">
        <v>315</v>
      </c>
      <c r="S194" s="70">
        <v>948</v>
      </c>
      <c r="T194" s="70">
        <v>884</v>
      </c>
      <c r="U194" s="70">
        <v>64</v>
      </c>
      <c r="V194" s="71"/>
    </row>
    <row r="195" spans="1:22" ht="25.5" x14ac:dyDescent="0.2">
      <c r="A195" s="57" t="s">
        <v>305</v>
      </c>
      <c r="B195" s="298" t="s">
        <v>311</v>
      </c>
      <c r="C195" s="232" t="s">
        <v>332</v>
      </c>
      <c r="D195" s="232">
        <v>27.4</v>
      </c>
      <c r="E195" s="44" t="s">
        <v>402</v>
      </c>
      <c r="F195" s="233" t="s">
        <v>494</v>
      </c>
      <c r="G195" s="234" t="s">
        <v>412</v>
      </c>
      <c r="H195" s="69">
        <v>12</v>
      </c>
      <c r="I195" s="69">
        <v>52</v>
      </c>
      <c r="J195" s="69">
        <v>323</v>
      </c>
      <c r="K195" s="69">
        <v>14823</v>
      </c>
      <c r="L195" s="69">
        <v>14823</v>
      </c>
      <c r="M195" s="69"/>
      <c r="N195" s="224"/>
      <c r="O195" s="70">
        <v>16</v>
      </c>
      <c r="P195" s="70">
        <v>47</v>
      </c>
      <c r="Q195" s="70">
        <v>220</v>
      </c>
      <c r="R195" s="71" t="s">
        <v>315</v>
      </c>
      <c r="S195" s="70">
        <v>11203</v>
      </c>
      <c r="T195" s="70">
        <v>11203</v>
      </c>
      <c r="U195" s="70">
        <v>0</v>
      </c>
      <c r="V195" s="71"/>
    </row>
    <row r="196" spans="1:22" ht="25.5" x14ac:dyDescent="0.2">
      <c r="A196" s="57" t="s">
        <v>305</v>
      </c>
      <c r="B196" s="298" t="s">
        <v>311</v>
      </c>
      <c r="C196" s="232" t="s">
        <v>332</v>
      </c>
      <c r="D196" s="232">
        <v>27.4</v>
      </c>
      <c r="E196" s="44" t="s">
        <v>402</v>
      </c>
      <c r="F196" s="233" t="s">
        <v>495</v>
      </c>
      <c r="G196" s="234" t="s">
        <v>412</v>
      </c>
      <c r="H196" s="69">
        <v>2</v>
      </c>
      <c r="I196" s="69">
        <v>6</v>
      </c>
      <c r="J196" s="69" t="s">
        <v>405</v>
      </c>
      <c r="K196" s="69" t="s">
        <v>405</v>
      </c>
      <c r="L196" s="69" t="s">
        <v>405</v>
      </c>
      <c r="M196" s="69" t="s">
        <v>405</v>
      </c>
      <c r="N196" s="224" t="s">
        <v>406</v>
      </c>
      <c r="O196" s="70">
        <v>5</v>
      </c>
      <c r="P196" s="70">
        <v>24</v>
      </c>
      <c r="Q196" s="70">
        <v>27</v>
      </c>
      <c r="R196" s="71" t="s">
        <v>315</v>
      </c>
      <c r="S196" s="70">
        <v>7</v>
      </c>
      <c r="T196" s="70">
        <v>7</v>
      </c>
      <c r="U196" s="70">
        <v>0</v>
      </c>
      <c r="V196" s="71"/>
    </row>
    <row r="197" spans="1:22" ht="25.5" x14ac:dyDescent="0.2">
      <c r="A197" s="57" t="s">
        <v>305</v>
      </c>
      <c r="B197" s="298" t="s">
        <v>311</v>
      </c>
      <c r="C197" s="232" t="s">
        <v>332</v>
      </c>
      <c r="D197" s="232">
        <v>27.4</v>
      </c>
      <c r="E197" s="44" t="s">
        <v>402</v>
      </c>
      <c r="F197" s="233" t="s">
        <v>519</v>
      </c>
      <c r="G197" s="234" t="s">
        <v>412</v>
      </c>
      <c r="H197" s="69">
        <v>13</v>
      </c>
      <c r="I197" s="69">
        <v>74</v>
      </c>
      <c r="J197" s="69">
        <v>211</v>
      </c>
      <c r="K197" s="69">
        <v>244</v>
      </c>
      <c r="L197" s="69">
        <v>235</v>
      </c>
      <c r="M197" s="69">
        <v>27</v>
      </c>
      <c r="N197" s="224"/>
      <c r="O197" s="70">
        <v>17</v>
      </c>
      <c r="P197" s="70">
        <v>144</v>
      </c>
      <c r="Q197" s="70">
        <v>563</v>
      </c>
      <c r="R197" s="71" t="s">
        <v>315</v>
      </c>
      <c r="S197" s="70">
        <v>251</v>
      </c>
      <c r="T197" s="70">
        <v>228</v>
      </c>
      <c r="U197" s="70">
        <v>23</v>
      </c>
      <c r="V197" s="71"/>
    </row>
    <row r="198" spans="1:22" ht="25.5" x14ac:dyDescent="0.2">
      <c r="A198" s="57" t="s">
        <v>305</v>
      </c>
      <c r="B198" s="298" t="s">
        <v>311</v>
      </c>
      <c r="C198" s="232" t="s">
        <v>332</v>
      </c>
      <c r="D198" s="232">
        <v>27.4</v>
      </c>
      <c r="E198" s="44" t="s">
        <v>402</v>
      </c>
      <c r="F198" s="233" t="s">
        <v>445</v>
      </c>
      <c r="G198" s="234" t="s">
        <v>412</v>
      </c>
      <c r="H198" s="69">
        <v>53</v>
      </c>
      <c r="I198" s="69">
        <v>401</v>
      </c>
      <c r="J198" s="69">
        <v>1191</v>
      </c>
      <c r="K198" s="69">
        <v>147118</v>
      </c>
      <c r="L198" s="69">
        <v>141738</v>
      </c>
      <c r="M198" s="69">
        <v>16140</v>
      </c>
      <c r="N198" s="224"/>
      <c r="O198" s="70">
        <v>64</v>
      </c>
      <c r="P198" s="70">
        <v>417</v>
      </c>
      <c r="Q198" s="70">
        <v>1061</v>
      </c>
      <c r="R198" s="71" t="s">
        <v>315</v>
      </c>
      <c r="S198" s="71">
        <v>68265</v>
      </c>
      <c r="T198" s="70">
        <v>68265</v>
      </c>
      <c r="U198" s="70">
        <v>0</v>
      </c>
      <c r="V198" s="71"/>
    </row>
    <row r="199" spans="1:22" ht="25.5" x14ac:dyDescent="0.2">
      <c r="A199" s="57" t="s">
        <v>305</v>
      </c>
      <c r="B199" s="298" t="s">
        <v>311</v>
      </c>
      <c r="C199" s="232" t="s">
        <v>332</v>
      </c>
      <c r="D199" s="232">
        <v>27.4</v>
      </c>
      <c r="E199" s="44" t="s">
        <v>402</v>
      </c>
      <c r="F199" s="233" t="s">
        <v>478</v>
      </c>
      <c r="G199" s="234" t="s">
        <v>412</v>
      </c>
      <c r="H199" s="69">
        <v>67</v>
      </c>
      <c r="I199" s="69">
        <v>1583</v>
      </c>
      <c r="J199" s="69">
        <v>5397</v>
      </c>
      <c r="K199" s="69">
        <v>21553</v>
      </c>
      <c r="L199" s="69">
        <v>21499</v>
      </c>
      <c r="M199" s="69">
        <v>54</v>
      </c>
      <c r="N199" s="224"/>
      <c r="O199" s="70">
        <v>49</v>
      </c>
      <c r="P199" s="70">
        <v>831</v>
      </c>
      <c r="Q199" s="70">
        <v>3457</v>
      </c>
      <c r="R199" s="71" t="s">
        <v>315</v>
      </c>
      <c r="S199" s="70">
        <v>8317</v>
      </c>
      <c r="T199" s="70">
        <v>7748</v>
      </c>
      <c r="U199" s="70">
        <v>569</v>
      </c>
      <c r="V199" s="71"/>
    </row>
    <row r="200" spans="1:22" ht="25.5" x14ac:dyDescent="0.2">
      <c r="A200" s="57" t="s">
        <v>305</v>
      </c>
      <c r="B200" s="298" t="s">
        <v>311</v>
      </c>
      <c r="C200" s="232" t="s">
        <v>332</v>
      </c>
      <c r="D200" s="232">
        <v>27.4</v>
      </c>
      <c r="E200" s="44" t="s">
        <v>402</v>
      </c>
      <c r="F200" s="233" t="s">
        <v>446</v>
      </c>
      <c r="G200" s="234" t="s">
        <v>416</v>
      </c>
      <c r="H200" s="69">
        <v>15</v>
      </c>
      <c r="I200" s="69">
        <v>93</v>
      </c>
      <c r="J200" s="69">
        <v>353</v>
      </c>
      <c r="K200" s="69">
        <v>44990</v>
      </c>
      <c r="L200" s="69">
        <v>44832</v>
      </c>
      <c r="M200" s="69">
        <v>473</v>
      </c>
      <c r="N200" s="224"/>
      <c r="O200" s="70">
        <v>13</v>
      </c>
      <c r="P200" s="70">
        <v>45</v>
      </c>
      <c r="Q200" s="70">
        <v>172</v>
      </c>
      <c r="R200" s="71" t="s">
        <v>315</v>
      </c>
      <c r="S200" s="70">
        <v>15178</v>
      </c>
      <c r="T200" s="70">
        <v>15178</v>
      </c>
      <c r="U200" s="70">
        <v>0</v>
      </c>
      <c r="V200" s="71"/>
    </row>
    <row r="201" spans="1:22" ht="25.5" x14ac:dyDescent="0.2">
      <c r="A201" s="57" t="s">
        <v>305</v>
      </c>
      <c r="B201" s="298" t="s">
        <v>311</v>
      </c>
      <c r="C201" s="232" t="s">
        <v>332</v>
      </c>
      <c r="D201" s="232">
        <v>27.4</v>
      </c>
      <c r="E201" s="44" t="s">
        <v>402</v>
      </c>
      <c r="F201" s="233" t="s">
        <v>520</v>
      </c>
      <c r="G201" s="234" t="s">
        <v>416</v>
      </c>
      <c r="H201" s="69">
        <v>2</v>
      </c>
      <c r="I201" s="69">
        <v>2</v>
      </c>
      <c r="J201" s="69" t="s">
        <v>405</v>
      </c>
      <c r="K201" s="69" t="s">
        <v>405</v>
      </c>
      <c r="L201" s="69" t="s">
        <v>405</v>
      </c>
      <c r="M201" s="69" t="s">
        <v>405</v>
      </c>
      <c r="N201" s="224" t="s">
        <v>406</v>
      </c>
      <c r="O201" s="70">
        <v>0</v>
      </c>
      <c r="P201" s="70">
        <v>0</v>
      </c>
      <c r="Q201" s="70">
        <v>0</v>
      </c>
      <c r="R201" s="71" t="s">
        <v>315</v>
      </c>
      <c r="S201" s="70">
        <v>0</v>
      </c>
      <c r="T201" s="70">
        <v>0</v>
      </c>
      <c r="U201" s="70">
        <v>0</v>
      </c>
      <c r="V201" s="71"/>
    </row>
    <row r="202" spans="1:22" ht="25.5" x14ac:dyDescent="0.2">
      <c r="A202" s="57" t="s">
        <v>305</v>
      </c>
      <c r="B202" s="298" t="s">
        <v>311</v>
      </c>
      <c r="C202" s="232" t="s">
        <v>332</v>
      </c>
      <c r="D202" s="232">
        <v>27.4</v>
      </c>
      <c r="E202" s="44" t="s">
        <v>402</v>
      </c>
      <c r="F202" s="233" t="s">
        <v>521</v>
      </c>
      <c r="G202" s="234" t="s">
        <v>416</v>
      </c>
      <c r="H202" s="69">
        <v>3</v>
      </c>
      <c r="I202" s="69">
        <v>4</v>
      </c>
      <c r="J202" s="69">
        <v>4</v>
      </c>
      <c r="K202" s="69">
        <v>88</v>
      </c>
      <c r="L202" s="69">
        <v>88</v>
      </c>
      <c r="M202" s="69"/>
      <c r="N202" s="224"/>
      <c r="O202" s="70">
        <v>5</v>
      </c>
      <c r="P202" s="70">
        <v>13</v>
      </c>
      <c r="Q202" s="70">
        <v>16</v>
      </c>
      <c r="R202" s="71" t="s">
        <v>315</v>
      </c>
      <c r="S202" s="70">
        <v>1</v>
      </c>
      <c r="T202" s="70">
        <v>1</v>
      </c>
      <c r="U202" s="70">
        <v>0</v>
      </c>
      <c r="V202" s="71"/>
    </row>
    <row r="203" spans="1:22" ht="25.5" x14ac:dyDescent="0.2">
      <c r="A203" s="57" t="s">
        <v>305</v>
      </c>
      <c r="B203" s="298" t="s">
        <v>311</v>
      </c>
      <c r="C203" s="232" t="s">
        <v>332</v>
      </c>
      <c r="D203" s="232">
        <v>27.4</v>
      </c>
      <c r="E203" s="44" t="s">
        <v>402</v>
      </c>
      <c r="F203" s="233" t="s">
        <v>522</v>
      </c>
      <c r="G203" s="234" t="s">
        <v>412</v>
      </c>
      <c r="H203" s="69">
        <v>1</v>
      </c>
      <c r="I203" s="69">
        <v>3</v>
      </c>
      <c r="J203" s="69" t="s">
        <v>405</v>
      </c>
      <c r="K203" s="69" t="s">
        <v>405</v>
      </c>
      <c r="L203" s="69" t="s">
        <v>405</v>
      </c>
      <c r="M203" s="69" t="s">
        <v>405</v>
      </c>
      <c r="N203" s="224" t="s">
        <v>406</v>
      </c>
      <c r="O203" s="70">
        <v>0</v>
      </c>
      <c r="P203" s="70">
        <v>0</v>
      </c>
      <c r="Q203" s="70">
        <v>0</v>
      </c>
      <c r="R203" s="71" t="s">
        <v>315</v>
      </c>
      <c r="S203" s="70">
        <v>0</v>
      </c>
      <c r="T203" s="70">
        <v>0</v>
      </c>
      <c r="U203" s="70">
        <v>0</v>
      </c>
      <c r="V203" s="71"/>
    </row>
    <row r="204" spans="1:22" ht="25.5" x14ac:dyDescent="0.2">
      <c r="A204" s="57" t="s">
        <v>305</v>
      </c>
      <c r="B204" s="298" t="s">
        <v>311</v>
      </c>
      <c r="C204" s="232" t="s">
        <v>332</v>
      </c>
      <c r="D204" s="232">
        <v>27.4</v>
      </c>
      <c r="E204" s="44" t="s">
        <v>402</v>
      </c>
      <c r="F204" s="233" t="s">
        <v>499</v>
      </c>
      <c r="G204" s="234" t="s">
        <v>412</v>
      </c>
      <c r="H204" s="69">
        <v>6</v>
      </c>
      <c r="I204" s="69">
        <v>13</v>
      </c>
      <c r="J204" s="69">
        <v>66</v>
      </c>
      <c r="K204" s="69">
        <v>2958</v>
      </c>
      <c r="L204" s="69">
        <v>2958</v>
      </c>
      <c r="M204" s="69"/>
      <c r="N204" s="224"/>
      <c r="O204" s="70">
        <v>26</v>
      </c>
      <c r="P204" s="70">
        <v>144</v>
      </c>
      <c r="Q204" s="70">
        <v>743</v>
      </c>
      <c r="R204" s="71" t="s">
        <v>315</v>
      </c>
      <c r="S204" s="70">
        <v>33759</v>
      </c>
      <c r="T204" s="70">
        <v>31810</v>
      </c>
      <c r="U204" s="70">
        <v>1949</v>
      </c>
      <c r="V204" s="71"/>
    </row>
    <row r="205" spans="1:22" ht="25.5" x14ac:dyDescent="0.2">
      <c r="A205" s="57" t="s">
        <v>305</v>
      </c>
      <c r="B205" s="298" t="s">
        <v>311</v>
      </c>
      <c r="C205" s="232" t="s">
        <v>332</v>
      </c>
      <c r="D205" s="232">
        <v>27.4</v>
      </c>
      <c r="E205" s="44" t="s">
        <v>402</v>
      </c>
      <c r="F205" s="233" t="s">
        <v>523</v>
      </c>
      <c r="G205" s="234" t="s">
        <v>412</v>
      </c>
      <c r="H205" s="69">
        <v>2</v>
      </c>
      <c r="I205" s="69">
        <v>2</v>
      </c>
      <c r="J205" s="69" t="s">
        <v>405</v>
      </c>
      <c r="K205" s="69" t="s">
        <v>405</v>
      </c>
      <c r="L205" s="69" t="s">
        <v>405</v>
      </c>
      <c r="M205" s="69" t="s">
        <v>405</v>
      </c>
      <c r="N205" s="224" t="s">
        <v>406</v>
      </c>
      <c r="O205" s="70">
        <v>8</v>
      </c>
      <c r="P205" s="70">
        <v>17</v>
      </c>
      <c r="Q205" s="70">
        <v>18</v>
      </c>
      <c r="R205" s="71" t="s">
        <v>315</v>
      </c>
      <c r="S205" s="70">
        <v>32</v>
      </c>
      <c r="T205" s="70">
        <v>29</v>
      </c>
      <c r="U205" s="70">
        <v>3</v>
      </c>
      <c r="V205" s="71"/>
    </row>
    <row r="206" spans="1:22" ht="25.5" x14ac:dyDescent="0.2">
      <c r="A206" s="57" t="s">
        <v>305</v>
      </c>
      <c r="B206" s="298" t="s">
        <v>311</v>
      </c>
      <c r="C206" s="232" t="s">
        <v>332</v>
      </c>
      <c r="D206" s="232">
        <v>27.4</v>
      </c>
      <c r="E206" s="44" t="s">
        <v>402</v>
      </c>
      <c r="F206" s="233" t="s">
        <v>501</v>
      </c>
      <c r="G206" s="234" t="s">
        <v>412</v>
      </c>
      <c r="H206" s="69">
        <v>14</v>
      </c>
      <c r="I206" s="69">
        <v>127</v>
      </c>
      <c r="J206" s="69">
        <v>278</v>
      </c>
      <c r="K206" s="69">
        <v>26344</v>
      </c>
      <c r="L206" s="69">
        <v>25152</v>
      </c>
      <c r="M206" s="69">
        <v>3576</v>
      </c>
      <c r="N206" s="224"/>
      <c r="O206" s="70">
        <v>4</v>
      </c>
      <c r="P206" s="70">
        <v>5</v>
      </c>
      <c r="Q206" s="70">
        <v>16</v>
      </c>
      <c r="R206" s="71" t="s">
        <v>315</v>
      </c>
      <c r="S206" s="70">
        <v>901</v>
      </c>
      <c r="T206" s="70">
        <v>901</v>
      </c>
      <c r="U206" s="70">
        <v>0</v>
      </c>
      <c r="V206" s="71"/>
    </row>
    <row r="207" spans="1:22" ht="25.5" x14ac:dyDescent="0.2">
      <c r="A207" s="57" t="s">
        <v>305</v>
      </c>
      <c r="B207" s="298" t="s">
        <v>311</v>
      </c>
      <c r="C207" s="232" t="s">
        <v>332</v>
      </c>
      <c r="D207" s="232">
        <v>27.4</v>
      </c>
      <c r="E207" s="44" t="s">
        <v>402</v>
      </c>
      <c r="F207" s="233" t="s">
        <v>502</v>
      </c>
      <c r="G207" s="234" t="s">
        <v>412</v>
      </c>
      <c r="H207" s="69">
        <v>2</v>
      </c>
      <c r="I207" s="69">
        <v>4</v>
      </c>
      <c r="J207" s="69" t="s">
        <v>405</v>
      </c>
      <c r="K207" s="69" t="s">
        <v>405</v>
      </c>
      <c r="L207" s="69" t="s">
        <v>405</v>
      </c>
      <c r="M207" s="69" t="s">
        <v>405</v>
      </c>
      <c r="N207" s="224" t="s">
        <v>406</v>
      </c>
      <c r="O207" s="70">
        <v>0</v>
      </c>
      <c r="P207" s="70">
        <v>0</v>
      </c>
      <c r="Q207" s="70">
        <v>0</v>
      </c>
      <c r="R207" s="71" t="s">
        <v>315</v>
      </c>
      <c r="S207" s="70">
        <v>0</v>
      </c>
      <c r="T207" s="70">
        <v>0</v>
      </c>
      <c r="U207" s="70">
        <v>0</v>
      </c>
      <c r="V207" s="71"/>
    </row>
    <row r="208" spans="1:22" ht="25.5" x14ac:dyDescent="0.2">
      <c r="A208" s="57" t="s">
        <v>305</v>
      </c>
      <c r="B208" s="298" t="s">
        <v>311</v>
      </c>
      <c r="C208" s="232" t="s">
        <v>332</v>
      </c>
      <c r="D208" s="232">
        <v>27.4</v>
      </c>
      <c r="E208" s="44" t="s">
        <v>402</v>
      </c>
      <c r="F208" s="233" t="s">
        <v>435</v>
      </c>
      <c r="G208" s="234" t="s">
        <v>416</v>
      </c>
      <c r="H208" s="69">
        <v>35</v>
      </c>
      <c r="I208" s="69">
        <v>335</v>
      </c>
      <c r="J208" s="69">
        <v>1009</v>
      </c>
      <c r="K208" s="69">
        <v>111672</v>
      </c>
      <c r="L208" s="69">
        <v>109870</v>
      </c>
      <c r="M208" s="69">
        <v>1802</v>
      </c>
      <c r="N208" s="224"/>
      <c r="O208" s="70">
        <v>28</v>
      </c>
      <c r="P208" s="70">
        <v>195</v>
      </c>
      <c r="Q208" s="70">
        <v>638</v>
      </c>
      <c r="R208" s="71" t="s">
        <v>315</v>
      </c>
      <c r="S208" s="70">
        <v>57795</v>
      </c>
      <c r="T208" s="70">
        <v>55421</v>
      </c>
      <c r="U208" s="70">
        <v>2374</v>
      </c>
      <c r="V208" s="71"/>
    </row>
    <row r="209" spans="1:22" ht="25.5" x14ac:dyDescent="0.2">
      <c r="A209" s="57" t="s">
        <v>305</v>
      </c>
      <c r="B209" s="298" t="s">
        <v>311</v>
      </c>
      <c r="C209" s="232" t="s">
        <v>332</v>
      </c>
      <c r="D209" s="232">
        <v>27.4</v>
      </c>
      <c r="E209" s="44" t="s">
        <v>402</v>
      </c>
      <c r="F209" s="233" t="s">
        <v>476</v>
      </c>
      <c r="G209" s="234" t="s">
        <v>416</v>
      </c>
      <c r="H209" s="69">
        <v>24</v>
      </c>
      <c r="I209" s="69">
        <v>216</v>
      </c>
      <c r="J209" s="69">
        <v>339</v>
      </c>
      <c r="K209" s="69">
        <v>129500</v>
      </c>
      <c r="L209" s="69">
        <v>74798</v>
      </c>
      <c r="M209" s="69">
        <v>54702</v>
      </c>
      <c r="N209" s="224"/>
      <c r="O209" s="70">
        <v>16</v>
      </c>
      <c r="P209" s="70">
        <v>99</v>
      </c>
      <c r="Q209" s="70">
        <v>147</v>
      </c>
      <c r="R209" s="71" t="s">
        <v>315</v>
      </c>
      <c r="S209" s="70">
        <v>77644</v>
      </c>
      <c r="T209" s="70">
        <v>37992</v>
      </c>
      <c r="U209" s="70">
        <v>39651</v>
      </c>
      <c r="V209" s="71"/>
    </row>
    <row r="210" spans="1:22" ht="25.5" x14ac:dyDescent="0.2">
      <c r="A210" s="57" t="s">
        <v>305</v>
      </c>
      <c r="B210" s="298" t="s">
        <v>311</v>
      </c>
      <c r="C210" s="232" t="s">
        <v>332</v>
      </c>
      <c r="D210" s="232">
        <v>27.4</v>
      </c>
      <c r="E210" s="44" t="s">
        <v>402</v>
      </c>
      <c r="F210" s="233" t="s">
        <v>524</v>
      </c>
      <c r="G210" s="234" t="s">
        <v>416</v>
      </c>
      <c r="H210" s="69">
        <v>3</v>
      </c>
      <c r="I210" s="69">
        <v>12</v>
      </c>
      <c r="J210" s="69">
        <v>18</v>
      </c>
      <c r="K210" s="69">
        <v>7869</v>
      </c>
      <c r="L210" s="69">
        <v>2713</v>
      </c>
      <c r="M210" s="69">
        <v>5156</v>
      </c>
      <c r="N210" s="224"/>
      <c r="O210" s="70">
        <v>1</v>
      </c>
      <c r="P210" s="70">
        <v>3</v>
      </c>
      <c r="Q210" s="229" t="s">
        <v>405</v>
      </c>
      <c r="R210" s="163" t="s">
        <v>315</v>
      </c>
      <c r="S210" s="229" t="s">
        <v>405</v>
      </c>
      <c r="T210" s="229" t="s">
        <v>405</v>
      </c>
      <c r="U210" s="229" t="s">
        <v>405</v>
      </c>
      <c r="V210" s="71" t="s">
        <v>406</v>
      </c>
    </row>
    <row r="211" spans="1:22" ht="25.5" x14ac:dyDescent="0.2">
      <c r="A211" s="57" t="s">
        <v>305</v>
      </c>
      <c r="B211" s="298" t="s">
        <v>311</v>
      </c>
      <c r="C211" s="232" t="s">
        <v>332</v>
      </c>
      <c r="D211" s="232">
        <v>27.4</v>
      </c>
      <c r="E211" s="44" t="s">
        <v>402</v>
      </c>
      <c r="F211" s="233" t="s">
        <v>525</v>
      </c>
      <c r="G211" s="234" t="s">
        <v>412</v>
      </c>
      <c r="H211" s="69">
        <v>1</v>
      </c>
      <c r="I211" s="69">
        <v>1</v>
      </c>
      <c r="J211" s="69" t="s">
        <v>405</v>
      </c>
      <c r="K211" s="69" t="s">
        <v>405</v>
      </c>
      <c r="L211" s="69" t="s">
        <v>405</v>
      </c>
      <c r="M211" s="69" t="s">
        <v>405</v>
      </c>
      <c r="N211" s="224" t="s">
        <v>406</v>
      </c>
      <c r="O211" s="70">
        <v>0</v>
      </c>
      <c r="P211" s="70">
        <v>0</v>
      </c>
      <c r="Q211" s="70">
        <v>0</v>
      </c>
      <c r="R211" s="71" t="s">
        <v>315</v>
      </c>
      <c r="S211" s="70">
        <v>0</v>
      </c>
      <c r="T211" s="70">
        <v>0</v>
      </c>
      <c r="U211" s="70">
        <v>0</v>
      </c>
      <c r="V211" s="71"/>
    </row>
    <row r="212" spans="1:22" ht="25.5" x14ac:dyDescent="0.2">
      <c r="A212" s="57" t="s">
        <v>305</v>
      </c>
      <c r="B212" s="298" t="s">
        <v>311</v>
      </c>
      <c r="C212" s="232" t="s">
        <v>332</v>
      </c>
      <c r="D212" s="232">
        <v>27.4</v>
      </c>
      <c r="E212" s="44" t="s">
        <v>402</v>
      </c>
      <c r="F212" s="233" t="s">
        <v>468</v>
      </c>
      <c r="G212" s="234" t="s">
        <v>412</v>
      </c>
      <c r="H212" s="69">
        <v>3</v>
      </c>
      <c r="I212" s="69">
        <v>13</v>
      </c>
      <c r="J212" s="69">
        <v>13</v>
      </c>
      <c r="K212" s="69">
        <v>246</v>
      </c>
      <c r="L212" s="69">
        <v>246</v>
      </c>
      <c r="M212" s="69"/>
      <c r="N212" s="224"/>
      <c r="O212" s="70">
        <v>0</v>
      </c>
      <c r="P212" s="70">
        <v>0</v>
      </c>
      <c r="Q212" s="70">
        <v>0</v>
      </c>
      <c r="R212" s="71" t="s">
        <v>315</v>
      </c>
      <c r="S212" s="70">
        <v>0</v>
      </c>
      <c r="T212" s="70">
        <v>0</v>
      </c>
      <c r="U212" s="70">
        <v>0</v>
      </c>
      <c r="V212" s="71"/>
    </row>
    <row r="213" spans="1:22" ht="25.5" x14ac:dyDescent="0.2">
      <c r="A213" s="57" t="s">
        <v>305</v>
      </c>
      <c r="B213" s="298" t="s">
        <v>311</v>
      </c>
      <c r="C213" s="232" t="s">
        <v>332</v>
      </c>
      <c r="D213" s="232">
        <v>27.4</v>
      </c>
      <c r="E213" s="44" t="s">
        <v>402</v>
      </c>
      <c r="F213" s="233" t="s">
        <v>507</v>
      </c>
      <c r="G213" s="234" t="s">
        <v>412</v>
      </c>
      <c r="H213" s="69">
        <v>2</v>
      </c>
      <c r="I213" s="69">
        <v>5</v>
      </c>
      <c r="J213" s="69" t="s">
        <v>405</v>
      </c>
      <c r="K213" s="69" t="s">
        <v>405</v>
      </c>
      <c r="L213" s="69" t="s">
        <v>405</v>
      </c>
      <c r="M213" s="69" t="s">
        <v>405</v>
      </c>
      <c r="N213" s="224" t="s">
        <v>406</v>
      </c>
      <c r="O213" s="70">
        <v>0</v>
      </c>
      <c r="P213" s="70">
        <v>0</v>
      </c>
      <c r="Q213" s="70">
        <v>0</v>
      </c>
      <c r="R213" s="71" t="s">
        <v>315</v>
      </c>
      <c r="S213" s="70">
        <v>0</v>
      </c>
      <c r="T213" s="70">
        <v>0</v>
      </c>
      <c r="U213" s="70">
        <v>0</v>
      </c>
      <c r="V213" s="71"/>
    </row>
    <row r="214" spans="1:22" ht="25.5" x14ac:dyDescent="0.2">
      <c r="A214" s="57" t="s">
        <v>305</v>
      </c>
      <c r="B214" s="298" t="s">
        <v>311</v>
      </c>
      <c r="C214" s="232" t="s">
        <v>332</v>
      </c>
      <c r="D214" s="232">
        <v>27.4</v>
      </c>
      <c r="E214" s="44" t="s">
        <v>402</v>
      </c>
      <c r="F214" s="233" t="s">
        <v>449</v>
      </c>
      <c r="G214" s="234" t="s">
        <v>416</v>
      </c>
      <c r="H214" s="69">
        <v>1</v>
      </c>
      <c r="I214" s="69">
        <v>1</v>
      </c>
      <c r="J214" s="69" t="s">
        <v>405</v>
      </c>
      <c r="K214" s="69" t="s">
        <v>405</v>
      </c>
      <c r="L214" s="69" t="s">
        <v>405</v>
      </c>
      <c r="M214" s="69" t="s">
        <v>405</v>
      </c>
      <c r="N214" s="224" t="s">
        <v>406</v>
      </c>
      <c r="O214" s="70">
        <v>0</v>
      </c>
      <c r="P214" s="70">
        <v>0</v>
      </c>
      <c r="Q214" s="70">
        <v>0</v>
      </c>
      <c r="R214" s="71" t="s">
        <v>315</v>
      </c>
      <c r="S214" s="70">
        <v>0</v>
      </c>
      <c r="T214" s="70">
        <v>0</v>
      </c>
      <c r="U214" s="70">
        <v>0</v>
      </c>
      <c r="V214" s="71"/>
    </row>
    <row r="215" spans="1:22" ht="25.5" x14ac:dyDescent="0.2">
      <c r="A215" s="57" t="s">
        <v>305</v>
      </c>
      <c r="B215" s="298" t="s">
        <v>311</v>
      </c>
      <c r="C215" s="232" t="s">
        <v>332</v>
      </c>
      <c r="D215" s="232">
        <v>27.4</v>
      </c>
      <c r="E215" s="44" t="s">
        <v>402</v>
      </c>
      <c r="F215" s="233" t="s">
        <v>526</v>
      </c>
      <c r="G215" s="234" t="s">
        <v>412</v>
      </c>
      <c r="H215" s="69">
        <v>2</v>
      </c>
      <c r="I215" s="69">
        <v>2</v>
      </c>
      <c r="J215" s="69" t="s">
        <v>405</v>
      </c>
      <c r="K215" s="69" t="s">
        <v>405</v>
      </c>
      <c r="L215" s="69" t="s">
        <v>405</v>
      </c>
      <c r="M215" s="69" t="s">
        <v>405</v>
      </c>
      <c r="N215" s="224" t="s">
        <v>406</v>
      </c>
      <c r="O215" s="70">
        <v>0</v>
      </c>
      <c r="P215" s="70">
        <v>0</v>
      </c>
      <c r="Q215" s="70">
        <v>0</v>
      </c>
      <c r="R215" s="71" t="s">
        <v>315</v>
      </c>
      <c r="S215" s="70">
        <v>0</v>
      </c>
      <c r="T215" s="70">
        <v>0</v>
      </c>
      <c r="U215" s="70">
        <v>0</v>
      </c>
      <c r="V215" s="71"/>
    </row>
    <row r="216" spans="1:22" ht="25.5" x14ac:dyDescent="0.2">
      <c r="A216" s="57" t="s">
        <v>305</v>
      </c>
      <c r="B216" s="298" t="s">
        <v>311</v>
      </c>
      <c r="C216" s="232" t="s">
        <v>332</v>
      </c>
      <c r="D216" s="232">
        <v>27.4</v>
      </c>
      <c r="E216" s="44" t="s">
        <v>402</v>
      </c>
      <c r="F216" s="233" t="s">
        <v>451</v>
      </c>
      <c r="G216" s="234" t="s">
        <v>412</v>
      </c>
      <c r="H216" s="69">
        <v>2</v>
      </c>
      <c r="I216" s="69">
        <v>8</v>
      </c>
      <c r="J216" s="69" t="s">
        <v>405</v>
      </c>
      <c r="K216" s="69" t="s">
        <v>405</v>
      </c>
      <c r="L216" s="69" t="s">
        <v>405</v>
      </c>
      <c r="M216" s="69" t="s">
        <v>405</v>
      </c>
      <c r="N216" s="224" t="s">
        <v>406</v>
      </c>
      <c r="O216" s="70">
        <v>0</v>
      </c>
      <c r="P216" s="70">
        <v>0</v>
      </c>
      <c r="Q216" s="70">
        <v>0</v>
      </c>
      <c r="R216" s="71" t="s">
        <v>315</v>
      </c>
      <c r="S216" s="70">
        <v>0</v>
      </c>
      <c r="T216" s="70">
        <v>0</v>
      </c>
      <c r="U216" s="70">
        <v>0</v>
      </c>
      <c r="V216" s="71"/>
    </row>
    <row r="217" spans="1:22" ht="25.5" x14ac:dyDescent="0.2">
      <c r="A217" s="57" t="s">
        <v>305</v>
      </c>
      <c r="B217" s="298" t="s">
        <v>311</v>
      </c>
      <c r="C217" s="232" t="s">
        <v>332</v>
      </c>
      <c r="D217" s="232">
        <v>27.4</v>
      </c>
      <c r="E217" s="44" t="s">
        <v>402</v>
      </c>
      <c r="F217" s="233" t="s">
        <v>453</v>
      </c>
      <c r="G217" s="234" t="s">
        <v>416</v>
      </c>
      <c r="H217" s="69">
        <v>13</v>
      </c>
      <c r="I217" s="69">
        <v>202</v>
      </c>
      <c r="J217" s="69">
        <v>263</v>
      </c>
      <c r="K217" s="69">
        <v>14108</v>
      </c>
      <c r="L217" s="69">
        <v>14108</v>
      </c>
      <c r="M217" s="69"/>
      <c r="N217" s="224"/>
      <c r="O217" s="70">
        <v>6</v>
      </c>
      <c r="P217" s="70">
        <v>68</v>
      </c>
      <c r="Q217" s="70">
        <v>92</v>
      </c>
      <c r="R217" s="71" t="s">
        <v>315</v>
      </c>
      <c r="S217" s="70">
        <v>3975</v>
      </c>
      <c r="T217" s="70">
        <v>3975</v>
      </c>
      <c r="U217" s="70">
        <v>0</v>
      </c>
      <c r="V217" s="71"/>
    </row>
    <row r="218" spans="1:22" ht="25.5" x14ac:dyDescent="0.2">
      <c r="A218" s="57" t="s">
        <v>305</v>
      </c>
      <c r="B218" s="298" t="s">
        <v>311</v>
      </c>
      <c r="C218" s="232" t="s">
        <v>332</v>
      </c>
      <c r="D218" s="232">
        <v>27.4</v>
      </c>
      <c r="E218" s="44" t="s">
        <v>402</v>
      </c>
      <c r="F218" s="233" t="s">
        <v>509</v>
      </c>
      <c r="G218" s="234" t="s">
        <v>416</v>
      </c>
      <c r="H218" s="69">
        <v>3</v>
      </c>
      <c r="I218" s="69">
        <v>33</v>
      </c>
      <c r="J218" s="69">
        <v>33</v>
      </c>
      <c r="K218" s="69">
        <v>951</v>
      </c>
      <c r="L218" s="69">
        <v>951</v>
      </c>
      <c r="M218" s="69"/>
      <c r="N218" s="224"/>
      <c r="O218" s="70">
        <v>1</v>
      </c>
      <c r="P218" s="70">
        <v>9</v>
      </c>
      <c r="Q218" s="229" t="s">
        <v>405</v>
      </c>
      <c r="R218" s="71" t="s">
        <v>315</v>
      </c>
      <c r="S218" s="229" t="s">
        <v>405</v>
      </c>
      <c r="T218" s="229" t="s">
        <v>405</v>
      </c>
      <c r="U218" s="229" t="s">
        <v>405</v>
      </c>
      <c r="V218" s="71" t="s">
        <v>406</v>
      </c>
    </row>
    <row r="219" spans="1:22" ht="25.5" x14ac:dyDescent="0.2">
      <c r="A219" s="57" t="s">
        <v>305</v>
      </c>
      <c r="B219" s="298" t="s">
        <v>311</v>
      </c>
      <c r="C219" s="232" t="s">
        <v>332</v>
      </c>
      <c r="D219" s="232">
        <v>27.4</v>
      </c>
      <c r="E219" s="44" t="s">
        <v>402</v>
      </c>
      <c r="F219" s="233" t="s">
        <v>527</v>
      </c>
      <c r="G219" s="234" t="s">
        <v>412</v>
      </c>
      <c r="H219" s="69">
        <v>2</v>
      </c>
      <c r="I219" s="69">
        <v>7</v>
      </c>
      <c r="J219" s="69" t="s">
        <v>405</v>
      </c>
      <c r="K219" s="69" t="s">
        <v>405</v>
      </c>
      <c r="L219" s="69" t="s">
        <v>405</v>
      </c>
      <c r="M219" s="69" t="s">
        <v>405</v>
      </c>
      <c r="N219" s="224" t="s">
        <v>406</v>
      </c>
      <c r="O219" s="70">
        <v>1</v>
      </c>
      <c r="P219" s="70">
        <v>3</v>
      </c>
      <c r="Q219" s="229" t="s">
        <v>405</v>
      </c>
      <c r="R219" s="71" t="s">
        <v>315</v>
      </c>
      <c r="S219" s="229" t="s">
        <v>405</v>
      </c>
      <c r="T219" s="229" t="s">
        <v>405</v>
      </c>
      <c r="U219" s="229" t="s">
        <v>405</v>
      </c>
      <c r="V219" s="71" t="s">
        <v>406</v>
      </c>
    </row>
    <row r="220" spans="1:22" ht="25.5" x14ac:dyDescent="0.2">
      <c r="A220" s="57" t="s">
        <v>305</v>
      </c>
      <c r="B220" s="298" t="s">
        <v>311</v>
      </c>
      <c r="C220" s="232" t="s">
        <v>332</v>
      </c>
      <c r="D220" s="232">
        <v>27.4</v>
      </c>
      <c r="E220" s="44" t="s">
        <v>402</v>
      </c>
      <c r="F220" s="233" t="s">
        <v>511</v>
      </c>
      <c r="G220" s="234" t="s">
        <v>412</v>
      </c>
      <c r="H220" s="69">
        <v>8</v>
      </c>
      <c r="I220" s="69">
        <v>107</v>
      </c>
      <c r="J220" s="69">
        <v>403</v>
      </c>
      <c r="K220" s="69">
        <v>880</v>
      </c>
      <c r="L220" s="69">
        <v>714</v>
      </c>
      <c r="M220" s="69">
        <v>166</v>
      </c>
      <c r="N220" s="224"/>
      <c r="O220" s="70">
        <v>8</v>
      </c>
      <c r="P220" s="70">
        <v>41</v>
      </c>
      <c r="Q220" s="70">
        <v>97</v>
      </c>
      <c r="R220" s="71" t="s">
        <v>315</v>
      </c>
      <c r="S220" s="70">
        <v>145</v>
      </c>
      <c r="T220" s="70">
        <v>112</v>
      </c>
      <c r="U220" s="70">
        <v>33</v>
      </c>
      <c r="V220" s="71"/>
    </row>
    <row r="221" spans="1:22" ht="25.5" x14ac:dyDescent="0.2">
      <c r="A221" s="57" t="s">
        <v>305</v>
      </c>
      <c r="B221" s="298" t="s">
        <v>311</v>
      </c>
      <c r="C221" s="232" t="s">
        <v>332</v>
      </c>
      <c r="D221" s="232">
        <v>27.4</v>
      </c>
      <c r="E221" s="44" t="s">
        <v>402</v>
      </c>
      <c r="F221" s="233" t="s">
        <v>457</v>
      </c>
      <c r="G221" s="234" t="s">
        <v>412</v>
      </c>
      <c r="H221" s="69">
        <v>1</v>
      </c>
      <c r="I221" s="69">
        <v>1</v>
      </c>
      <c r="J221" s="69" t="s">
        <v>405</v>
      </c>
      <c r="K221" s="69" t="s">
        <v>405</v>
      </c>
      <c r="L221" s="69" t="s">
        <v>405</v>
      </c>
      <c r="M221" s="69" t="s">
        <v>405</v>
      </c>
      <c r="N221" s="224" t="s">
        <v>406</v>
      </c>
      <c r="O221" s="70">
        <v>0</v>
      </c>
      <c r="P221" s="70">
        <v>0</v>
      </c>
      <c r="Q221" s="70">
        <v>0</v>
      </c>
      <c r="R221" s="71" t="s">
        <v>315</v>
      </c>
      <c r="S221" s="70">
        <v>0</v>
      </c>
      <c r="T221" s="70">
        <v>0</v>
      </c>
      <c r="U221" s="70">
        <v>0</v>
      </c>
      <c r="V221" s="71"/>
    </row>
    <row r="222" spans="1:22" ht="25.5" x14ac:dyDescent="0.2">
      <c r="A222" s="57" t="s">
        <v>305</v>
      </c>
      <c r="B222" s="298" t="s">
        <v>311</v>
      </c>
      <c r="C222" s="232" t="s">
        <v>332</v>
      </c>
      <c r="D222" s="232">
        <v>27.4</v>
      </c>
      <c r="E222" s="44" t="s">
        <v>402</v>
      </c>
      <c r="F222" s="233" t="s">
        <v>512</v>
      </c>
      <c r="G222" s="234" t="s">
        <v>412</v>
      </c>
      <c r="H222" s="69">
        <v>6</v>
      </c>
      <c r="I222" s="69">
        <v>147</v>
      </c>
      <c r="J222" s="69">
        <v>680</v>
      </c>
      <c r="K222" s="69">
        <v>4215</v>
      </c>
      <c r="L222" s="69">
        <v>4215</v>
      </c>
      <c r="M222" s="69">
        <v>1</v>
      </c>
      <c r="N222" s="224"/>
      <c r="O222" s="70">
        <v>6</v>
      </c>
      <c r="P222" s="70">
        <v>158</v>
      </c>
      <c r="Q222" s="70">
        <v>676</v>
      </c>
      <c r="R222" s="71" t="s">
        <v>315</v>
      </c>
      <c r="S222" s="70">
        <v>3003</v>
      </c>
      <c r="T222" s="70">
        <v>1226</v>
      </c>
      <c r="U222" s="70">
        <v>1778</v>
      </c>
      <c r="V222" s="71"/>
    </row>
    <row r="223" spans="1:22" ht="25.5" x14ac:dyDescent="0.2">
      <c r="A223" s="57" t="s">
        <v>305</v>
      </c>
      <c r="B223" s="298" t="s">
        <v>311</v>
      </c>
      <c r="C223" s="232" t="s">
        <v>332</v>
      </c>
      <c r="D223" s="232">
        <v>27.4</v>
      </c>
      <c r="E223" s="44" t="s">
        <v>402</v>
      </c>
      <c r="F223" s="233" t="s">
        <v>528</v>
      </c>
      <c r="G223" s="234" t="s">
        <v>410</v>
      </c>
      <c r="H223" s="69">
        <v>26</v>
      </c>
      <c r="I223" s="69">
        <v>1894</v>
      </c>
      <c r="J223" s="69">
        <v>4557</v>
      </c>
      <c r="K223" s="69">
        <v>2122</v>
      </c>
      <c r="L223" s="69">
        <v>2122</v>
      </c>
      <c r="M223" s="69"/>
      <c r="N223" s="224"/>
      <c r="O223" s="70">
        <v>26</v>
      </c>
      <c r="P223" s="70">
        <v>1256</v>
      </c>
      <c r="Q223" s="70">
        <v>2699</v>
      </c>
      <c r="R223" s="71" t="s">
        <v>315</v>
      </c>
      <c r="S223" s="70">
        <v>1080</v>
      </c>
      <c r="T223" s="70">
        <v>1080</v>
      </c>
      <c r="U223" s="70">
        <v>0</v>
      </c>
      <c r="V223" s="71"/>
    </row>
    <row r="224" spans="1:22" ht="25.5" x14ac:dyDescent="0.2">
      <c r="A224" s="57" t="s">
        <v>305</v>
      </c>
      <c r="B224" s="298" t="s">
        <v>311</v>
      </c>
      <c r="C224" s="232" t="s">
        <v>332</v>
      </c>
      <c r="D224" s="232">
        <v>27.4</v>
      </c>
      <c r="E224" s="44" t="s">
        <v>402</v>
      </c>
      <c r="F224" s="233" t="s">
        <v>529</v>
      </c>
      <c r="G224" s="234" t="s">
        <v>410</v>
      </c>
      <c r="H224" s="69">
        <v>1</v>
      </c>
      <c r="I224" s="69">
        <v>1</v>
      </c>
      <c r="J224" s="69" t="s">
        <v>405</v>
      </c>
      <c r="K224" s="69" t="s">
        <v>405</v>
      </c>
      <c r="L224" s="69" t="s">
        <v>405</v>
      </c>
      <c r="M224" s="69" t="s">
        <v>405</v>
      </c>
      <c r="N224" s="224" t="s">
        <v>406</v>
      </c>
      <c r="O224" s="70">
        <v>0</v>
      </c>
      <c r="P224" s="70">
        <v>0</v>
      </c>
      <c r="Q224" s="70">
        <v>0</v>
      </c>
      <c r="R224" s="71" t="s">
        <v>315</v>
      </c>
      <c r="S224" s="70">
        <v>0</v>
      </c>
      <c r="T224" s="70">
        <v>0</v>
      </c>
      <c r="U224" s="70">
        <v>0</v>
      </c>
      <c r="V224" s="71"/>
    </row>
    <row r="225" spans="1:22" ht="25.5" x14ac:dyDescent="0.2">
      <c r="A225" s="57" t="s">
        <v>305</v>
      </c>
      <c r="B225" s="298" t="s">
        <v>311</v>
      </c>
      <c r="C225" s="232" t="s">
        <v>332</v>
      </c>
      <c r="D225" s="232">
        <v>27.4</v>
      </c>
      <c r="E225" s="44" t="s">
        <v>402</v>
      </c>
      <c r="F225" s="233" t="s">
        <v>530</v>
      </c>
      <c r="G225" s="234" t="s">
        <v>412</v>
      </c>
      <c r="H225" s="69">
        <v>1</v>
      </c>
      <c r="I225" s="69">
        <v>2</v>
      </c>
      <c r="J225" s="69" t="s">
        <v>405</v>
      </c>
      <c r="K225" s="69" t="s">
        <v>405</v>
      </c>
      <c r="L225" s="69" t="s">
        <v>405</v>
      </c>
      <c r="M225" s="69" t="s">
        <v>405</v>
      </c>
      <c r="N225" s="224" t="s">
        <v>406</v>
      </c>
      <c r="O225" s="70">
        <v>6</v>
      </c>
      <c r="P225" s="70">
        <v>74</v>
      </c>
      <c r="Q225" s="70">
        <v>239</v>
      </c>
      <c r="R225" s="71" t="s">
        <v>315</v>
      </c>
      <c r="S225" s="70">
        <v>410</v>
      </c>
      <c r="T225" s="70">
        <v>410</v>
      </c>
      <c r="U225" s="70">
        <v>0</v>
      </c>
      <c r="V225" s="71"/>
    </row>
    <row r="226" spans="1:22" ht="25.5" x14ac:dyDescent="0.2">
      <c r="A226" s="57" t="s">
        <v>305</v>
      </c>
      <c r="B226" s="298" t="s">
        <v>311</v>
      </c>
      <c r="C226" s="232" t="s">
        <v>332</v>
      </c>
      <c r="D226" s="232">
        <v>27.4</v>
      </c>
      <c r="E226" s="44" t="s">
        <v>402</v>
      </c>
      <c r="F226" s="233" t="s">
        <v>531</v>
      </c>
      <c r="G226" s="234" t="s">
        <v>412</v>
      </c>
      <c r="H226" s="69">
        <v>3</v>
      </c>
      <c r="I226" s="69">
        <v>5</v>
      </c>
      <c r="J226" s="69">
        <v>6</v>
      </c>
      <c r="K226" s="69">
        <v>5</v>
      </c>
      <c r="L226" s="69">
        <v>5</v>
      </c>
      <c r="M226" s="69"/>
      <c r="N226" s="224"/>
      <c r="O226" s="70">
        <v>0</v>
      </c>
      <c r="P226" s="70">
        <v>0</v>
      </c>
      <c r="Q226" s="70">
        <v>0</v>
      </c>
      <c r="R226" s="71" t="s">
        <v>315</v>
      </c>
      <c r="S226" s="70">
        <v>0</v>
      </c>
      <c r="T226" s="70">
        <v>0</v>
      </c>
      <c r="U226" s="70">
        <v>0</v>
      </c>
      <c r="V226" s="71"/>
    </row>
    <row r="227" spans="1:22" ht="25.5" x14ac:dyDescent="0.2">
      <c r="A227" s="57" t="s">
        <v>305</v>
      </c>
      <c r="B227" s="298" t="s">
        <v>311</v>
      </c>
      <c r="C227" s="232" t="s">
        <v>332</v>
      </c>
      <c r="D227" s="232">
        <v>27.4</v>
      </c>
      <c r="E227" s="44" t="s">
        <v>402</v>
      </c>
      <c r="F227" s="233" t="s">
        <v>532</v>
      </c>
      <c r="G227" s="234" t="s">
        <v>412</v>
      </c>
      <c r="H227" s="69">
        <v>1</v>
      </c>
      <c r="I227" s="69">
        <v>1</v>
      </c>
      <c r="J227" s="69" t="s">
        <v>405</v>
      </c>
      <c r="K227" s="69" t="s">
        <v>405</v>
      </c>
      <c r="L227" s="69" t="s">
        <v>405</v>
      </c>
      <c r="M227" s="69" t="s">
        <v>405</v>
      </c>
      <c r="N227" s="224" t="s">
        <v>406</v>
      </c>
      <c r="O227" s="70">
        <v>0</v>
      </c>
      <c r="P227" s="70">
        <v>0</v>
      </c>
      <c r="Q227" s="70">
        <v>0</v>
      </c>
      <c r="R227" s="71" t="s">
        <v>315</v>
      </c>
      <c r="S227" s="70">
        <v>0</v>
      </c>
      <c r="T227" s="70">
        <v>0</v>
      </c>
      <c r="U227" s="70">
        <v>0</v>
      </c>
      <c r="V227" s="71"/>
    </row>
    <row r="228" spans="1:22" ht="25.5" x14ac:dyDescent="0.2">
      <c r="A228" s="57" t="s">
        <v>305</v>
      </c>
      <c r="B228" s="298" t="s">
        <v>311</v>
      </c>
      <c r="C228" s="232" t="s">
        <v>332</v>
      </c>
      <c r="D228" s="232">
        <v>27.4</v>
      </c>
      <c r="E228" s="44" t="s">
        <v>402</v>
      </c>
      <c r="F228" s="233" t="s">
        <v>514</v>
      </c>
      <c r="G228" s="234" t="s">
        <v>412</v>
      </c>
      <c r="H228" s="69">
        <v>2</v>
      </c>
      <c r="I228" s="69">
        <v>63</v>
      </c>
      <c r="J228" s="69" t="s">
        <v>405</v>
      </c>
      <c r="K228" s="69" t="s">
        <v>405</v>
      </c>
      <c r="L228" s="69" t="s">
        <v>405</v>
      </c>
      <c r="M228" s="69" t="s">
        <v>405</v>
      </c>
      <c r="N228" s="224" t="s">
        <v>406</v>
      </c>
      <c r="O228" s="70">
        <v>1</v>
      </c>
      <c r="P228" s="70">
        <v>1</v>
      </c>
      <c r="Q228" s="229" t="s">
        <v>405</v>
      </c>
      <c r="R228" s="71" t="s">
        <v>315</v>
      </c>
      <c r="S228" s="229" t="s">
        <v>405</v>
      </c>
      <c r="T228" s="229" t="s">
        <v>405</v>
      </c>
      <c r="U228" s="229" t="s">
        <v>405</v>
      </c>
      <c r="V228" s="71" t="s">
        <v>406</v>
      </c>
    </row>
    <row r="229" spans="1:22" ht="25.5" x14ac:dyDescent="0.2">
      <c r="A229" s="57" t="s">
        <v>305</v>
      </c>
      <c r="B229" s="298" t="s">
        <v>533</v>
      </c>
      <c r="C229" s="232" t="s">
        <v>332</v>
      </c>
      <c r="D229" s="232">
        <v>27.14</v>
      </c>
      <c r="E229" s="44" t="s">
        <v>402</v>
      </c>
      <c r="F229" s="233" t="s">
        <v>472</v>
      </c>
      <c r="G229" s="234" t="s">
        <v>410</v>
      </c>
      <c r="H229" s="69">
        <v>1</v>
      </c>
      <c r="I229" s="69">
        <v>1</v>
      </c>
      <c r="J229" s="69" t="s">
        <v>405</v>
      </c>
      <c r="K229" s="69" t="s">
        <v>405</v>
      </c>
      <c r="L229" s="69" t="s">
        <v>405</v>
      </c>
      <c r="M229" s="69" t="s">
        <v>405</v>
      </c>
      <c r="N229" s="224" t="s">
        <v>406</v>
      </c>
      <c r="O229" s="70">
        <v>1</v>
      </c>
      <c r="P229" s="70">
        <v>3</v>
      </c>
      <c r="Q229" s="229" t="s">
        <v>405</v>
      </c>
      <c r="R229" s="163" t="s">
        <v>329</v>
      </c>
      <c r="S229" s="229" t="s">
        <v>405</v>
      </c>
      <c r="T229" s="229" t="s">
        <v>405</v>
      </c>
      <c r="U229" s="229" t="s">
        <v>405</v>
      </c>
      <c r="V229" s="71" t="s">
        <v>406</v>
      </c>
    </row>
    <row r="230" spans="1:22" ht="25.5" x14ac:dyDescent="0.2">
      <c r="A230" s="57" t="s">
        <v>305</v>
      </c>
      <c r="B230" s="298" t="s">
        <v>533</v>
      </c>
      <c r="C230" s="232" t="s">
        <v>332</v>
      </c>
      <c r="D230" s="232" t="s">
        <v>475</v>
      </c>
      <c r="E230" s="44" t="s">
        <v>402</v>
      </c>
      <c r="F230" s="233" t="s">
        <v>476</v>
      </c>
      <c r="G230" s="234" t="s">
        <v>416</v>
      </c>
      <c r="H230" s="69">
        <v>2</v>
      </c>
      <c r="I230" s="69">
        <v>2</v>
      </c>
      <c r="J230" s="69" t="s">
        <v>405</v>
      </c>
      <c r="K230" s="69" t="s">
        <v>405</v>
      </c>
      <c r="L230" s="69" t="s">
        <v>405</v>
      </c>
      <c r="M230" s="69" t="s">
        <v>405</v>
      </c>
      <c r="N230" s="224" t="s">
        <v>406</v>
      </c>
      <c r="O230" s="70">
        <v>1</v>
      </c>
      <c r="P230" s="70">
        <v>1</v>
      </c>
      <c r="Q230" s="229" t="s">
        <v>405</v>
      </c>
      <c r="R230" s="163" t="s">
        <v>315</v>
      </c>
      <c r="S230" s="229" t="s">
        <v>405</v>
      </c>
      <c r="T230" s="229" t="s">
        <v>405</v>
      </c>
      <c r="U230" s="229" t="s">
        <v>405</v>
      </c>
      <c r="V230" s="71" t="s">
        <v>406</v>
      </c>
    </row>
    <row r="231" spans="1:22" ht="25.5" x14ac:dyDescent="0.2">
      <c r="A231" s="57" t="s">
        <v>305</v>
      </c>
      <c r="B231" s="298" t="s">
        <v>533</v>
      </c>
      <c r="C231" s="232" t="s">
        <v>332</v>
      </c>
      <c r="D231" s="232">
        <v>27.6</v>
      </c>
      <c r="E231" s="44" t="s">
        <v>402</v>
      </c>
      <c r="F231" s="233" t="s">
        <v>523</v>
      </c>
      <c r="G231" s="234" t="s">
        <v>412</v>
      </c>
      <c r="H231" s="69">
        <v>1</v>
      </c>
      <c r="I231" s="69">
        <v>1</v>
      </c>
      <c r="J231" s="69" t="s">
        <v>405</v>
      </c>
      <c r="K231" s="69" t="s">
        <v>405</v>
      </c>
      <c r="L231" s="69" t="s">
        <v>405</v>
      </c>
      <c r="M231" s="69" t="s">
        <v>405</v>
      </c>
      <c r="N231" s="224" t="s">
        <v>406</v>
      </c>
      <c r="O231" s="70">
        <v>2</v>
      </c>
      <c r="P231" s="70">
        <v>3</v>
      </c>
      <c r="Q231" s="229" t="s">
        <v>405</v>
      </c>
      <c r="R231" s="163" t="s">
        <v>315</v>
      </c>
      <c r="S231" s="229" t="s">
        <v>405</v>
      </c>
      <c r="T231" s="229" t="s">
        <v>405</v>
      </c>
      <c r="U231" s="229" t="s">
        <v>405</v>
      </c>
      <c r="V231" s="71" t="s">
        <v>406</v>
      </c>
    </row>
    <row r="232" spans="1:22" ht="25.5" x14ac:dyDescent="0.2">
      <c r="A232" s="57" t="s">
        <v>305</v>
      </c>
      <c r="B232" s="298" t="s">
        <v>533</v>
      </c>
      <c r="C232" s="232" t="s">
        <v>332</v>
      </c>
      <c r="D232" s="232">
        <v>27.6</v>
      </c>
      <c r="E232" s="44" t="s">
        <v>402</v>
      </c>
      <c r="F232" s="233" t="s">
        <v>476</v>
      </c>
      <c r="G232" s="234" t="s">
        <v>416</v>
      </c>
      <c r="H232" s="69">
        <v>8</v>
      </c>
      <c r="I232" s="69">
        <v>37</v>
      </c>
      <c r="J232" s="69">
        <v>79</v>
      </c>
      <c r="K232" s="69">
        <v>41552</v>
      </c>
      <c r="L232" s="69">
        <v>23118</v>
      </c>
      <c r="M232" s="69">
        <v>18433</v>
      </c>
      <c r="N232" s="224"/>
      <c r="O232" s="70">
        <v>0</v>
      </c>
      <c r="P232" s="70">
        <v>0</v>
      </c>
      <c r="Q232" s="70">
        <v>0</v>
      </c>
      <c r="R232" s="163" t="s">
        <v>315</v>
      </c>
      <c r="S232" s="70">
        <v>0</v>
      </c>
      <c r="T232" s="70">
        <v>0</v>
      </c>
      <c r="U232" s="70">
        <v>0</v>
      </c>
      <c r="V232" s="71"/>
    </row>
    <row r="233" spans="1:22" ht="25.5" x14ac:dyDescent="0.2">
      <c r="A233" s="57" t="s">
        <v>305</v>
      </c>
      <c r="B233" s="298" t="s">
        <v>533</v>
      </c>
      <c r="C233" s="232" t="s">
        <v>332</v>
      </c>
      <c r="D233" s="232">
        <v>27.7</v>
      </c>
      <c r="E233" s="44" t="s">
        <v>402</v>
      </c>
      <c r="F233" s="233" t="s">
        <v>446</v>
      </c>
      <c r="G233" s="234" t="s">
        <v>416</v>
      </c>
      <c r="H233" s="69">
        <v>1</v>
      </c>
      <c r="I233" s="69">
        <v>1</v>
      </c>
      <c r="J233" s="69" t="s">
        <v>405</v>
      </c>
      <c r="K233" s="69" t="s">
        <v>405</v>
      </c>
      <c r="L233" s="69" t="s">
        <v>405</v>
      </c>
      <c r="M233" s="69" t="s">
        <v>405</v>
      </c>
      <c r="N233" s="224" t="s">
        <v>406</v>
      </c>
      <c r="O233" s="70">
        <v>1</v>
      </c>
      <c r="P233" s="70">
        <v>1</v>
      </c>
      <c r="Q233" s="229" t="s">
        <v>405</v>
      </c>
      <c r="R233" s="163" t="s">
        <v>315</v>
      </c>
      <c r="S233" s="229" t="s">
        <v>405</v>
      </c>
      <c r="T233" s="229" t="s">
        <v>405</v>
      </c>
      <c r="U233" s="229" t="s">
        <v>405</v>
      </c>
      <c r="V233" s="71" t="s">
        <v>406</v>
      </c>
    </row>
    <row r="234" spans="1:22" ht="25.5" x14ac:dyDescent="0.2">
      <c r="A234" s="57" t="s">
        <v>305</v>
      </c>
      <c r="B234" s="298" t="s">
        <v>533</v>
      </c>
      <c r="C234" s="232" t="s">
        <v>332</v>
      </c>
      <c r="D234" s="232">
        <v>27.7</v>
      </c>
      <c r="E234" s="44" t="s">
        <v>402</v>
      </c>
      <c r="F234" s="233" t="s">
        <v>435</v>
      </c>
      <c r="G234" s="234" t="s">
        <v>416</v>
      </c>
      <c r="H234" s="69">
        <v>1</v>
      </c>
      <c r="I234" s="69">
        <v>2</v>
      </c>
      <c r="J234" s="69" t="s">
        <v>405</v>
      </c>
      <c r="K234" s="69" t="s">
        <v>405</v>
      </c>
      <c r="L234" s="69" t="s">
        <v>405</v>
      </c>
      <c r="M234" s="69" t="s">
        <v>405</v>
      </c>
      <c r="N234" s="224" t="s">
        <v>406</v>
      </c>
      <c r="O234" s="70">
        <v>8</v>
      </c>
      <c r="P234" s="70">
        <v>23</v>
      </c>
      <c r="Q234" s="70">
        <v>60</v>
      </c>
      <c r="R234" s="163" t="s">
        <v>315</v>
      </c>
      <c r="S234" s="70">
        <v>20812</v>
      </c>
      <c r="T234" s="70">
        <v>12431</v>
      </c>
      <c r="U234" s="70">
        <v>8382</v>
      </c>
      <c r="V234" s="71"/>
    </row>
    <row r="235" spans="1:22" ht="25.5" x14ac:dyDescent="0.2">
      <c r="A235" s="57" t="s">
        <v>305</v>
      </c>
      <c r="B235" s="298" t="s">
        <v>533</v>
      </c>
      <c r="C235" s="232" t="s">
        <v>332</v>
      </c>
      <c r="D235" s="232">
        <v>27.7</v>
      </c>
      <c r="E235" s="44" t="s">
        <v>402</v>
      </c>
      <c r="F235" s="233" t="s">
        <v>476</v>
      </c>
      <c r="G235" s="234" t="s">
        <v>416</v>
      </c>
      <c r="H235" s="69">
        <v>7</v>
      </c>
      <c r="I235" s="69">
        <v>22</v>
      </c>
      <c r="J235" s="69">
        <v>52</v>
      </c>
      <c r="K235" s="69">
        <v>37783</v>
      </c>
      <c r="L235" s="69">
        <v>35539</v>
      </c>
      <c r="M235" s="69">
        <v>2244</v>
      </c>
      <c r="N235" s="224"/>
      <c r="O235" s="70">
        <v>1</v>
      </c>
      <c r="P235" s="70">
        <v>1</v>
      </c>
      <c r="Q235" s="229" t="s">
        <v>405</v>
      </c>
      <c r="R235" s="163" t="s">
        <v>315</v>
      </c>
      <c r="S235" s="229" t="s">
        <v>405</v>
      </c>
      <c r="T235" s="229" t="s">
        <v>405</v>
      </c>
      <c r="U235" s="229" t="s">
        <v>405</v>
      </c>
      <c r="V235" s="71" t="s">
        <v>406</v>
      </c>
    </row>
    <row r="236" spans="1:22" ht="25.5" x14ac:dyDescent="0.2">
      <c r="A236" s="57" t="s">
        <v>305</v>
      </c>
      <c r="B236" s="298" t="s">
        <v>533</v>
      </c>
      <c r="C236" s="232" t="s">
        <v>332</v>
      </c>
      <c r="D236" s="232" t="s">
        <v>534</v>
      </c>
      <c r="E236" s="44" t="s">
        <v>402</v>
      </c>
      <c r="F236" s="233" t="s">
        <v>446</v>
      </c>
      <c r="G236" s="234" t="s">
        <v>416</v>
      </c>
      <c r="H236" s="69">
        <v>1</v>
      </c>
      <c r="I236" s="69">
        <v>1</v>
      </c>
      <c r="J236" s="69" t="s">
        <v>405</v>
      </c>
      <c r="K236" s="69" t="s">
        <v>405</v>
      </c>
      <c r="L236" s="69" t="s">
        <v>405</v>
      </c>
      <c r="M236" s="69" t="s">
        <v>405</v>
      </c>
      <c r="N236" s="224" t="s">
        <v>406</v>
      </c>
      <c r="O236" s="70">
        <v>0</v>
      </c>
      <c r="P236" s="70">
        <v>0</v>
      </c>
      <c r="Q236" s="70">
        <v>0</v>
      </c>
      <c r="R236" s="163" t="s">
        <v>315</v>
      </c>
      <c r="S236" s="70">
        <v>0</v>
      </c>
      <c r="T236" s="70">
        <v>0</v>
      </c>
      <c r="U236" s="70">
        <v>0</v>
      </c>
      <c r="V236" s="71"/>
    </row>
    <row r="237" spans="1:22" ht="25.5" x14ac:dyDescent="0.2">
      <c r="A237" s="57" t="s">
        <v>305</v>
      </c>
      <c r="B237" s="298" t="s">
        <v>533</v>
      </c>
      <c r="C237" s="232" t="s">
        <v>332</v>
      </c>
      <c r="D237" s="232" t="s">
        <v>534</v>
      </c>
      <c r="E237" s="44" t="s">
        <v>402</v>
      </c>
      <c r="F237" s="233" t="s">
        <v>435</v>
      </c>
      <c r="G237" s="234" t="s">
        <v>416</v>
      </c>
      <c r="H237" s="69">
        <v>1</v>
      </c>
      <c r="I237" s="69">
        <v>1</v>
      </c>
      <c r="J237" s="69" t="s">
        <v>405</v>
      </c>
      <c r="K237" s="69" t="s">
        <v>405</v>
      </c>
      <c r="L237" s="69" t="s">
        <v>405</v>
      </c>
      <c r="M237" s="69" t="s">
        <v>405</v>
      </c>
      <c r="N237" s="224" t="s">
        <v>406</v>
      </c>
      <c r="O237" s="70">
        <v>1</v>
      </c>
      <c r="P237" s="70">
        <v>2</v>
      </c>
      <c r="Q237" s="229" t="s">
        <v>405</v>
      </c>
      <c r="R237" s="163" t="s">
        <v>315</v>
      </c>
      <c r="S237" s="229" t="s">
        <v>405</v>
      </c>
      <c r="T237" s="229" t="s">
        <v>405</v>
      </c>
      <c r="U237" s="229" t="s">
        <v>405</v>
      </c>
      <c r="V237" s="71" t="s">
        <v>406</v>
      </c>
    </row>
    <row r="238" spans="1:22" ht="25.5" x14ac:dyDescent="0.2">
      <c r="A238" s="57" t="s">
        <v>305</v>
      </c>
      <c r="B238" s="298" t="s">
        <v>533</v>
      </c>
      <c r="C238" s="232" t="s">
        <v>332</v>
      </c>
      <c r="D238" s="232" t="s">
        <v>534</v>
      </c>
      <c r="E238" s="44" t="s">
        <v>402</v>
      </c>
      <c r="F238" s="233" t="s">
        <v>476</v>
      </c>
      <c r="G238" s="234" t="s">
        <v>416</v>
      </c>
      <c r="H238" s="69">
        <v>1</v>
      </c>
      <c r="I238" s="69">
        <v>3</v>
      </c>
      <c r="J238" s="69" t="s">
        <v>405</v>
      </c>
      <c r="K238" s="69" t="s">
        <v>405</v>
      </c>
      <c r="L238" s="69" t="s">
        <v>405</v>
      </c>
      <c r="M238" s="69" t="s">
        <v>405</v>
      </c>
      <c r="N238" s="224" t="s">
        <v>406</v>
      </c>
      <c r="O238" s="70">
        <v>6</v>
      </c>
      <c r="P238" s="70">
        <v>34</v>
      </c>
      <c r="Q238" s="70">
        <v>88</v>
      </c>
      <c r="R238" s="163" t="s">
        <v>315</v>
      </c>
      <c r="S238" s="70">
        <v>31624</v>
      </c>
      <c r="T238" s="70">
        <v>13630</v>
      </c>
      <c r="U238" s="70">
        <v>17994</v>
      </c>
      <c r="V238" s="71"/>
    </row>
    <row r="239" spans="1:22" ht="51" x14ac:dyDescent="0.2">
      <c r="A239" s="57" t="s">
        <v>305</v>
      </c>
      <c r="B239" s="298" t="s">
        <v>535</v>
      </c>
      <c r="C239" s="232" t="s">
        <v>332</v>
      </c>
      <c r="D239" s="232">
        <v>27.8</v>
      </c>
      <c r="E239" s="44" t="s">
        <v>402</v>
      </c>
      <c r="F239" s="233" t="s">
        <v>431</v>
      </c>
      <c r="G239" s="234"/>
      <c r="H239" s="69">
        <v>1</v>
      </c>
      <c r="I239" s="69">
        <v>1</v>
      </c>
      <c r="J239" s="69" t="s">
        <v>405</v>
      </c>
      <c r="K239" s="69" t="s">
        <v>405</v>
      </c>
      <c r="L239" s="69" t="s">
        <v>405</v>
      </c>
      <c r="M239" s="69" t="s">
        <v>405</v>
      </c>
      <c r="N239" s="224" t="s">
        <v>406</v>
      </c>
      <c r="O239" s="70">
        <v>0</v>
      </c>
      <c r="P239" s="70">
        <v>0</v>
      </c>
      <c r="Q239" s="70">
        <v>0</v>
      </c>
      <c r="R239" s="71" t="s">
        <v>329</v>
      </c>
      <c r="S239" s="70">
        <v>0</v>
      </c>
      <c r="T239" s="70">
        <v>0</v>
      </c>
      <c r="U239" s="70">
        <v>0</v>
      </c>
      <c r="V239" s="71"/>
    </row>
    <row r="240" spans="1:22" ht="51" x14ac:dyDescent="0.2">
      <c r="A240" s="57" t="s">
        <v>305</v>
      </c>
      <c r="B240" s="298" t="s">
        <v>535</v>
      </c>
      <c r="C240" s="232" t="s">
        <v>332</v>
      </c>
      <c r="D240" s="232">
        <v>27.8</v>
      </c>
      <c r="E240" s="44" t="s">
        <v>402</v>
      </c>
      <c r="F240" s="233" t="s">
        <v>536</v>
      </c>
      <c r="G240" s="234" t="s">
        <v>416</v>
      </c>
      <c r="H240" s="69">
        <v>1</v>
      </c>
      <c r="I240" s="69">
        <v>3</v>
      </c>
      <c r="J240" s="69" t="s">
        <v>405</v>
      </c>
      <c r="K240" s="69" t="s">
        <v>405</v>
      </c>
      <c r="L240" s="69" t="s">
        <v>405</v>
      </c>
      <c r="M240" s="69" t="s">
        <v>405</v>
      </c>
      <c r="N240" s="224" t="s">
        <v>406</v>
      </c>
      <c r="O240" s="70">
        <v>2</v>
      </c>
      <c r="P240" s="70">
        <v>3</v>
      </c>
      <c r="Q240" s="229" t="s">
        <v>405</v>
      </c>
      <c r="R240" s="163" t="s">
        <v>315</v>
      </c>
      <c r="S240" s="229" t="s">
        <v>405</v>
      </c>
      <c r="T240" s="229" t="s">
        <v>405</v>
      </c>
      <c r="U240" s="229" t="s">
        <v>405</v>
      </c>
      <c r="V240" s="71" t="s">
        <v>406</v>
      </c>
    </row>
    <row r="241" spans="1:22" ht="51" x14ac:dyDescent="0.2">
      <c r="A241" s="57" t="s">
        <v>305</v>
      </c>
      <c r="B241" s="298" t="s">
        <v>535</v>
      </c>
      <c r="C241" s="232" t="s">
        <v>332</v>
      </c>
      <c r="D241" s="232" t="s">
        <v>537</v>
      </c>
      <c r="E241" s="44" t="s">
        <v>402</v>
      </c>
      <c r="F241" s="233" t="s">
        <v>431</v>
      </c>
      <c r="G241" s="234"/>
      <c r="H241" s="69">
        <v>1</v>
      </c>
      <c r="I241" s="69">
        <v>12</v>
      </c>
      <c r="J241" s="69" t="s">
        <v>405</v>
      </c>
      <c r="K241" s="69" t="s">
        <v>405</v>
      </c>
      <c r="L241" s="69" t="s">
        <v>405</v>
      </c>
      <c r="M241" s="69" t="s">
        <v>405</v>
      </c>
      <c r="N241" s="224" t="s">
        <v>406</v>
      </c>
      <c r="O241" s="70">
        <v>0</v>
      </c>
      <c r="P241" s="70">
        <v>0</v>
      </c>
      <c r="Q241" s="70">
        <v>0</v>
      </c>
      <c r="R241" s="71" t="s">
        <v>329</v>
      </c>
      <c r="S241" s="70">
        <v>0</v>
      </c>
      <c r="T241" s="70">
        <v>0</v>
      </c>
      <c r="U241" s="70">
        <v>0</v>
      </c>
      <c r="V241" s="7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J19" sqref="J19"/>
    </sheetView>
  </sheetViews>
  <sheetFormatPr defaultColWidth="9.140625" defaultRowHeight="12.75" x14ac:dyDescent="0.2"/>
  <cols>
    <col min="1" max="3" width="9.140625" style="76"/>
    <col min="4" max="4" width="11" style="76" customWidth="1"/>
    <col min="5" max="5" width="11.42578125" style="76" customWidth="1"/>
    <col min="6" max="6" width="11.5703125" style="76" customWidth="1"/>
    <col min="7" max="7" width="15.5703125" style="76" customWidth="1"/>
    <col min="8" max="8" width="9.140625" style="76"/>
    <col min="9" max="9" width="13.140625" style="76" customWidth="1"/>
    <col min="10" max="10" width="15.85546875" style="76" customWidth="1"/>
    <col min="11" max="11" width="59.7109375" style="76" customWidth="1"/>
    <col min="12" max="16384" width="9.140625" style="76"/>
  </cols>
  <sheetData>
    <row r="1" spans="1:11" ht="13.5" thickBot="1" x14ac:dyDescent="0.25">
      <c r="A1" s="184" t="s">
        <v>203</v>
      </c>
      <c r="B1" s="220"/>
      <c r="C1" s="220"/>
      <c r="D1" s="220"/>
      <c r="E1" s="220"/>
      <c r="F1" s="220"/>
      <c r="G1" s="220"/>
      <c r="H1" s="220"/>
      <c r="I1" s="220"/>
      <c r="J1" s="220"/>
      <c r="K1" s="220"/>
    </row>
    <row r="2" spans="1:11" x14ac:dyDescent="0.2">
      <c r="A2" s="221"/>
      <c r="B2" s="41"/>
      <c r="C2" s="41"/>
      <c r="D2" s="41"/>
      <c r="E2" s="41"/>
      <c r="F2" s="41"/>
      <c r="G2" s="41"/>
      <c r="H2" s="40"/>
      <c r="I2" s="40"/>
      <c r="J2" s="170" t="s">
        <v>1</v>
      </c>
      <c r="K2" s="104" t="s">
        <v>2</v>
      </c>
    </row>
    <row r="3" spans="1:11" ht="13.5" thickBot="1" x14ac:dyDescent="0.25">
      <c r="A3" s="41"/>
      <c r="B3" s="41"/>
      <c r="C3" s="41"/>
      <c r="D3" s="41"/>
      <c r="E3" s="41"/>
      <c r="F3" s="41"/>
      <c r="G3" s="41"/>
      <c r="H3" s="40"/>
      <c r="I3" s="40"/>
      <c r="J3" s="27" t="s">
        <v>3</v>
      </c>
      <c r="K3" s="105">
        <v>2021</v>
      </c>
    </row>
    <row r="4" spans="1:11" ht="51.75" thickBot="1" x14ac:dyDescent="0.25">
      <c r="A4" s="174" t="s">
        <v>4</v>
      </c>
      <c r="B4" s="174" t="s">
        <v>7</v>
      </c>
      <c r="C4" s="111" t="s">
        <v>78</v>
      </c>
      <c r="D4" s="111" t="s">
        <v>5</v>
      </c>
      <c r="E4" s="237" t="s">
        <v>204</v>
      </c>
      <c r="F4" s="237" t="s">
        <v>205</v>
      </c>
      <c r="G4" s="237" t="s">
        <v>206</v>
      </c>
      <c r="H4" s="237" t="s">
        <v>207</v>
      </c>
      <c r="I4" s="237" t="s">
        <v>208</v>
      </c>
      <c r="J4" s="237" t="s">
        <v>209</v>
      </c>
      <c r="K4" s="237" t="s">
        <v>15</v>
      </c>
    </row>
    <row r="5" spans="1:11" ht="63.75" x14ac:dyDescent="0.2">
      <c r="A5" s="300" t="s">
        <v>305</v>
      </c>
      <c r="B5" s="300" t="s">
        <v>538</v>
      </c>
      <c r="C5" s="300" t="s">
        <v>539</v>
      </c>
      <c r="D5" s="300" t="s">
        <v>402</v>
      </c>
      <c r="E5" s="300" t="s">
        <v>540</v>
      </c>
      <c r="F5" s="300">
        <v>329</v>
      </c>
      <c r="G5" s="301">
        <v>71515</v>
      </c>
      <c r="H5" s="301">
        <v>1241596068</v>
      </c>
      <c r="I5" s="301">
        <v>788065755</v>
      </c>
      <c r="J5" s="301">
        <v>453530314</v>
      </c>
      <c r="K5" s="302" t="s">
        <v>541</v>
      </c>
    </row>
    <row r="6" spans="1:11" x14ac:dyDescent="0.2">
      <c r="A6" s="57"/>
      <c r="B6" s="238"/>
      <c r="C6" s="239"/>
      <c r="D6" s="137"/>
      <c r="E6" s="240"/>
      <c r="F6" s="241"/>
      <c r="G6" s="241"/>
      <c r="H6" s="241"/>
      <c r="I6" s="241"/>
      <c r="J6" s="241"/>
      <c r="K6" s="242"/>
    </row>
    <row r="7" spans="1:11" x14ac:dyDescent="0.2">
      <c r="A7" s="57"/>
      <c r="B7" s="238"/>
      <c r="C7" s="239"/>
      <c r="D7" s="137"/>
      <c r="E7" s="136"/>
      <c r="F7" s="243"/>
      <c r="G7" s="243"/>
      <c r="H7" s="243"/>
      <c r="I7" s="243"/>
      <c r="J7" s="243"/>
      <c r="K7" s="136"/>
    </row>
    <row r="8" spans="1:11" x14ac:dyDescent="0.2">
      <c r="A8" s="57"/>
      <c r="B8" s="244"/>
      <c r="C8" s="245"/>
      <c r="D8" s="246"/>
      <c r="E8" s="246"/>
      <c r="F8" s="247"/>
      <c r="G8" s="247"/>
      <c r="H8" s="247"/>
      <c r="I8" s="247"/>
      <c r="J8" s="247"/>
      <c r="K8" s="13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38"/>
  <sheetViews>
    <sheetView workbookViewId="0">
      <selection activeCell="L27" sqref="L27"/>
    </sheetView>
  </sheetViews>
  <sheetFormatPr defaultColWidth="9.140625" defaultRowHeight="12.75" x14ac:dyDescent="0.2"/>
  <cols>
    <col min="1" max="1" width="9.140625" style="76"/>
    <col min="2" max="2" width="12.42578125" style="76" customWidth="1"/>
    <col min="3" max="5" width="9.140625" style="76"/>
    <col min="6" max="6" width="20.85546875" style="76" customWidth="1"/>
    <col min="7" max="7" width="22.5703125" style="76" customWidth="1"/>
    <col min="8" max="8" width="12.85546875" style="76" customWidth="1"/>
    <col min="9" max="9" width="22.5703125" style="76" customWidth="1"/>
    <col min="10" max="10" width="14.140625" style="76" customWidth="1"/>
    <col min="11" max="11" width="11.85546875" style="76" customWidth="1"/>
    <col min="12" max="12" width="14.5703125" style="76" customWidth="1"/>
    <col min="13" max="13" width="9.140625" style="76"/>
    <col min="14" max="14" width="12.7109375" style="76" customWidth="1"/>
    <col min="15" max="15" width="15.140625" style="76" customWidth="1"/>
    <col min="16" max="16" width="22.28515625" style="76" customWidth="1"/>
    <col min="17" max="17" width="14.5703125" style="76" customWidth="1"/>
    <col min="18" max="18" width="12.140625" style="76" customWidth="1"/>
    <col min="19" max="19" width="31.42578125" style="76" customWidth="1"/>
    <col min="20" max="20" width="10.28515625" style="76" customWidth="1"/>
    <col min="21" max="22" width="9.140625" style="76"/>
    <col min="23" max="23" width="9.140625" style="535"/>
    <col min="24" max="16384" width="9.140625" style="76"/>
  </cols>
  <sheetData>
    <row r="1" spans="1:23" x14ac:dyDescent="0.2">
      <c r="A1" s="248" t="s">
        <v>210</v>
      </c>
      <c r="B1" s="15"/>
      <c r="C1" s="15"/>
      <c r="D1" s="15"/>
      <c r="E1" s="15"/>
      <c r="F1" s="15"/>
      <c r="G1" s="15"/>
      <c r="H1" s="15"/>
      <c r="I1" s="15"/>
      <c r="J1" s="15"/>
      <c r="K1" s="15"/>
      <c r="L1" s="15"/>
      <c r="M1" s="15"/>
      <c r="N1" s="15"/>
      <c r="O1" s="15"/>
      <c r="P1" s="15"/>
      <c r="Q1" s="15"/>
      <c r="R1" s="15"/>
      <c r="S1" s="15"/>
      <c r="T1" s="15"/>
    </row>
    <row r="2" spans="1:23" x14ac:dyDescent="0.2">
      <c r="A2" s="24"/>
      <c r="B2" s="18"/>
      <c r="C2" s="18"/>
      <c r="D2" s="18"/>
      <c r="E2" s="18"/>
      <c r="F2" s="18"/>
      <c r="G2" s="18"/>
      <c r="H2" s="18"/>
      <c r="I2" s="18"/>
      <c r="J2" s="18"/>
      <c r="K2" s="18"/>
      <c r="L2" s="18"/>
      <c r="M2" s="18"/>
      <c r="N2" s="18"/>
      <c r="O2" s="18"/>
      <c r="P2" s="18"/>
      <c r="Q2" s="18"/>
      <c r="R2" s="249"/>
      <c r="S2" s="252" t="s">
        <v>1</v>
      </c>
      <c r="T2" s="253" t="s">
        <v>2</v>
      </c>
    </row>
    <row r="3" spans="1:23" ht="13.5" thickBot="1" x14ac:dyDescent="0.25">
      <c r="A3" s="26"/>
      <c r="B3" s="18"/>
      <c r="C3" s="18"/>
      <c r="D3" s="18"/>
      <c r="E3" s="18"/>
      <c r="F3" s="18"/>
      <c r="G3" s="18"/>
      <c r="H3" s="18"/>
      <c r="I3" s="18"/>
      <c r="J3" s="18"/>
      <c r="K3" s="18"/>
      <c r="L3" s="18"/>
      <c r="M3" s="18"/>
      <c r="N3" s="18"/>
      <c r="O3" s="18"/>
      <c r="P3" s="18"/>
      <c r="Q3" s="18"/>
      <c r="R3" s="18"/>
      <c r="S3" s="187" t="s">
        <v>3</v>
      </c>
      <c r="T3" s="254">
        <v>2021</v>
      </c>
    </row>
    <row r="4" spans="1:23" s="81" customFormat="1" ht="23.25" thickBot="1" x14ac:dyDescent="0.25">
      <c r="A4" s="841"/>
      <c r="B4" s="841"/>
      <c r="C4" s="841"/>
      <c r="D4" s="841"/>
      <c r="E4" s="841"/>
      <c r="F4" s="841"/>
      <c r="G4" s="841"/>
      <c r="H4" s="842" t="s">
        <v>211</v>
      </c>
      <c r="I4" s="842"/>
      <c r="J4" s="250" t="s">
        <v>212</v>
      </c>
      <c r="K4" s="842" t="s">
        <v>213</v>
      </c>
      <c r="L4" s="842"/>
      <c r="M4" s="842" t="s">
        <v>214</v>
      </c>
      <c r="N4" s="842"/>
      <c r="O4" s="842" t="s">
        <v>215</v>
      </c>
      <c r="P4" s="842"/>
      <c r="Q4" s="843"/>
      <c r="R4" s="843"/>
      <c r="S4" s="251"/>
      <c r="T4" s="251"/>
      <c r="W4" s="648"/>
    </row>
    <row r="5" spans="1:23" s="81" customFormat="1" ht="67.5" x14ac:dyDescent="0.2">
      <c r="A5" s="406" t="s">
        <v>4</v>
      </c>
      <c r="B5" s="407" t="s">
        <v>167</v>
      </c>
      <c r="C5" s="97" t="s">
        <v>216</v>
      </c>
      <c r="D5" s="97" t="s">
        <v>7</v>
      </c>
      <c r="E5" s="97" t="s">
        <v>8</v>
      </c>
      <c r="F5" s="95" t="s">
        <v>217</v>
      </c>
      <c r="G5" s="95" t="s">
        <v>218</v>
      </c>
      <c r="H5" s="95" t="s">
        <v>219</v>
      </c>
      <c r="I5" s="95" t="s">
        <v>220</v>
      </c>
      <c r="J5" s="95" t="s">
        <v>221</v>
      </c>
      <c r="K5" s="95" t="s">
        <v>222</v>
      </c>
      <c r="L5" s="95" t="s">
        <v>223</v>
      </c>
      <c r="M5" s="95" t="s">
        <v>224</v>
      </c>
      <c r="N5" s="95" t="s">
        <v>225</v>
      </c>
      <c r="O5" s="95" t="s">
        <v>226</v>
      </c>
      <c r="P5" s="95" t="s">
        <v>227</v>
      </c>
      <c r="Q5" s="95" t="s">
        <v>228</v>
      </c>
      <c r="R5" s="95" t="s">
        <v>229</v>
      </c>
      <c r="S5" s="95" t="s">
        <v>230</v>
      </c>
      <c r="T5" s="95" t="s">
        <v>75</v>
      </c>
      <c r="W5" s="543"/>
    </row>
    <row r="6" spans="1:23" ht="63.75" hidden="1" x14ac:dyDescent="0.25">
      <c r="A6" s="528" t="s">
        <v>305</v>
      </c>
      <c r="B6" s="528" t="s">
        <v>305</v>
      </c>
      <c r="C6" s="529">
        <v>2021</v>
      </c>
      <c r="D6" s="530" t="s">
        <v>817</v>
      </c>
      <c r="E6" s="531" t="s">
        <v>332</v>
      </c>
      <c r="F6" s="499" t="s">
        <v>788</v>
      </c>
      <c r="G6" s="530" t="s">
        <v>814</v>
      </c>
      <c r="H6" s="530" t="s">
        <v>818</v>
      </c>
      <c r="I6" s="532" t="s">
        <v>819</v>
      </c>
      <c r="J6" s="528" t="s">
        <v>820</v>
      </c>
      <c r="K6" s="530" t="s">
        <v>821</v>
      </c>
      <c r="L6" s="530" t="s">
        <v>822</v>
      </c>
      <c r="M6" s="533" t="s">
        <v>823</v>
      </c>
      <c r="N6" s="530" t="s">
        <v>330</v>
      </c>
      <c r="O6" s="530" t="s">
        <v>820</v>
      </c>
      <c r="P6" s="286" t="s">
        <v>824</v>
      </c>
      <c r="Q6" s="530" t="s">
        <v>820</v>
      </c>
      <c r="R6" s="530" t="s">
        <v>824</v>
      </c>
      <c r="S6" s="534"/>
      <c r="T6" s="529"/>
      <c r="W6" s="543"/>
    </row>
    <row r="7" spans="1:23" ht="63.75" hidden="1" x14ac:dyDescent="0.25">
      <c r="A7" s="528" t="s">
        <v>305</v>
      </c>
      <c r="B7" s="528" t="s">
        <v>305</v>
      </c>
      <c r="C7" s="529">
        <v>2021</v>
      </c>
      <c r="D7" s="530" t="s">
        <v>805</v>
      </c>
      <c r="E7" s="531" t="s">
        <v>332</v>
      </c>
      <c r="F7" s="499" t="s">
        <v>788</v>
      </c>
      <c r="G7" s="530" t="s">
        <v>814</v>
      </c>
      <c r="H7" s="530" t="s">
        <v>818</v>
      </c>
      <c r="I7" s="532" t="s">
        <v>819</v>
      </c>
      <c r="J7" s="528" t="s">
        <v>820</v>
      </c>
      <c r="K7" s="530" t="s">
        <v>821</v>
      </c>
      <c r="L7" s="530" t="s">
        <v>822</v>
      </c>
      <c r="M7" s="533" t="s">
        <v>823</v>
      </c>
      <c r="N7" s="530" t="s">
        <v>330</v>
      </c>
      <c r="O7" s="530" t="s">
        <v>820</v>
      </c>
      <c r="P7" s="286" t="s">
        <v>824</v>
      </c>
      <c r="Q7" s="530" t="s">
        <v>820</v>
      </c>
      <c r="R7" s="530" t="s">
        <v>824</v>
      </c>
      <c r="S7" s="534"/>
      <c r="T7" s="529"/>
      <c r="W7" s="543"/>
    </row>
    <row r="8" spans="1:23" ht="90" hidden="1" x14ac:dyDescent="0.25">
      <c r="A8" s="515" t="s">
        <v>305</v>
      </c>
      <c r="B8" s="516" t="s">
        <v>305</v>
      </c>
      <c r="C8" s="529">
        <v>2021</v>
      </c>
      <c r="D8" s="286" t="s">
        <v>1066</v>
      </c>
      <c r="E8" s="286" t="s">
        <v>608</v>
      </c>
      <c r="F8" s="517" t="s">
        <v>2044</v>
      </c>
      <c r="G8" s="286" t="s">
        <v>2043</v>
      </c>
      <c r="H8" s="286" t="s">
        <v>818</v>
      </c>
      <c r="I8" s="518" t="s">
        <v>819</v>
      </c>
      <c r="J8" s="286" t="s">
        <v>820</v>
      </c>
      <c r="K8" s="286" t="s">
        <v>818</v>
      </c>
      <c r="L8" s="286" t="s">
        <v>1063</v>
      </c>
      <c r="M8" s="286" t="s">
        <v>1064</v>
      </c>
      <c r="N8" s="286" t="s">
        <v>1065</v>
      </c>
      <c r="O8" s="286" t="s">
        <v>820</v>
      </c>
      <c r="P8" s="286" t="s">
        <v>824</v>
      </c>
      <c r="Q8" s="286" t="s">
        <v>818</v>
      </c>
      <c r="R8" s="286" t="s">
        <v>2050</v>
      </c>
      <c r="S8" s="209"/>
      <c r="W8" s="543"/>
    </row>
    <row r="9" spans="1:23" ht="90" hidden="1" x14ac:dyDescent="0.25">
      <c r="A9" s="515" t="s">
        <v>305</v>
      </c>
      <c r="B9" s="516" t="s">
        <v>305</v>
      </c>
      <c r="C9" s="529">
        <v>2021</v>
      </c>
      <c r="D9" s="286" t="s">
        <v>805</v>
      </c>
      <c r="E9" s="286" t="s">
        <v>608</v>
      </c>
      <c r="F9" s="517" t="s">
        <v>2045</v>
      </c>
      <c r="G9" s="286" t="s">
        <v>2042</v>
      </c>
      <c r="H9" s="286" t="s">
        <v>818</v>
      </c>
      <c r="I9" s="518" t="s">
        <v>819</v>
      </c>
      <c r="J9" s="286" t="s">
        <v>820</v>
      </c>
      <c r="K9" s="286" t="s">
        <v>818</v>
      </c>
      <c r="L9" s="286" t="s">
        <v>1063</v>
      </c>
      <c r="M9" s="286" t="s">
        <v>1064</v>
      </c>
      <c r="N9" s="286" t="s">
        <v>1065</v>
      </c>
      <c r="O9" s="286" t="s">
        <v>820</v>
      </c>
      <c r="P9" s="286" t="s">
        <v>824</v>
      </c>
      <c r="Q9" s="286" t="s">
        <v>818</v>
      </c>
      <c r="R9" s="286" t="s">
        <v>2050</v>
      </c>
      <c r="S9" s="210"/>
      <c r="W9" s="544"/>
    </row>
    <row r="10" spans="1:23" ht="90" hidden="1" x14ac:dyDescent="0.25">
      <c r="A10" s="515" t="s">
        <v>305</v>
      </c>
      <c r="B10" s="516" t="s">
        <v>305</v>
      </c>
      <c r="C10" s="529">
        <v>2021</v>
      </c>
      <c r="D10" s="286" t="s">
        <v>998</v>
      </c>
      <c r="E10" s="286" t="s">
        <v>608</v>
      </c>
      <c r="F10" s="286" t="s">
        <v>1067</v>
      </c>
      <c r="G10" s="286" t="s">
        <v>1030</v>
      </c>
      <c r="H10" s="286" t="s">
        <v>818</v>
      </c>
      <c r="I10" s="522" t="s">
        <v>819</v>
      </c>
      <c r="J10" s="286" t="s">
        <v>818</v>
      </c>
      <c r="K10" s="286" t="s">
        <v>818</v>
      </c>
      <c r="L10" s="286" t="s">
        <v>1063</v>
      </c>
      <c r="M10" s="286" t="s">
        <v>1064</v>
      </c>
      <c r="N10" s="286" t="s">
        <v>1065</v>
      </c>
      <c r="O10" s="286" t="s">
        <v>820</v>
      </c>
      <c r="P10" s="286" t="s">
        <v>824</v>
      </c>
      <c r="Q10" s="286" t="s">
        <v>818</v>
      </c>
      <c r="R10" s="286" t="s">
        <v>2050</v>
      </c>
      <c r="S10" s="338"/>
    </row>
    <row r="11" spans="1:23" ht="90" hidden="1" x14ac:dyDescent="0.25">
      <c r="A11" s="515" t="s">
        <v>305</v>
      </c>
      <c r="B11" s="516" t="s">
        <v>305</v>
      </c>
      <c r="C11" s="529">
        <v>2021</v>
      </c>
      <c r="D11" s="286" t="s">
        <v>998</v>
      </c>
      <c r="E11" s="286" t="s">
        <v>608</v>
      </c>
      <c r="F11" s="286" t="s">
        <v>1068</v>
      </c>
      <c r="G11" s="286" t="s">
        <v>1029</v>
      </c>
      <c r="H11" s="286" t="s">
        <v>818</v>
      </c>
      <c r="I11" s="522" t="s">
        <v>819</v>
      </c>
      <c r="J11" s="286" t="s">
        <v>818</v>
      </c>
      <c r="K11" s="286" t="s">
        <v>818</v>
      </c>
      <c r="L11" s="286" t="s">
        <v>1063</v>
      </c>
      <c r="M11" s="286" t="s">
        <v>1064</v>
      </c>
      <c r="N11" s="286" t="s">
        <v>1065</v>
      </c>
      <c r="O11" s="286" t="s">
        <v>820</v>
      </c>
      <c r="P11" s="286" t="s">
        <v>824</v>
      </c>
      <c r="Q11" s="286" t="s">
        <v>818</v>
      </c>
      <c r="R11" s="286" t="s">
        <v>2050</v>
      </c>
      <c r="S11" s="338"/>
    </row>
    <row r="12" spans="1:23" ht="90" hidden="1" x14ac:dyDescent="0.25">
      <c r="A12" s="515" t="s">
        <v>305</v>
      </c>
      <c r="B12" s="516" t="s">
        <v>305</v>
      </c>
      <c r="C12" s="529">
        <v>2021</v>
      </c>
      <c r="D12" s="286" t="s">
        <v>998</v>
      </c>
      <c r="E12" s="286" t="s">
        <v>608</v>
      </c>
      <c r="F12" s="286" t="s">
        <v>1069</v>
      </c>
      <c r="G12" s="286" t="s">
        <v>1031</v>
      </c>
      <c r="H12" s="286" t="s">
        <v>818</v>
      </c>
      <c r="I12" s="522" t="s">
        <v>819</v>
      </c>
      <c r="J12" s="286" t="s">
        <v>818</v>
      </c>
      <c r="K12" s="286" t="s">
        <v>818</v>
      </c>
      <c r="L12" s="286" t="s">
        <v>1063</v>
      </c>
      <c r="M12" s="286" t="s">
        <v>1064</v>
      </c>
      <c r="N12" s="286" t="s">
        <v>1065</v>
      </c>
      <c r="O12" s="286" t="s">
        <v>820</v>
      </c>
      <c r="P12" s="286" t="s">
        <v>824</v>
      </c>
      <c r="Q12" s="286" t="s">
        <v>818</v>
      </c>
      <c r="R12" s="286" t="s">
        <v>2050</v>
      </c>
      <c r="S12" s="338"/>
    </row>
    <row r="13" spans="1:23" ht="90" hidden="1" x14ac:dyDescent="0.25">
      <c r="A13" s="515" t="s">
        <v>305</v>
      </c>
      <c r="B13" s="516" t="s">
        <v>305</v>
      </c>
      <c r="C13" s="529">
        <v>2021</v>
      </c>
      <c r="D13" s="286" t="s">
        <v>998</v>
      </c>
      <c r="E13" s="286" t="s">
        <v>608</v>
      </c>
      <c r="F13" s="286" t="s">
        <v>1070</v>
      </c>
      <c r="G13" s="286" t="s">
        <v>1071</v>
      </c>
      <c r="H13" s="286" t="s">
        <v>818</v>
      </c>
      <c r="I13" s="522" t="s">
        <v>819</v>
      </c>
      <c r="J13" s="286" t="s">
        <v>818</v>
      </c>
      <c r="K13" s="286" t="s">
        <v>818</v>
      </c>
      <c r="L13" s="286" t="s">
        <v>1063</v>
      </c>
      <c r="M13" s="286" t="s">
        <v>1064</v>
      </c>
      <c r="N13" s="286" t="s">
        <v>1065</v>
      </c>
      <c r="O13" s="286" t="s">
        <v>820</v>
      </c>
      <c r="P13" s="286" t="s">
        <v>824</v>
      </c>
      <c r="Q13" s="286" t="s">
        <v>818</v>
      </c>
      <c r="R13" s="286" t="s">
        <v>2050</v>
      </c>
      <c r="S13" s="338"/>
    </row>
    <row r="14" spans="1:23" ht="90" hidden="1" x14ac:dyDescent="0.25">
      <c r="A14" s="515" t="s">
        <v>305</v>
      </c>
      <c r="B14" s="516" t="s">
        <v>305</v>
      </c>
      <c r="C14" s="529">
        <v>2021</v>
      </c>
      <c r="D14" s="286" t="s">
        <v>998</v>
      </c>
      <c r="E14" s="286" t="s">
        <v>608</v>
      </c>
      <c r="F14" s="286" t="s">
        <v>1072</v>
      </c>
      <c r="G14" s="286" t="s">
        <v>1025</v>
      </c>
      <c r="H14" s="286" t="s">
        <v>818</v>
      </c>
      <c r="I14" s="522" t="s">
        <v>819</v>
      </c>
      <c r="J14" s="286" t="s">
        <v>818</v>
      </c>
      <c r="K14" s="286" t="s">
        <v>818</v>
      </c>
      <c r="L14" s="286" t="s">
        <v>1063</v>
      </c>
      <c r="M14" s="286" t="s">
        <v>1064</v>
      </c>
      <c r="N14" s="286" t="s">
        <v>1065</v>
      </c>
      <c r="O14" s="286" t="s">
        <v>820</v>
      </c>
      <c r="P14" s="286" t="s">
        <v>824</v>
      </c>
      <c r="Q14" s="286" t="s">
        <v>818</v>
      </c>
      <c r="R14" s="286" t="s">
        <v>2050</v>
      </c>
      <c r="S14" s="338"/>
    </row>
    <row r="15" spans="1:23" ht="90" hidden="1" x14ac:dyDescent="0.25">
      <c r="A15" s="523" t="s">
        <v>305</v>
      </c>
      <c r="B15" s="524" t="s">
        <v>305</v>
      </c>
      <c r="C15" s="529">
        <v>2021</v>
      </c>
      <c r="D15" s="525" t="s">
        <v>998</v>
      </c>
      <c r="E15" s="525" t="s">
        <v>608</v>
      </c>
      <c r="F15" s="525" t="s">
        <v>1073</v>
      </c>
      <c r="G15" s="525" t="s">
        <v>1028</v>
      </c>
      <c r="H15" s="525" t="s">
        <v>818</v>
      </c>
      <c r="I15" s="519" t="s">
        <v>819</v>
      </c>
      <c r="J15" s="525" t="s">
        <v>818</v>
      </c>
      <c r="K15" s="525" t="s">
        <v>818</v>
      </c>
      <c r="L15" s="525" t="s">
        <v>1063</v>
      </c>
      <c r="M15" s="525" t="s">
        <v>1064</v>
      </c>
      <c r="N15" s="525" t="s">
        <v>1065</v>
      </c>
      <c r="O15" s="525" t="s">
        <v>820</v>
      </c>
      <c r="P15" s="525" t="s">
        <v>824</v>
      </c>
      <c r="Q15" s="286" t="s">
        <v>818</v>
      </c>
      <c r="R15" s="286" t="s">
        <v>2050</v>
      </c>
      <c r="S15" s="338"/>
    </row>
    <row r="16" spans="1:23" ht="90" hidden="1" x14ac:dyDescent="0.25">
      <c r="A16" s="523" t="s">
        <v>305</v>
      </c>
      <c r="B16" s="524" t="s">
        <v>305</v>
      </c>
      <c r="C16" s="529">
        <v>2021</v>
      </c>
      <c r="D16" s="525" t="s">
        <v>998</v>
      </c>
      <c r="E16" s="525" t="s">
        <v>608</v>
      </c>
      <c r="F16" s="525" t="s">
        <v>1086</v>
      </c>
      <c r="G16" s="286" t="s">
        <v>1087</v>
      </c>
      <c r="H16" s="525" t="s">
        <v>818</v>
      </c>
      <c r="I16" s="519" t="s">
        <v>819</v>
      </c>
      <c r="J16" s="525" t="s">
        <v>818</v>
      </c>
      <c r="K16" s="525" t="s">
        <v>818</v>
      </c>
      <c r="L16" s="525" t="s">
        <v>1063</v>
      </c>
      <c r="M16" s="525" t="s">
        <v>1064</v>
      </c>
      <c r="N16" s="525" t="s">
        <v>1065</v>
      </c>
      <c r="O16" s="525" t="s">
        <v>820</v>
      </c>
      <c r="P16" s="525" t="s">
        <v>824</v>
      </c>
      <c r="Q16" s="286" t="s">
        <v>818</v>
      </c>
      <c r="R16" s="286" t="s">
        <v>2050</v>
      </c>
      <c r="S16" s="517"/>
    </row>
    <row r="17" spans="1:23" ht="60" hidden="1" x14ac:dyDescent="0.25">
      <c r="A17" s="515" t="s">
        <v>305</v>
      </c>
      <c r="B17" s="516" t="s">
        <v>305</v>
      </c>
      <c r="C17" s="529">
        <v>2021</v>
      </c>
      <c r="D17" s="286" t="s">
        <v>1005</v>
      </c>
      <c r="E17" s="286" t="s">
        <v>608</v>
      </c>
      <c r="F17" s="286" t="s">
        <v>991</v>
      </c>
      <c r="G17" s="286" t="s">
        <v>2048</v>
      </c>
      <c r="H17" s="525" t="s">
        <v>820</v>
      </c>
      <c r="I17" s="286" t="s">
        <v>824</v>
      </c>
      <c r="J17" s="286" t="s">
        <v>820</v>
      </c>
      <c r="K17" s="286" t="s">
        <v>818</v>
      </c>
      <c r="L17" s="286" t="s">
        <v>1074</v>
      </c>
      <c r="M17" s="286" t="s">
        <v>1064</v>
      </c>
      <c r="N17" s="286" t="s">
        <v>1065</v>
      </c>
      <c r="O17" s="286" t="s">
        <v>820</v>
      </c>
      <c r="P17" s="286" t="s">
        <v>824</v>
      </c>
      <c r="Q17" s="286" t="s">
        <v>818</v>
      </c>
      <c r="R17" s="286" t="s">
        <v>2050</v>
      </c>
      <c r="S17" s="338"/>
    </row>
    <row r="18" spans="1:23" ht="105" hidden="1" x14ac:dyDescent="0.25">
      <c r="A18" s="515" t="s">
        <v>305</v>
      </c>
      <c r="B18" s="516" t="s">
        <v>305</v>
      </c>
      <c r="C18" s="529">
        <v>2021</v>
      </c>
      <c r="D18" s="286" t="s">
        <v>1005</v>
      </c>
      <c r="E18" s="286" t="s">
        <v>608</v>
      </c>
      <c r="F18" s="286" t="s">
        <v>991</v>
      </c>
      <c r="G18" s="286" t="s">
        <v>2047</v>
      </c>
      <c r="H18" s="525" t="s">
        <v>818</v>
      </c>
      <c r="I18" s="525" t="s">
        <v>1076</v>
      </c>
      <c r="J18" s="286" t="s">
        <v>820</v>
      </c>
      <c r="K18" s="286" t="s">
        <v>818</v>
      </c>
      <c r="L18" s="286" t="s">
        <v>1074</v>
      </c>
      <c r="M18" s="286" t="s">
        <v>1064</v>
      </c>
      <c r="N18" s="286" t="s">
        <v>1065</v>
      </c>
      <c r="O18" s="286" t="s">
        <v>820</v>
      </c>
      <c r="P18" s="286" t="s">
        <v>824</v>
      </c>
      <c r="Q18" s="286" t="s">
        <v>818</v>
      </c>
      <c r="R18" s="286" t="s">
        <v>2050</v>
      </c>
    </row>
    <row r="19" spans="1:23" ht="105" hidden="1" x14ac:dyDescent="0.25">
      <c r="A19" s="515" t="s">
        <v>305</v>
      </c>
      <c r="B19" s="516" t="s">
        <v>305</v>
      </c>
      <c r="C19" s="529">
        <v>2021</v>
      </c>
      <c r="D19" s="286" t="s">
        <v>786</v>
      </c>
      <c r="E19" s="286" t="s">
        <v>608</v>
      </c>
      <c r="F19" s="286" t="s">
        <v>991</v>
      </c>
      <c r="G19" s="286" t="s">
        <v>1034</v>
      </c>
      <c r="H19" s="525" t="s">
        <v>818</v>
      </c>
      <c r="I19" s="525" t="s">
        <v>1076</v>
      </c>
      <c r="J19" s="286" t="s">
        <v>820</v>
      </c>
      <c r="K19" s="286" t="s">
        <v>818</v>
      </c>
      <c r="L19" s="286" t="s">
        <v>1074</v>
      </c>
      <c r="M19" s="286" t="s">
        <v>1064</v>
      </c>
      <c r="N19" s="286" t="s">
        <v>1065</v>
      </c>
      <c r="O19" s="286" t="s">
        <v>820</v>
      </c>
      <c r="P19" s="286" t="s">
        <v>824</v>
      </c>
      <c r="Q19" s="286" t="s">
        <v>818</v>
      </c>
      <c r="R19" s="286" t="s">
        <v>2050</v>
      </c>
    </row>
    <row r="20" spans="1:23" ht="105" hidden="1" x14ac:dyDescent="0.25">
      <c r="A20" s="520" t="s">
        <v>305</v>
      </c>
      <c r="B20" s="521" t="s">
        <v>305</v>
      </c>
      <c r="C20" s="529">
        <v>2021</v>
      </c>
      <c r="D20" s="378" t="s">
        <v>786</v>
      </c>
      <c r="E20" s="378" t="s">
        <v>608</v>
      </c>
      <c r="F20" s="378" t="s">
        <v>997</v>
      </c>
      <c r="G20" s="378" t="s">
        <v>1075</v>
      </c>
      <c r="H20" s="378" t="s">
        <v>818</v>
      </c>
      <c r="I20" s="378" t="s">
        <v>1076</v>
      </c>
      <c r="J20" s="378" t="s">
        <v>820</v>
      </c>
      <c r="K20" s="378" t="s">
        <v>818</v>
      </c>
      <c r="L20" s="378" t="s">
        <v>1074</v>
      </c>
      <c r="M20" s="378" t="s">
        <v>1064</v>
      </c>
      <c r="N20" s="378" t="s">
        <v>1065</v>
      </c>
      <c r="O20" s="378" t="s">
        <v>820</v>
      </c>
      <c r="P20" s="378" t="s">
        <v>824</v>
      </c>
      <c r="Q20" s="286" t="s">
        <v>818</v>
      </c>
      <c r="R20" s="286" t="s">
        <v>2050</v>
      </c>
    </row>
    <row r="21" spans="1:23" ht="105" hidden="1" x14ac:dyDescent="0.25">
      <c r="A21" s="515" t="s">
        <v>305</v>
      </c>
      <c r="B21" s="516" t="s">
        <v>305</v>
      </c>
      <c r="C21" s="529">
        <v>2021</v>
      </c>
      <c r="D21" s="286" t="s">
        <v>1005</v>
      </c>
      <c r="E21" s="286" t="s">
        <v>608</v>
      </c>
      <c r="F21" s="286" t="s">
        <v>997</v>
      </c>
      <c r="G21" s="286" t="s">
        <v>2049</v>
      </c>
      <c r="H21" s="525" t="s">
        <v>818</v>
      </c>
      <c r="I21" s="525" t="s">
        <v>1076</v>
      </c>
      <c r="J21" s="525" t="s">
        <v>820</v>
      </c>
      <c r="K21" s="525" t="s">
        <v>818</v>
      </c>
      <c r="L21" s="525" t="s">
        <v>1074</v>
      </c>
      <c r="M21" s="525" t="s">
        <v>1064</v>
      </c>
      <c r="N21" s="525" t="s">
        <v>1065</v>
      </c>
      <c r="O21" s="525" t="s">
        <v>820</v>
      </c>
      <c r="P21" s="525" t="s">
        <v>824</v>
      </c>
      <c r="Q21" s="286" t="s">
        <v>818</v>
      </c>
      <c r="R21" s="286" t="s">
        <v>2050</v>
      </c>
      <c r="S21" s="76" t="s">
        <v>2046</v>
      </c>
    </row>
    <row r="22" spans="1:23" ht="60" x14ac:dyDescent="0.25">
      <c r="A22" s="515" t="s">
        <v>305</v>
      </c>
      <c r="B22" s="516" t="s">
        <v>305</v>
      </c>
      <c r="C22" s="546">
        <v>2021</v>
      </c>
      <c r="D22" s="286" t="s">
        <v>1005</v>
      </c>
      <c r="E22" s="286" t="s">
        <v>608</v>
      </c>
      <c r="F22" s="286" t="s">
        <v>1046</v>
      </c>
      <c r="G22" s="517" t="s">
        <v>1077</v>
      </c>
      <c r="H22" s="526" t="s">
        <v>818</v>
      </c>
      <c r="I22" s="688" t="s">
        <v>2087</v>
      </c>
      <c r="J22" s="526" t="s">
        <v>818</v>
      </c>
      <c r="K22" s="526" t="s">
        <v>820</v>
      </c>
      <c r="L22" s="286" t="s">
        <v>824</v>
      </c>
      <c r="M22" s="286" t="s">
        <v>1064</v>
      </c>
      <c r="N22" s="286" t="s">
        <v>1079</v>
      </c>
      <c r="O22" s="286" t="s">
        <v>821</v>
      </c>
      <c r="P22" s="687" t="s">
        <v>1078</v>
      </c>
      <c r="Q22" s="286" t="s">
        <v>820</v>
      </c>
      <c r="R22" s="689" t="s">
        <v>2088</v>
      </c>
      <c r="S22" s="549" t="s">
        <v>1105</v>
      </c>
      <c r="T22" s="550"/>
    </row>
    <row r="23" spans="1:23" ht="75" x14ac:dyDescent="0.25">
      <c r="A23" s="515" t="s">
        <v>305</v>
      </c>
      <c r="B23" s="516" t="s">
        <v>305</v>
      </c>
      <c r="C23" s="546">
        <v>2021</v>
      </c>
      <c r="D23" s="286" t="s">
        <v>805</v>
      </c>
      <c r="E23" s="286" t="s">
        <v>608</v>
      </c>
      <c r="F23" s="286" t="s">
        <v>1081</v>
      </c>
      <c r="G23" s="517" t="s">
        <v>1082</v>
      </c>
      <c r="H23" s="526" t="s">
        <v>818</v>
      </c>
      <c r="I23" s="688" t="s">
        <v>1078</v>
      </c>
      <c r="J23" s="526" t="s">
        <v>818</v>
      </c>
      <c r="K23" s="526" t="s">
        <v>820</v>
      </c>
      <c r="L23" s="286" t="s">
        <v>824</v>
      </c>
      <c r="M23" s="286" t="s">
        <v>1064</v>
      </c>
      <c r="N23" s="286" t="s">
        <v>1079</v>
      </c>
      <c r="O23" s="286" t="s">
        <v>821</v>
      </c>
      <c r="P23" s="687" t="s">
        <v>1078</v>
      </c>
      <c r="Q23" s="286" t="s">
        <v>820</v>
      </c>
      <c r="R23" s="689" t="s">
        <v>2088</v>
      </c>
      <c r="S23" s="550" t="s">
        <v>1106</v>
      </c>
      <c r="T23" s="550"/>
    </row>
    <row r="24" spans="1:23" s="554" customFormat="1" ht="60" x14ac:dyDescent="0.25">
      <c r="A24" s="551" t="s">
        <v>305</v>
      </c>
      <c r="B24" s="552" t="s">
        <v>305</v>
      </c>
      <c r="C24" s="546">
        <v>2021</v>
      </c>
      <c r="D24" s="526" t="s">
        <v>805</v>
      </c>
      <c r="E24" s="526" t="s">
        <v>608</v>
      </c>
      <c r="F24" s="526" t="s">
        <v>1056</v>
      </c>
      <c r="G24" s="517" t="s">
        <v>1107</v>
      </c>
      <c r="H24" s="526" t="s">
        <v>1108</v>
      </c>
      <c r="I24" s="688" t="s">
        <v>1078</v>
      </c>
      <c r="J24" s="526" t="s">
        <v>818</v>
      </c>
      <c r="K24" s="526" t="s">
        <v>820</v>
      </c>
      <c r="L24" s="526" t="s">
        <v>824</v>
      </c>
      <c r="M24" s="526" t="s">
        <v>1064</v>
      </c>
      <c r="N24" s="526" t="s">
        <v>1079</v>
      </c>
      <c r="O24" s="526" t="s">
        <v>821</v>
      </c>
      <c r="P24" s="688" t="s">
        <v>1078</v>
      </c>
      <c r="Q24" s="526" t="s">
        <v>820</v>
      </c>
      <c r="R24" s="689" t="s">
        <v>2088</v>
      </c>
      <c r="S24" s="553" t="s">
        <v>1109</v>
      </c>
      <c r="T24" s="553"/>
      <c r="W24" s="649"/>
    </row>
    <row r="25" spans="1:23" ht="72" customHeight="1" x14ac:dyDescent="0.25">
      <c r="A25" s="515" t="s">
        <v>305</v>
      </c>
      <c r="B25" s="516" t="s">
        <v>305</v>
      </c>
      <c r="C25" s="529">
        <v>2021</v>
      </c>
      <c r="D25" s="286" t="s">
        <v>817</v>
      </c>
      <c r="E25" s="286" t="s">
        <v>608</v>
      </c>
      <c r="F25" s="674" t="s">
        <v>2059</v>
      </c>
      <c r="G25" s="526" t="s">
        <v>831</v>
      </c>
      <c r="H25" s="286" t="s">
        <v>818</v>
      </c>
      <c r="I25" s="527" t="s">
        <v>1083</v>
      </c>
      <c r="J25" s="516" t="s">
        <v>820</v>
      </c>
      <c r="K25" s="286" t="s">
        <v>820</v>
      </c>
      <c r="L25" s="286" t="s">
        <v>824</v>
      </c>
      <c r="M25" s="286" t="s">
        <v>1079</v>
      </c>
      <c r="N25" s="286" t="s">
        <v>330</v>
      </c>
      <c r="O25" s="286" t="s">
        <v>1080</v>
      </c>
      <c r="P25" s="527" t="s">
        <v>1083</v>
      </c>
      <c r="Q25" s="286" t="s">
        <v>820</v>
      </c>
      <c r="R25" s="286" t="s">
        <v>824</v>
      </c>
      <c r="S25" s="550"/>
      <c r="T25" s="550"/>
    </row>
    <row r="26" spans="1:23" ht="90" x14ac:dyDescent="0.25">
      <c r="A26" s="515" t="s">
        <v>305</v>
      </c>
      <c r="B26" s="516" t="s">
        <v>305</v>
      </c>
      <c r="C26" s="529">
        <v>2021</v>
      </c>
      <c r="D26" s="286" t="s">
        <v>817</v>
      </c>
      <c r="E26" s="286" t="s">
        <v>608</v>
      </c>
      <c r="F26" s="676" t="s">
        <v>2060</v>
      </c>
      <c r="G26" s="526" t="s">
        <v>840</v>
      </c>
      <c r="H26" s="286" t="s">
        <v>818</v>
      </c>
      <c r="I26" s="527" t="s">
        <v>1084</v>
      </c>
      <c r="J26" s="516" t="s">
        <v>820</v>
      </c>
      <c r="K26" s="286" t="s">
        <v>820</v>
      </c>
      <c r="L26" s="286" t="s">
        <v>824</v>
      </c>
      <c r="M26" s="286" t="s">
        <v>1079</v>
      </c>
      <c r="N26" s="286" t="s">
        <v>330</v>
      </c>
      <c r="O26" s="286" t="s">
        <v>1080</v>
      </c>
      <c r="P26" s="527" t="s">
        <v>1084</v>
      </c>
      <c r="Q26" s="286" t="s">
        <v>820</v>
      </c>
      <c r="R26" s="286" t="s">
        <v>824</v>
      </c>
      <c r="S26" s="550"/>
      <c r="T26" s="550"/>
    </row>
    <row r="27" spans="1:23" ht="90" x14ac:dyDescent="0.25">
      <c r="A27" s="515" t="s">
        <v>305</v>
      </c>
      <c r="B27" s="516" t="s">
        <v>305</v>
      </c>
      <c r="C27" s="529">
        <v>2021</v>
      </c>
      <c r="D27" s="286" t="s">
        <v>817</v>
      </c>
      <c r="E27" s="286" t="s">
        <v>608</v>
      </c>
      <c r="F27" s="675" t="s">
        <v>1766</v>
      </c>
      <c r="G27" s="526" t="s">
        <v>840</v>
      </c>
      <c r="H27" s="378" t="s">
        <v>818</v>
      </c>
      <c r="I27" s="378" t="s">
        <v>1085</v>
      </c>
      <c r="J27" s="521" t="s">
        <v>820</v>
      </c>
      <c r="K27" s="378" t="s">
        <v>820</v>
      </c>
      <c r="L27" s="378" t="s">
        <v>824</v>
      </c>
      <c r="M27" s="378" t="s">
        <v>1079</v>
      </c>
      <c r="N27" s="378" t="s">
        <v>330</v>
      </c>
      <c r="O27" s="378" t="s">
        <v>820</v>
      </c>
      <c r="P27" s="378" t="s">
        <v>820</v>
      </c>
      <c r="Q27" s="378" t="s">
        <v>824</v>
      </c>
      <c r="R27" s="378" t="s">
        <v>824</v>
      </c>
    </row>
    <row r="28" spans="1:23" ht="90" x14ac:dyDescent="0.25">
      <c r="A28" s="515" t="s">
        <v>305</v>
      </c>
      <c r="B28" s="516" t="s">
        <v>305</v>
      </c>
      <c r="C28" s="529">
        <v>2021</v>
      </c>
      <c r="D28" s="286" t="s">
        <v>817</v>
      </c>
      <c r="E28" s="286" t="s">
        <v>608</v>
      </c>
      <c r="F28" s="675" t="s">
        <v>1767</v>
      </c>
      <c r="G28" s="526" t="s">
        <v>859</v>
      </c>
      <c r="H28" s="286" t="s">
        <v>818</v>
      </c>
      <c r="I28" s="286" t="s">
        <v>1085</v>
      </c>
      <c r="J28" s="516" t="s">
        <v>820</v>
      </c>
      <c r="K28" s="286" t="s">
        <v>820</v>
      </c>
      <c r="L28" s="286" t="s">
        <v>824</v>
      </c>
      <c r="M28" s="286" t="s">
        <v>1079</v>
      </c>
      <c r="N28" s="286" t="s">
        <v>330</v>
      </c>
      <c r="O28" s="286" t="s">
        <v>820</v>
      </c>
      <c r="P28" s="286" t="s">
        <v>820</v>
      </c>
      <c r="Q28" s="286" t="s">
        <v>824</v>
      </c>
      <c r="R28" s="286" t="s">
        <v>824</v>
      </c>
    </row>
    <row r="29" spans="1:23" ht="90" x14ac:dyDescent="0.25">
      <c r="A29" s="515" t="s">
        <v>305</v>
      </c>
      <c r="B29" s="516" t="s">
        <v>305</v>
      </c>
      <c r="C29" s="529">
        <v>2021</v>
      </c>
      <c r="D29" s="286" t="s">
        <v>817</v>
      </c>
      <c r="E29" s="286" t="s">
        <v>608</v>
      </c>
      <c r="F29" s="674" t="s">
        <v>1762</v>
      </c>
      <c r="G29" s="526" t="s">
        <v>831</v>
      </c>
      <c r="H29" s="525" t="s">
        <v>818</v>
      </c>
      <c r="I29" s="525" t="s">
        <v>1085</v>
      </c>
      <c r="J29" s="524" t="s">
        <v>820</v>
      </c>
      <c r="K29" s="525" t="s">
        <v>820</v>
      </c>
      <c r="L29" s="525" t="s">
        <v>824</v>
      </c>
      <c r="M29" s="525" t="s">
        <v>1079</v>
      </c>
      <c r="N29" s="525" t="s">
        <v>330</v>
      </c>
      <c r="O29" s="525" t="s">
        <v>820</v>
      </c>
      <c r="P29" s="525" t="s">
        <v>820</v>
      </c>
      <c r="Q29" s="525" t="s">
        <v>824</v>
      </c>
      <c r="R29" s="525" t="s">
        <v>824</v>
      </c>
    </row>
    <row r="30" spans="1:23" s="554" customFormat="1" ht="60" x14ac:dyDescent="0.25">
      <c r="A30" s="551" t="s">
        <v>305</v>
      </c>
      <c r="B30" s="552" t="s">
        <v>305</v>
      </c>
      <c r="C30" s="546">
        <v>2021</v>
      </c>
      <c r="D30" s="526" t="s">
        <v>817</v>
      </c>
      <c r="E30" s="526" t="s">
        <v>608</v>
      </c>
      <c r="F30" s="675" t="s">
        <v>1767</v>
      </c>
      <c r="G30" s="526" t="s">
        <v>859</v>
      </c>
      <c r="H30" s="553" t="s">
        <v>818</v>
      </c>
      <c r="I30" s="577" t="s">
        <v>1758</v>
      </c>
      <c r="J30" s="553" t="s">
        <v>820</v>
      </c>
      <c r="K30" s="553" t="s">
        <v>820</v>
      </c>
      <c r="L30" s="553" t="s">
        <v>824</v>
      </c>
      <c r="M30" s="554" t="s">
        <v>1759</v>
      </c>
      <c r="N30" s="553" t="s">
        <v>1760</v>
      </c>
      <c r="O30" s="553" t="s">
        <v>1080</v>
      </c>
      <c r="P30" s="553" t="s">
        <v>1758</v>
      </c>
      <c r="Q30" s="553" t="s">
        <v>820</v>
      </c>
      <c r="R30" s="553" t="s">
        <v>824</v>
      </c>
      <c r="S30" s="553" t="s">
        <v>1761</v>
      </c>
      <c r="T30" s="553"/>
      <c r="W30" s="649"/>
    </row>
    <row r="31" spans="1:23" ht="15" x14ac:dyDescent="0.2">
      <c r="W31" s="543"/>
    </row>
    <row r="32" spans="1:23" ht="15" x14ac:dyDescent="0.2">
      <c r="W32" s="543"/>
    </row>
    <row r="33" spans="6:23" ht="15" x14ac:dyDescent="0.2">
      <c r="W33" s="543"/>
    </row>
    <row r="34" spans="6:23" ht="15" x14ac:dyDescent="0.2">
      <c r="W34" s="543"/>
    </row>
    <row r="35" spans="6:23" ht="15" x14ac:dyDescent="0.2">
      <c r="F35" s="677"/>
      <c r="W35" s="544"/>
    </row>
    <row r="36" spans="6:23" ht="15" x14ac:dyDescent="0.2">
      <c r="W36" s="544"/>
    </row>
    <row r="37" spans="6:23" ht="15" x14ac:dyDescent="0.2">
      <c r="W37" s="545"/>
    </row>
    <row r="38" spans="6:23" ht="15" x14ac:dyDescent="0.2">
      <c r="W38" s="545"/>
    </row>
  </sheetData>
  <autoFilter ref="A5:W30">
    <filterColumn colId="10">
      <filters>
        <filter val="no"/>
      </filters>
    </filterColumn>
  </autoFilter>
  <mergeCells count="5">
    <mergeCell ref="A4:G4"/>
    <mergeCell ref="H4:I4"/>
    <mergeCell ref="K4:L4"/>
    <mergeCell ref="M4:N4"/>
    <mergeCell ref="O4:R4"/>
  </mergeCells>
  <hyperlinks>
    <hyperlink ref="I26" r:id="rId1"/>
    <hyperlink ref="I25" r:id="rId2"/>
    <hyperlink ref="P26" r:id="rId3"/>
    <hyperlink ref="P25" r:id="rId4"/>
    <hyperlink ref="I22" r:id="rId5"/>
    <hyperlink ref="I23" r:id="rId6"/>
    <hyperlink ref="I24" r:id="rId7"/>
    <hyperlink ref="P22" r:id="rId8"/>
    <hyperlink ref="P23" r:id="rId9"/>
    <hyperlink ref="P24" r:id="rId10"/>
    <hyperlink ref="R22" r:id="rId11" display="https://doi.org/10.1093/icesjms/fss005"/>
    <hyperlink ref="R23" r:id="rId12" display="https://doi.org/10.1093/icesjms/fss005"/>
    <hyperlink ref="R24" r:id="rId13" display="https://doi.org/10.1093/icesjms/fss005"/>
  </hyperlinks>
  <pageMargins left="0.7" right="0.7" top="0.75" bottom="0.75" header="0.3" footer="0.3"/>
  <pageSetup orientation="portrait" r:id="rId1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'C:\Users\marst\AppData\Local\Microsoft\Windows\INetCache\Content.Outlook\72M31BD1\2017\WP_Final\Old\[DNK_WP_tables_DRAFT.xlsm]Drop-down list'!#REF!</xm:f>
          </x14:formula1>
          <xm:sqref>A8:A9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workbookViewId="0">
      <selection activeCell="A16" sqref="A16"/>
    </sheetView>
  </sheetViews>
  <sheetFormatPr defaultColWidth="9.140625" defaultRowHeight="12.75" x14ac:dyDescent="0.2"/>
  <cols>
    <col min="1" max="5" width="9.140625" style="76"/>
    <col min="6" max="6" width="12.28515625" style="76" customWidth="1"/>
    <col min="7" max="7" width="9.140625" style="76"/>
    <col min="8" max="8" width="14.28515625" style="76" customWidth="1"/>
    <col min="9" max="9" width="9.140625" style="76"/>
    <col min="10" max="10" width="17.140625" style="76" customWidth="1"/>
    <col min="11" max="11" width="18.5703125" style="76" customWidth="1"/>
    <col min="12" max="12" width="19.7109375" style="76" customWidth="1"/>
    <col min="13" max="13" width="15.85546875" style="76" customWidth="1"/>
    <col min="14" max="14" width="18.42578125" style="76" customWidth="1"/>
    <col min="15" max="15" width="17.28515625" style="76" customWidth="1"/>
    <col min="16" max="16" width="19.7109375" style="76" customWidth="1"/>
    <col min="17" max="17" width="19.140625" style="76" customWidth="1"/>
    <col min="18" max="18" width="15.42578125" style="76" customWidth="1"/>
    <col min="19" max="21" width="15" style="76" customWidth="1"/>
    <col min="22" max="22" width="18.42578125" style="76" customWidth="1"/>
    <col min="23" max="23" width="9.140625" style="76"/>
    <col min="24" max="24" width="18.7109375" style="76" customWidth="1"/>
    <col min="25" max="25" width="13" style="76" customWidth="1"/>
    <col min="26" max="26" width="13.5703125" style="76" customWidth="1"/>
    <col min="27" max="27" width="16" style="76" customWidth="1"/>
    <col min="28" max="28" width="13" style="76" customWidth="1"/>
    <col min="29" max="29" width="14.85546875" style="76" customWidth="1"/>
    <col min="30" max="31" width="9.140625" style="76"/>
    <col min="32" max="32" width="52.85546875" style="76" customWidth="1"/>
    <col min="33" max="33" width="11" style="76" customWidth="1"/>
    <col min="34" max="16384" width="9.140625" style="76"/>
  </cols>
  <sheetData>
    <row r="1" spans="1:33" x14ac:dyDescent="0.2">
      <c r="A1" s="255" t="s">
        <v>231</v>
      </c>
    </row>
    <row r="2" spans="1:33" x14ac:dyDescent="0.2">
      <c r="B2" s="255"/>
      <c r="C2" s="255"/>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7"/>
      <c r="AF2" s="258" t="s">
        <v>1</v>
      </c>
      <c r="AG2" s="271" t="s">
        <v>2</v>
      </c>
    </row>
    <row r="3" spans="1:33" ht="13.5" thickBot="1" x14ac:dyDescent="0.25">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9" t="s">
        <v>3</v>
      </c>
      <c r="AG3" s="260">
        <v>2021</v>
      </c>
    </row>
    <row r="4" spans="1:33" s="81" customFormat="1" ht="11.25" x14ac:dyDescent="0.2">
      <c r="A4" s="850"/>
      <c r="B4" s="851"/>
      <c r="C4" s="851"/>
      <c r="D4" s="851"/>
      <c r="E4" s="851"/>
      <c r="F4" s="851"/>
      <c r="G4" s="852"/>
      <c r="H4" s="856" t="s">
        <v>232</v>
      </c>
      <c r="I4" s="857"/>
      <c r="J4" s="857"/>
      <c r="K4" s="857"/>
      <c r="L4" s="857"/>
      <c r="M4" s="857" t="s">
        <v>233</v>
      </c>
      <c r="N4" s="857"/>
      <c r="O4" s="857"/>
      <c r="P4" s="857"/>
      <c r="Q4" s="857"/>
      <c r="R4" s="857"/>
      <c r="S4" s="857"/>
      <c r="T4" s="857"/>
      <c r="U4" s="857"/>
      <c r="V4" s="857"/>
      <c r="W4" s="857" t="s">
        <v>234</v>
      </c>
      <c r="X4" s="857"/>
      <c r="Y4" s="857"/>
      <c r="Z4" s="857"/>
      <c r="AA4" s="857"/>
      <c r="AB4" s="857"/>
      <c r="AC4" s="857"/>
      <c r="AD4" s="857"/>
      <c r="AE4" s="858"/>
      <c r="AF4" s="270"/>
      <c r="AG4" s="270"/>
    </row>
    <row r="5" spans="1:33" s="81" customFormat="1" ht="34.5" thickBot="1" x14ac:dyDescent="0.25">
      <c r="A5" s="853"/>
      <c r="B5" s="854"/>
      <c r="C5" s="854"/>
      <c r="D5" s="854"/>
      <c r="E5" s="854"/>
      <c r="F5" s="854"/>
      <c r="G5" s="855"/>
      <c r="H5" s="859" t="s">
        <v>235</v>
      </c>
      <c r="I5" s="844"/>
      <c r="J5" s="844" t="s">
        <v>236</v>
      </c>
      <c r="K5" s="844"/>
      <c r="L5" s="844"/>
      <c r="M5" s="844" t="s">
        <v>237</v>
      </c>
      <c r="N5" s="844"/>
      <c r="O5" s="844"/>
      <c r="P5" s="844" t="s">
        <v>238</v>
      </c>
      <c r="Q5" s="844"/>
      <c r="R5" s="844"/>
      <c r="S5" s="844"/>
      <c r="T5" s="844"/>
      <c r="U5" s="273" t="s">
        <v>239</v>
      </c>
      <c r="V5" s="273" t="s">
        <v>240</v>
      </c>
      <c r="W5" s="273" t="s">
        <v>241</v>
      </c>
      <c r="X5" s="844" t="s">
        <v>242</v>
      </c>
      <c r="Y5" s="844"/>
      <c r="Z5" s="273" t="s">
        <v>243</v>
      </c>
      <c r="AA5" s="844" t="s">
        <v>244</v>
      </c>
      <c r="AB5" s="844"/>
      <c r="AC5" s="844" t="s">
        <v>245</v>
      </c>
      <c r="AD5" s="844"/>
      <c r="AE5" s="845"/>
      <c r="AF5" s="846" t="s">
        <v>15</v>
      </c>
      <c r="AG5" s="848" t="s">
        <v>75</v>
      </c>
    </row>
    <row r="6" spans="1:33" s="81" customFormat="1" ht="45" x14ac:dyDescent="0.2">
      <c r="A6" s="261" t="s">
        <v>4</v>
      </c>
      <c r="B6" s="262" t="s">
        <v>246</v>
      </c>
      <c r="C6" s="262" t="s">
        <v>247</v>
      </c>
      <c r="D6" s="262" t="s">
        <v>7</v>
      </c>
      <c r="E6" s="262" t="s">
        <v>248</v>
      </c>
      <c r="F6" s="262" t="s">
        <v>249</v>
      </c>
      <c r="G6" s="263" t="s">
        <v>250</v>
      </c>
      <c r="H6" s="264" t="s">
        <v>251</v>
      </c>
      <c r="I6" s="262" t="s">
        <v>252</v>
      </c>
      <c r="J6" s="262" t="s">
        <v>253</v>
      </c>
      <c r="K6" s="262" t="s">
        <v>254</v>
      </c>
      <c r="L6" s="262" t="s">
        <v>255</v>
      </c>
      <c r="M6" s="262" t="s">
        <v>256</v>
      </c>
      <c r="N6" s="262" t="s">
        <v>257</v>
      </c>
      <c r="O6" s="262" t="s">
        <v>258</v>
      </c>
      <c r="P6" s="262" t="s">
        <v>259</v>
      </c>
      <c r="Q6" s="262" t="s">
        <v>260</v>
      </c>
      <c r="R6" s="262" t="s">
        <v>261</v>
      </c>
      <c r="S6" s="262" t="s">
        <v>262</v>
      </c>
      <c r="T6" s="262" t="s">
        <v>263</v>
      </c>
      <c r="U6" s="262" t="s">
        <v>264</v>
      </c>
      <c r="V6" s="265" t="s">
        <v>265</v>
      </c>
      <c r="W6" s="265" t="s">
        <v>266</v>
      </c>
      <c r="X6" s="265" t="s">
        <v>267</v>
      </c>
      <c r="Y6" s="265" t="s">
        <v>268</v>
      </c>
      <c r="Z6" s="262" t="s">
        <v>269</v>
      </c>
      <c r="AA6" s="262" t="s">
        <v>270</v>
      </c>
      <c r="AB6" s="265" t="s">
        <v>271</v>
      </c>
      <c r="AC6" s="262" t="s">
        <v>272</v>
      </c>
      <c r="AD6" s="262" t="s">
        <v>273</v>
      </c>
      <c r="AE6" s="266" t="s">
        <v>274</v>
      </c>
      <c r="AF6" s="847"/>
      <c r="AG6" s="849"/>
    </row>
    <row r="7" spans="1:33" ht="15" x14ac:dyDescent="0.25">
      <c r="A7" s="356" t="s">
        <v>305</v>
      </c>
      <c r="B7" s="176" t="s">
        <v>750</v>
      </c>
      <c r="C7" s="357">
        <v>2020</v>
      </c>
      <c r="D7" s="357" t="s">
        <v>306</v>
      </c>
      <c r="E7" s="357"/>
      <c r="F7" s="357" t="s">
        <v>547</v>
      </c>
      <c r="G7" s="357" t="s">
        <v>751</v>
      </c>
      <c r="H7" s="267" t="s">
        <v>315</v>
      </c>
      <c r="I7" s="267" t="s">
        <v>315</v>
      </c>
      <c r="J7" s="267" t="s">
        <v>315</v>
      </c>
      <c r="K7" s="267" t="s">
        <v>315</v>
      </c>
      <c r="L7" s="267" t="s">
        <v>315</v>
      </c>
      <c r="M7" s="267" t="s">
        <v>315</v>
      </c>
      <c r="N7" s="267" t="s">
        <v>315</v>
      </c>
      <c r="O7" s="267" t="s">
        <v>315</v>
      </c>
      <c r="P7" s="267" t="s">
        <v>315</v>
      </c>
      <c r="Q7" s="267" t="s">
        <v>315</v>
      </c>
      <c r="R7" s="267" t="s">
        <v>315</v>
      </c>
      <c r="S7" s="267" t="s">
        <v>315</v>
      </c>
      <c r="T7" s="267" t="s">
        <v>315</v>
      </c>
      <c r="U7" s="267" t="s">
        <v>315</v>
      </c>
      <c r="V7" s="267" t="s">
        <v>315</v>
      </c>
      <c r="W7" s="267" t="s">
        <v>315</v>
      </c>
      <c r="X7" s="267" t="s">
        <v>315</v>
      </c>
      <c r="Y7" s="267" t="s">
        <v>315</v>
      </c>
      <c r="Z7" s="267" t="s">
        <v>315</v>
      </c>
      <c r="AA7" s="267" t="s">
        <v>315</v>
      </c>
      <c r="AB7" s="267" t="s">
        <v>315</v>
      </c>
      <c r="AC7" s="267" t="s">
        <v>315</v>
      </c>
      <c r="AD7" s="267" t="s">
        <v>315</v>
      </c>
      <c r="AE7" s="358" t="s">
        <v>752</v>
      </c>
      <c r="AF7" s="268"/>
      <c r="AG7" s="269"/>
    </row>
    <row r="8" spans="1:33" ht="15" x14ac:dyDescent="0.25">
      <c r="A8" s="356" t="s">
        <v>305</v>
      </c>
      <c r="B8" s="176" t="s">
        <v>753</v>
      </c>
      <c r="C8" s="267">
        <v>2020</v>
      </c>
      <c r="D8" s="267" t="s">
        <v>306</v>
      </c>
      <c r="E8" s="267"/>
      <c r="F8" s="267" t="s">
        <v>754</v>
      </c>
      <c r="G8" s="267" t="s">
        <v>755</v>
      </c>
      <c r="H8" s="267" t="s">
        <v>315</v>
      </c>
      <c r="I8" s="267" t="s">
        <v>315</v>
      </c>
      <c r="J8" s="267" t="s">
        <v>315</v>
      </c>
      <c r="K8" s="267" t="s">
        <v>315</v>
      </c>
      <c r="L8" s="267" t="s">
        <v>315</v>
      </c>
      <c r="M8" s="267" t="s">
        <v>315</v>
      </c>
      <c r="N8" s="267" t="s">
        <v>315</v>
      </c>
      <c r="O8" s="267" t="s">
        <v>315</v>
      </c>
      <c r="P8" s="267" t="s">
        <v>315</v>
      </c>
      <c r="Q8" s="267" t="s">
        <v>315</v>
      </c>
      <c r="R8" s="267" t="s">
        <v>315</v>
      </c>
      <c r="S8" s="267" t="s">
        <v>315</v>
      </c>
      <c r="T8" s="267" t="s">
        <v>315</v>
      </c>
      <c r="U8" s="267" t="s">
        <v>315</v>
      </c>
      <c r="V8" s="267" t="s">
        <v>315</v>
      </c>
      <c r="W8" s="267" t="s">
        <v>315</v>
      </c>
      <c r="X8" s="267" t="s">
        <v>315</v>
      </c>
      <c r="Y8" s="267" t="s">
        <v>315</v>
      </c>
      <c r="Z8" s="267" t="s">
        <v>315</v>
      </c>
      <c r="AA8" s="267" t="s">
        <v>315</v>
      </c>
      <c r="AB8" s="267" t="s">
        <v>315</v>
      </c>
      <c r="AC8" s="267" t="s">
        <v>315</v>
      </c>
      <c r="AD8" s="267" t="s">
        <v>315</v>
      </c>
      <c r="AE8" s="358" t="s">
        <v>756</v>
      </c>
      <c r="AF8" s="268"/>
      <c r="AG8" s="269"/>
    </row>
    <row r="9" spans="1:33" s="653" customFormat="1" ht="216.75" x14ac:dyDescent="0.25">
      <c r="A9" s="650" t="s">
        <v>305</v>
      </c>
      <c r="B9" s="654" t="s">
        <v>780</v>
      </c>
      <c r="C9" s="655">
        <v>2020</v>
      </c>
      <c r="D9" s="655" t="s">
        <v>306</v>
      </c>
      <c r="E9" s="655"/>
      <c r="F9" s="655" t="s">
        <v>780</v>
      </c>
      <c r="G9" s="655" t="s">
        <v>781</v>
      </c>
      <c r="H9" s="651" t="s">
        <v>315</v>
      </c>
      <c r="I9" s="651" t="s">
        <v>315</v>
      </c>
      <c r="J9" s="651" t="s">
        <v>315</v>
      </c>
      <c r="K9" s="651" t="s">
        <v>315</v>
      </c>
      <c r="L9" s="651" t="s">
        <v>315</v>
      </c>
      <c r="M9" s="651" t="s">
        <v>315</v>
      </c>
      <c r="N9" s="651" t="s">
        <v>315</v>
      </c>
      <c r="O9" s="651" t="s">
        <v>315</v>
      </c>
      <c r="P9" s="651" t="s">
        <v>315</v>
      </c>
      <c r="Q9" s="651" t="s">
        <v>315</v>
      </c>
      <c r="R9" s="651" t="s">
        <v>315</v>
      </c>
      <c r="S9" s="651" t="s">
        <v>315</v>
      </c>
      <c r="T9" s="651" t="s">
        <v>315</v>
      </c>
      <c r="U9" s="651" t="s">
        <v>315</v>
      </c>
      <c r="V9" s="651" t="s">
        <v>315</v>
      </c>
      <c r="W9" s="651" t="s">
        <v>315</v>
      </c>
      <c r="X9" s="651" t="s">
        <v>315</v>
      </c>
      <c r="Y9" s="651" t="s">
        <v>315</v>
      </c>
      <c r="Z9" s="651" t="s">
        <v>315</v>
      </c>
      <c r="AA9" s="651" t="s">
        <v>315</v>
      </c>
      <c r="AB9" s="651" t="s">
        <v>315</v>
      </c>
      <c r="AC9" s="651" t="s">
        <v>315</v>
      </c>
      <c r="AD9" s="651" t="s">
        <v>315</v>
      </c>
      <c r="AE9" s="371" t="s">
        <v>782</v>
      </c>
      <c r="AF9" s="656" t="s">
        <v>783</v>
      </c>
      <c r="AG9" s="652"/>
    </row>
    <row r="10" spans="1:33" x14ac:dyDescent="0.2">
      <c r="A10" s="272"/>
      <c r="B10" s="17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8"/>
      <c r="AG10" s="269"/>
    </row>
  </sheetData>
  <autoFilter ref="A6:AE6"/>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7" r:id="rId1"/>
    <hyperlink ref="AE8" r:id="rId2"/>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8" sqref="I8"/>
    </sheetView>
  </sheetViews>
  <sheetFormatPr defaultColWidth="9.140625" defaultRowHeight="12.75" x14ac:dyDescent="0.2"/>
  <cols>
    <col min="1" max="1" width="9.140625" style="76"/>
    <col min="2" max="2" width="39.7109375" style="76" bestFit="1" customWidth="1"/>
    <col min="3" max="3" width="9.140625" style="76"/>
    <col min="4" max="4" width="39.7109375" style="76" bestFit="1" customWidth="1"/>
    <col min="5" max="5" width="15.28515625" style="76" customWidth="1"/>
    <col min="6" max="6" width="10.85546875" style="76" customWidth="1"/>
    <col min="7" max="7" width="20" style="76" customWidth="1"/>
    <col min="8" max="8" width="29" style="76" bestFit="1" customWidth="1"/>
    <col min="9" max="9" width="13.42578125" style="76" customWidth="1"/>
    <col min="10" max="10" width="11.5703125" style="76" customWidth="1"/>
    <col min="11" max="16384" width="9.140625" style="76"/>
  </cols>
  <sheetData>
    <row r="1" spans="1:10" ht="13.5" thickBot="1" x14ac:dyDescent="0.25">
      <c r="A1" s="184" t="s">
        <v>275</v>
      </c>
      <c r="B1" s="274"/>
      <c r="C1" s="4"/>
      <c r="D1" s="56"/>
      <c r="E1" s="40"/>
      <c r="F1" s="40"/>
      <c r="G1" s="40"/>
      <c r="H1" s="40"/>
      <c r="I1" s="40"/>
      <c r="J1" s="40"/>
    </row>
    <row r="2" spans="1:10" x14ac:dyDescent="0.2">
      <c r="A2" s="4"/>
      <c r="B2" s="4"/>
      <c r="C2" s="4"/>
      <c r="D2" s="4"/>
      <c r="E2" s="4"/>
      <c r="F2" s="4"/>
      <c r="G2" s="4"/>
      <c r="H2" s="4"/>
      <c r="I2" s="170" t="s">
        <v>1</v>
      </c>
      <c r="J2" s="104" t="s">
        <v>2</v>
      </c>
    </row>
    <row r="3" spans="1:10" ht="13.5" thickBot="1" x14ac:dyDescent="0.25">
      <c r="A3" s="4"/>
      <c r="B3" s="4"/>
      <c r="C3" s="4"/>
      <c r="D3" s="4"/>
      <c r="E3" s="4"/>
      <c r="F3" s="4"/>
      <c r="G3" s="4"/>
      <c r="H3" s="4"/>
      <c r="I3" s="8" t="s">
        <v>3</v>
      </c>
      <c r="J3" s="105">
        <v>2021</v>
      </c>
    </row>
    <row r="4" spans="1:10" ht="39" thickBot="1" x14ac:dyDescent="0.25">
      <c r="A4" s="111" t="s">
        <v>4</v>
      </c>
      <c r="B4" s="111" t="s">
        <v>276</v>
      </c>
      <c r="C4" s="111" t="s">
        <v>277</v>
      </c>
      <c r="D4" s="91" t="s">
        <v>278</v>
      </c>
      <c r="E4" s="111" t="s">
        <v>279</v>
      </c>
      <c r="F4" s="111" t="s">
        <v>280</v>
      </c>
      <c r="G4" s="111" t="s">
        <v>281</v>
      </c>
      <c r="H4" s="91" t="s">
        <v>15</v>
      </c>
      <c r="I4" s="112" t="s">
        <v>282</v>
      </c>
      <c r="J4" s="183" t="s">
        <v>75</v>
      </c>
    </row>
    <row r="5" spans="1:10" ht="15" x14ac:dyDescent="0.25">
      <c r="A5" s="289" t="s">
        <v>305</v>
      </c>
      <c r="B5" s="289" t="s">
        <v>542</v>
      </c>
      <c r="C5" s="295"/>
      <c r="D5" s="289" t="s">
        <v>543</v>
      </c>
      <c r="E5" s="289" t="s">
        <v>329</v>
      </c>
      <c r="F5" s="289" t="s">
        <v>329</v>
      </c>
      <c r="G5" s="295" t="s">
        <v>329</v>
      </c>
      <c r="H5" s="303" t="s">
        <v>544</v>
      </c>
      <c r="I5" s="320">
        <v>44562</v>
      </c>
      <c r="J5" s="275"/>
    </row>
    <row r="6" spans="1:10" ht="15" x14ac:dyDescent="0.25">
      <c r="A6" s="289" t="s">
        <v>305</v>
      </c>
      <c r="B6" s="289" t="s">
        <v>542</v>
      </c>
      <c r="C6" s="295"/>
      <c r="D6" s="289" t="s">
        <v>545</v>
      </c>
      <c r="E6" s="289" t="s">
        <v>329</v>
      </c>
      <c r="F6" s="289" t="s">
        <v>329</v>
      </c>
      <c r="G6" s="295" t="s">
        <v>329</v>
      </c>
      <c r="H6" s="303" t="s">
        <v>544</v>
      </c>
      <c r="I6" s="320">
        <v>44562</v>
      </c>
      <c r="J6" s="276"/>
    </row>
    <row r="7" spans="1:10" ht="15" x14ac:dyDescent="0.25">
      <c r="A7" s="289" t="s">
        <v>305</v>
      </c>
      <c r="B7" s="289" t="s">
        <v>542</v>
      </c>
      <c r="C7" s="295"/>
      <c r="D7" s="289" t="s">
        <v>546</v>
      </c>
      <c r="E7" s="289" t="s">
        <v>329</v>
      </c>
      <c r="F7" s="289" t="s">
        <v>329</v>
      </c>
      <c r="G7" s="295" t="s">
        <v>329</v>
      </c>
      <c r="H7" s="303" t="s">
        <v>544</v>
      </c>
      <c r="I7" s="320">
        <v>44562</v>
      </c>
      <c r="J7" s="276"/>
    </row>
    <row r="8" spans="1:10" ht="15" x14ac:dyDescent="0.25">
      <c r="A8" s="284" t="s">
        <v>305</v>
      </c>
      <c r="B8" s="289" t="s">
        <v>542</v>
      </c>
      <c r="C8" s="289"/>
      <c r="D8" s="307" t="s">
        <v>543</v>
      </c>
      <c r="E8" s="289" t="s">
        <v>329</v>
      </c>
      <c r="F8" s="289" t="s">
        <v>329</v>
      </c>
      <c r="G8" s="295" t="s">
        <v>553</v>
      </c>
      <c r="H8" s="308" t="s">
        <v>554</v>
      </c>
      <c r="I8" s="276"/>
      <c r="J8" s="276"/>
    </row>
    <row r="9" spans="1:10" ht="15" x14ac:dyDescent="0.25">
      <c r="A9" s="284" t="s">
        <v>305</v>
      </c>
      <c r="B9" s="289" t="s">
        <v>542</v>
      </c>
      <c r="C9" s="289"/>
      <c r="D9" s="307" t="s">
        <v>546</v>
      </c>
      <c r="E9" s="289" t="s">
        <v>329</v>
      </c>
      <c r="F9" s="289" t="s">
        <v>329</v>
      </c>
      <c r="G9" s="295" t="s">
        <v>555</v>
      </c>
      <c r="H9" s="308" t="s">
        <v>554</v>
      </c>
      <c r="I9" s="276"/>
      <c r="J9" s="276"/>
    </row>
    <row r="10" spans="1:10" ht="15" x14ac:dyDescent="0.25">
      <c r="A10" s="284"/>
      <c r="B10" s="284"/>
      <c r="C10" s="284"/>
      <c r="D10" s="304"/>
      <c r="E10" s="284"/>
      <c r="F10" s="284"/>
      <c r="G10" s="305"/>
      <c r="H10" s="306"/>
      <c r="I10" s="275"/>
      <c r="J10" s="275"/>
    </row>
    <row r="11" spans="1:10" ht="15" x14ac:dyDescent="0.25">
      <c r="A11" s="359" t="s">
        <v>305</v>
      </c>
      <c r="B11" s="360" t="s">
        <v>547</v>
      </c>
      <c r="C11" s="360">
        <v>3</v>
      </c>
      <c r="D11" s="361" t="s">
        <v>548</v>
      </c>
      <c r="E11" s="360">
        <v>2021</v>
      </c>
      <c r="F11" s="362">
        <v>2020</v>
      </c>
      <c r="G11" s="360" t="s">
        <v>757</v>
      </c>
      <c r="H11" s="361" t="s">
        <v>549</v>
      </c>
      <c r="I11" s="363">
        <v>44649</v>
      </c>
      <c r="J11" s="364"/>
    </row>
    <row r="12" spans="1:10" ht="45" x14ac:dyDescent="0.25">
      <c r="A12" s="359" t="s">
        <v>305</v>
      </c>
      <c r="B12" s="365" t="s">
        <v>550</v>
      </c>
      <c r="C12" s="365">
        <v>3</v>
      </c>
      <c r="D12" s="339" t="s">
        <v>313</v>
      </c>
      <c r="E12" s="360">
        <v>2021</v>
      </c>
      <c r="F12" s="362">
        <v>2020</v>
      </c>
      <c r="G12" s="365" t="s">
        <v>758</v>
      </c>
      <c r="H12" s="339" t="s">
        <v>551</v>
      </c>
      <c r="I12" s="366">
        <v>44701</v>
      </c>
      <c r="J12" s="367" t="s">
        <v>759</v>
      </c>
    </row>
    <row r="13" spans="1:10" ht="30" x14ac:dyDescent="0.25">
      <c r="A13" s="368" t="s">
        <v>305</v>
      </c>
      <c r="B13" s="365" t="s">
        <v>760</v>
      </c>
      <c r="C13" s="365">
        <v>3</v>
      </c>
      <c r="D13" s="339" t="s">
        <v>760</v>
      </c>
      <c r="E13" s="360">
        <v>2021</v>
      </c>
      <c r="F13" s="362">
        <v>2020</v>
      </c>
      <c r="G13" s="365" t="s">
        <v>757</v>
      </c>
      <c r="H13" s="361" t="s">
        <v>549</v>
      </c>
      <c r="I13" s="366">
        <v>44677</v>
      </c>
      <c r="J13" s="367"/>
    </row>
    <row r="14" spans="1:10" ht="45" x14ac:dyDescent="0.25">
      <c r="A14" s="369" t="s">
        <v>305</v>
      </c>
      <c r="B14" s="365" t="s">
        <v>552</v>
      </c>
      <c r="C14" s="365">
        <v>3</v>
      </c>
      <c r="D14" s="339" t="s">
        <v>552</v>
      </c>
      <c r="E14" s="360">
        <v>2021</v>
      </c>
      <c r="F14" s="362">
        <v>2020</v>
      </c>
      <c r="G14" s="365" t="s">
        <v>758</v>
      </c>
      <c r="H14" s="339" t="s">
        <v>551</v>
      </c>
      <c r="I14" s="370"/>
      <c r="J14" s="367" t="s">
        <v>761</v>
      </c>
    </row>
    <row r="15" spans="1:10" ht="15" x14ac:dyDescent="0.25">
      <c r="A15" s="372" t="s">
        <v>305</v>
      </c>
      <c r="B15" s="345" t="s">
        <v>556</v>
      </c>
      <c r="C15" s="345">
        <v>3</v>
      </c>
      <c r="D15" s="373" t="s">
        <v>313</v>
      </c>
      <c r="E15" s="345" t="s">
        <v>329</v>
      </c>
      <c r="F15" s="337" t="s">
        <v>557</v>
      </c>
      <c r="G15" s="374" t="s">
        <v>558</v>
      </c>
      <c r="H15" s="336" t="s">
        <v>554</v>
      </c>
      <c r="I15" s="367"/>
      <c r="J15" s="367"/>
    </row>
    <row r="16" spans="1:10" ht="195" x14ac:dyDescent="0.2">
      <c r="A16" s="730" t="s">
        <v>305</v>
      </c>
      <c r="B16" s="731" t="s">
        <v>2095</v>
      </c>
      <c r="C16" s="732" t="s">
        <v>2097</v>
      </c>
      <c r="D16" s="731" t="s">
        <v>2098</v>
      </c>
      <c r="E16" s="730" t="s">
        <v>329</v>
      </c>
      <c r="F16" s="732" t="s">
        <v>329</v>
      </c>
      <c r="G16" s="732" t="s">
        <v>2099</v>
      </c>
      <c r="H16" s="733" t="s">
        <v>2100</v>
      </c>
      <c r="I16" s="734" t="s">
        <v>2102</v>
      </c>
      <c r="J16" s="367"/>
    </row>
    <row r="17" spans="1:10" s="614" customFormat="1" ht="195" x14ac:dyDescent="0.2">
      <c r="A17" s="730" t="s">
        <v>305</v>
      </c>
      <c r="B17" s="731" t="s">
        <v>2095</v>
      </c>
      <c r="C17" s="732" t="s">
        <v>2097</v>
      </c>
      <c r="D17" s="731" t="s">
        <v>23</v>
      </c>
      <c r="E17" s="730" t="s">
        <v>329</v>
      </c>
      <c r="F17" s="732" t="s">
        <v>329</v>
      </c>
      <c r="G17" s="732" t="s">
        <v>2096</v>
      </c>
      <c r="H17" s="733" t="s">
        <v>2101</v>
      </c>
      <c r="I17" s="734" t="s">
        <v>2102</v>
      </c>
      <c r="J17" s="367"/>
    </row>
    <row r="18" spans="1:10" ht="195" x14ac:dyDescent="0.2">
      <c r="A18" s="730" t="s">
        <v>305</v>
      </c>
      <c r="B18" s="731" t="s">
        <v>2107</v>
      </c>
      <c r="C18" s="732" t="s">
        <v>2103</v>
      </c>
      <c r="D18" s="731" t="s">
        <v>2105</v>
      </c>
      <c r="E18" s="730" t="s">
        <v>329</v>
      </c>
      <c r="F18" s="732" t="s">
        <v>329</v>
      </c>
      <c r="G18" s="732" t="s">
        <v>2106</v>
      </c>
      <c r="H18" s="733" t="s">
        <v>2101</v>
      </c>
      <c r="I18" s="734" t="s">
        <v>2102</v>
      </c>
      <c r="J18" s="367"/>
    </row>
    <row r="19" spans="1:10" ht="195" x14ac:dyDescent="0.2">
      <c r="A19" s="730" t="s">
        <v>305</v>
      </c>
      <c r="B19" s="731" t="s">
        <v>2108</v>
      </c>
      <c r="C19" s="732" t="s">
        <v>2103</v>
      </c>
      <c r="D19" s="731" t="s">
        <v>2109</v>
      </c>
      <c r="E19" s="730" t="s">
        <v>329</v>
      </c>
      <c r="F19" s="732" t="s">
        <v>329</v>
      </c>
      <c r="G19" s="732" t="s">
        <v>2106</v>
      </c>
      <c r="H19" s="733" t="s">
        <v>2101</v>
      </c>
      <c r="I19" s="734" t="s">
        <v>2102</v>
      </c>
      <c r="J19" s="367"/>
    </row>
  </sheetData>
  <dataValidations count="1">
    <dataValidation type="textLength" showInputMessage="1" showErrorMessage="1" sqref="I16:I19">
      <formula1>0</formula1>
      <formula2>150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workbookViewId="0">
      <selection activeCell="A21" sqref="A21"/>
    </sheetView>
  </sheetViews>
  <sheetFormatPr defaultColWidth="8.85546875" defaultRowHeight="12.75" x14ac:dyDescent="0.2"/>
  <cols>
    <col min="1" max="1" width="8" style="40" customWidth="1"/>
    <col min="2" max="2" width="16.42578125" style="46" customWidth="1"/>
    <col min="3" max="3" width="17.140625" style="40" customWidth="1"/>
    <col min="4" max="4" width="14.7109375" style="40" customWidth="1"/>
    <col min="5" max="5" width="14.42578125" style="40" bestFit="1" customWidth="1"/>
    <col min="6" max="6" width="47.5703125" style="40" bestFit="1" customWidth="1"/>
    <col min="7" max="10" width="3.28515625" style="40" customWidth="1"/>
    <col min="11" max="21" width="3.28515625" style="40" bestFit="1" customWidth="1"/>
    <col min="22" max="22" width="3.28515625" style="40" customWidth="1"/>
    <col min="23" max="23" width="3.28515625" style="40" bestFit="1" customWidth="1"/>
    <col min="24" max="24" width="4.28515625" style="40" customWidth="1"/>
    <col min="25" max="25" width="19.5703125" style="40" customWidth="1"/>
    <col min="26" max="26" width="19.42578125" style="40" customWidth="1"/>
    <col min="27" max="16384" width="8.85546875" style="40"/>
  </cols>
  <sheetData>
    <row r="1" spans="1:25" ht="13.5" thickBot="1" x14ac:dyDescent="0.25">
      <c r="A1" s="4" t="s">
        <v>17</v>
      </c>
      <c r="B1" s="38"/>
      <c r="C1" s="39"/>
      <c r="D1" s="39"/>
      <c r="E1" s="39"/>
      <c r="F1" s="39"/>
      <c r="G1" s="39"/>
      <c r="H1" s="39"/>
      <c r="I1" s="39"/>
      <c r="J1" s="39"/>
      <c r="K1" s="39"/>
      <c r="L1" s="39"/>
      <c r="M1" s="39"/>
      <c r="N1" s="39"/>
      <c r="O1" s="39"/>
      <c r="P1" s="39"/>
      <c r="Q1" s="39"/>
    </row>
    <row r="2" spans="1:25" x14ac:dyDescent="0.2">
      <c r="A2" s="41"/>
      <c r="B2" s="41"/>
      <c r="C2" s="41"/>
      <c r="D2" s="41"/>
      <c r="E2" s="41"/>
      <c r="F2" s="41"/>
      <c r="G2" s="41"/>
      <c r="H2" s="41"/>
      <c r="I2" s="41"/>
      <c r="J2" s="41"/>
      <c r="K2" s="41"/>
      <c r="L2" s="41"/>
      <c r="M2" s="41"/>
      <c r="N2" s="41"/>
      <c r="O2" s="41"/>
      <c r="P2" s="41"/>
      <c r="Q2" s="41"/>
      <c r="R2" s="752" t="s">
        <v>18</v>
      </c>
      <c r="S2" s="753"/>
      <c r="T2" s="753"/>
      <c r="U2" s="753"/>
      <c r="V2" s="753"/>
      <c r="W2" s="753"/>
      <c r="X2" s="754"/>
      <c r="Y2" s="104" t="s">
        <v>2</v>
      </c>
    </row>
    <row r="3" spans="1:25" ht="13.5" thickBot="1" x14ac:dyDescent="0.25">
      <c r="A3" s="42"/>
      <c r="B3" s="43"/>
      <c r="C3" s="43"/>
      <c r="D3" s="43"/>
      <c r="E3" s="43"/>
      <c r="F3" s="43"/>
      <c r="G3" s="43"/>
      <c r="H3" s="43"/>
      <c r="I3" s="43"/>
      <c r="J3" s="43"/>
      <c r="K3" s="43"/>
      <c r="L3" s="43"/>
      <c r="M3" s="43"/>
      <c r="N3" s="43"/>
      <c r="O3" s="43"/>
      <c r="P3" s="43"/>
      <c r="Q3" s="43"/>
      <c r="R3" s="755" t="s">
        <v>19</v>
      </c>
      <c r="S3" s="756"/>
      <c r="T3" s="756"/>
      <c r="U3" s="756"/>
      <c r="V3" s="756"/>
      <c r="W3" s="756"/>
      <c r="X3" s="757"/>
      <c r="Y3" s="106" t="s">
        <v>20</v>
      </c>
    </row>
    <row r="4" spans="1:25" ht="22.5" customHeight="1" x14ac:dyDescent="0.2">
      <c r="A4" s="743" t="s">
        <v>4</v>
      </c>
      <c r="B4" s="741" t="s">
        <v>6</v>
      </c>
      <c r="C4" s="746" t="s">
        <v>7</v>
      </c>
      <c r="D4" s="746" t="s">
        <v>8</v>
      </c>
      <c r="E4" s="741" t="s">
        <v>9</v>
      </c>
      <c r="F4" s="735" t="s">
        <v>21</v>
      </c>
      <c r="G4" s="737" t="s">
        <v>22</v>
      </c>
      <c r="H4" s="738"/>
      <c r="I4" s="739"/>
      <c r="J4" s="740" t="s">
        <v>23</v>
      </c>
      <c r="K4" s="741"/>
      <c r="L4" s="742"/>
      <c r="M4" s="743" t="s">
        <v>24</v>
      </c>
      <c r="N4" s="746"/>
      <c r="O4" s="748"/>
      <c r="P4" s="743" t="s">
        <v>25</v>
      </c>
      <c r="Q4" s="746"/>
      <c r="R4" s="749"/>
      <c r="S4" s="750" t="s">
        <v>26</v>
      </c>
      <c r="T4" s="751"/>
      <c r="U4" s="749"/>
      <c r="V4" s="750" t="s">
        <v>27</v>
      </c>
      <c r="W4" s="751"/>
      <c r="X4" s="749"/>
      <c r="Y4" s="595" t="s">
        <v>15</v>
      </c>
    </row>
    <row r="5" spans="1:25" ht="26.25" x14ac:dyDescent="0.25">
      <c r="A5" s="744"/>
      <c r="B5" s="745"/>
      <c r="C5" s="745"/>
      <c r="D5" s="745"/>
      <c r="E5" s="747"/>
      <c r="F5" s="736"/>
      <c r="G5" s="596">
        <v>2020</v>
      </c>
      <c r="H5" s="597">
        <v>2021</v>
      </c>
      <c r="I5" s="598">
        <v>2022</v>
      </c>
      <c r="J5" s="596">
        <v>2020</v>
      </c>
      <c r="K5" s="597">
        <v>2021</v>
      </c>
      <c r="L5" s="598">
        <v>2022</v>
      </c>
      <c r="M5" s="596">
        <v>2020</v>
      </c>
      <c r="N5" s="597">
        <v>2021</v>
      </c>
      <c r="O5" s="598">
        <v>2022</v>
      </c>
      <c r="P5" s="596">
        <v>2020</v>
      </c>
      <c r="Q5" s="597">
        <v>2021</v>
      </c>
      <c r="R5" s="598">
        <v>2022</v>
      </c>
      <c r="S5" s="596">
        <v>2020</v>
      </c>
      <c r="T5" s="597">
        <v>2021</v>
      </c>
      <c r="U5" s="598">
        <v>2022</v>
      </c>
      <c r="V5" s="596">
        <v>2020</v>
      </c>
      <c r="W5" s="597">
        <v>2021</v>
      </c>
      <c r="X5" s="598">
        <v>2022</v>
      </c>
      <c r="Y5" s="599"/>
    </row>
    <row r="6" spans="1:25" ht="15" x14ac:dyDescent="0.25">
      <c r="A6" s="295" t="s">
        <v>305</v>
      </c>
      <c r="B6" s="295" t="s">
        <v>1136</v>
      </c>
      <c r="C6" s="295" t="s">
        <v>817</v>
      </c>
      <c r="D6" s="295" t="s">
        <v>608</v>
      </c>
      <c r="E6" s="295" t="s">
        <v>1138</v>
      </c>
      <c r="F6" s="295" t="s">
        <v>1713</v>
      </c>
      <c r="G6" s="295" t="s">
        <v>619</v>
      </c>
      <c r="H6" s="295" t="s">
        <v>619</v>
      </c>
      <c r="I6" s="295" t="s">
        <v>619</v>
      </c>
      <c r="J6" s="295" t="s">
        <v>619</v>
      </c>
      <c r="K6" s="295" t="s">
        <v>619</v>
      </c>
      <c r="L6" s="295" t="s">
        <v>619</v>
      </c>
      <c r="M6" s="295" t="s">
        <v>619</v>
      </c>
      <c r="N6" s="295" t="s">
        <v>619</v>
      </c>
      <c r="O6" s="295" t="s">
        <v>619</v>
      </c>
      <c r="P6" s="295" t="s">
        <v>619</v>
      </c>
      <c r="Q6" s="295" t="s">
        <v>619</v>
      </c>
      <c r="R6" s="295" t="s">
        <v>619</v>
      </c>
      <c r="S6" s="295" t="s">
        <v>619</v>
      </c>
      <c r="T6" s="295" t="s">
        <v>619</v>
      </c>
      <c r="U6" s="295" t="s">
        <v>619</v>
      </c>
      <c r="V6" s="295"/>
      <c r="W6" s="295"/>
      <c r="X6" s="295"/>
      <c r="Y6" s="571"/>
    </row>
    <row r="7" spans="1:25" ht="15" x14ac:dyDescent="0.25">
      <c r="A7" s="295" t="s">
        <v>305</v>
      </c>
      <c r="B7" s="295" t="s">
        <v>1136</v>
      </c>
      <c r="C7" s="295" t="s">
        <v>817</v>
      </c>
      <c r="D7" s="295" t="s">
        <v>608</v>
      </c>
      <c r="E7" s="295" t="s">
        <v>802</v>
      </c>
      <c r="F7" s="295" t="s">
        <v>1713</v>
      </c>
      <c r="G7" s="295" t="s">
        <v>619</v>
      </c>
      <c r="H7" s="295" t="s">
        <v>619</v>
      </c>
      <c r="I7" s="295" t="s">
        <v>619</v>
      </c>
      <c r="J7" s="295" t="s">
        <v>619</v>
      </c>
      <c r="K7" s="295" t="s">
        <v>619</v>
      </c>
      <c r="L7" s="295" t="s">
        <v>619</v>
      </c>
      <c r="M7" s="295" t="s">
        <v>619</v>
      </c>
      <c r="N7" s="295" t="s">
        <v>619</v>
      </c>
      <c r="O7" s="295" t="s">
        <v>619</v>
      </c>
      <c r="P7" s="295" t="s">
        <v>619</v>
      </c>
      <c r="Q7" s="295" t="s">
        <v>619</v>
      </c>
      <c r="R7" s="295" t="s">
        <v>619</v>
      </c>
      <c r="S7" s="295" t="s">
        <v>619</v>
      </c>
      <c r="T7" s="295" t="s">
        <v>619</v>
      </c>
      <c r="U7" s="295" t="s">
        <v>619</v>
      </c>
      <c r="V7" s="295"/>
      <c r="W7" s="295"/>
      <c r="X7" s="295"/>
      <c r="Y7" s="553"/>
    </row>
    <row r="8" spans="1:25" ht="15" x14ac:dyDescent="0.25">
      <c r="A8" s="295" t="s">
        <v>305</v>
      </c>
      <c r="B8" s="295" t="s">
        <v>1141</v>
      </c>
      <c r="C8" s="295" t="s">
        <v>817</v>
      </c>
      <c r="D8" s="295" t="s">
        <v>608</v>
      </c>
      <c r="E8" s="295" t="s">
        <v>802</v>
      </c>
      <c r="F8" s="295" t="s">
        <v>1714</v>
      </c>
      <c r="G8" s="295" t="s">
        <v>619</v>
      </c>
      <c r="H8" s="295" t="s">
        <v>619</v>
      </c>
      <c r="I8" s="295" t="s">
        <v>619</v>
      </c>
      <c r="J8" s="295"/>
      <c r="K8" s="295"/>
      <c r="L8" s="295"/>
      <c r="M8" s="295" t="s">
        <v>619</v>
      </c>
      <c r="N8" s="295" t="s">
        <v>619</v>
      </c>
      <c r="O8" s="295" t="s">
        <v>619</v>
      </c>
      <c r="P8" s="295"/>
      <c r="Q8" s="295"/>
      <c r="R8" s="295"/>
      <c r="S8" s="295"/>
      <c r="T8" s="295"/>
      <c r="U8" s="295"/>
      <c r="V8" s="295"/>
      <c r="W8" s="295"/>
      <c r="X8" s="295"/>
      <c r="Y8" s="553" t="s">
        <v>1715</v>
      </c>
    </row>
    <row r="9" spans="1:25" ht="15" x14ac:dyDescent="0.25">
      <c r="A9" s="295" t="s">
        <v>305</v>
      </c>
      <c r="B9" s="295" t="s">
        <v>851</v>
      </c>
      <c r="C9" s="295" t="s">
        <v>805</v>
      </c>
      <c r="D9" s="295" t="s">
        <v>608</v>
      </c>
      <c r="E9" s="295" t="s">
        <v>1146</v>
      </c>
      <c r="F9" s="295" t="s">
        <v>1716</v>
      </c>
      <c r="G9" s="295" t="s">
        <v>619</v>
      </c>
      <c r="H9" s="295" t="s">
        <v>619</v>
      </c>
      <c r="I9" s="295" t="s">
        <v>619</v>
      </c>
      <c r="J9" s="295"/>
      <c r="K9" s="295"/>
      <c r="L9" s="295"/>
      <c r="M9" s="295" t="s">
        <v>619</v>
      </c>
      <c r="N9" s="295" t="s">
        <v>619</v>
      </c>
      <c r="O9" s="295" t="s">
        <v>619</v>
      </c>
      <c r="P9" s="295"/>
      <c r="Q9" s="295"/>
      <c r="R9" s="295"/>
      <c r="S9" s="295"/>
      <c r="T9" s="295"/>
      <c r="U9" s="295"/>
      <c r="V9" s="295"/>
      <c r="W9" s="295"/>
      <c r="X9" s="295"/>
      <c r="Y9" s="553"/>
    </row>
    <row r="10" spans="1:25" ht="15" x14ac:dyDescent="0.25">
      <c r="A10" s="295" t="s">
        <v>305</v>
      </c>
      <c r="B10" s="295" t="s">
        <v>1177</v>
      </c>
      <c r="C10" s="295" t="s">
        <v>618</v>
      </c>
      <c r="D10" s="295" t="s">
        <v>608</v>
      </c>
      <c r="E10" s="295" t="s">
        <v>1178</v>
      </c>
      <c r="F10" s="546" t="s">
        <v>1717</v>
      </c>
      <c r="G10" s="295" t="s">
        <v>619</v>
      </c>
      <c r="H10" s="295" t="s">
        <v>619</v>
      </c>
      <c r="I10" s="295" t="s">
        <v>619</v>
      </c>
      <c r="J10" s="295" t="s">
        <v>619</v>
      </c>
      <c r="K10" s="295" t="s">
        <v>619</v>
      </c>
      <c r="L10" s="295" t="s">
        <v>619</v>
      </c>
      <c r="M10" s="295" t="s">
        <v>619</v>
      </c>
      <c r="N10" s="295" t="s">
        <v>619</v>
      </c>
      <c r="O10" s="295" t="s">
        <v>619</v>
      </c>
      <c r="P10" s="295"/>
      <c r="Q10" s="295"/>
      <c r="R10" s="295"/>
      <c r="S10" s="295"/>
      <c r="T10" s="295"/>
      <c r="U10" s="295"/>
      <c r="V10" s="295"/>
      <c r="W10" s="295"/>
      <c r="X10" s="295"/>
      <c r="Y10" s="553"/>
    </row>
    <row r="11" spans="1:25" ht="15" x14ac:dyDescent="0.25">
      <c r="A11" s="295" t="s">
        <v>305</v>
      </c>
      <c r="B11" s="295" t="s">
        <v>1006</v>
      </c>
      <c r="C11" s="295" t="s">
        <v>805</v>
      </c>
      <c r="D11" s="295" t="s">
        <v>608</v>
      </c>
      <c r="E11" s="295" t="s">
        <v>1203</v>
      </c>
      <c r="F11" s="295" t="s">
        <v>1713</v>
      </c>
      <c r="G11" s="295" t="s">
        <v>619</v>
      </c>
      <c r="H11" s="295" t="s">
        <v>619</v>
      </c>
      <c r="I11" s="295" t="s">
        <v>619</v>
      </c>
      <c r="J11" s="295" t="s">
        <v>619</v>
      </c>
      <c r="K11" s="295" t="s">
        <v>619</v>
      </c>
      <c r="L11" s="295" t="s">
        <v>619</v>
      </c>
      <c r="M11" s="295" t="s">
        <v>619</v>
      </c>
      <c r="N11" s="295" t="s">
        <v>619</v>
      </c>
      <c r="O11" s="295" t="s">
        <v>619</v>
      </c>
      <c r="P11" s="295" t="s">
        <v>619</v>
      </c>
      <c r="Q11" s="295" t="s">
        <v>619</v>
      </c>
      <c r="R11" s="295" t="s">
        <v>619</v>
      </c>
      <c r="S11" s="295" t="s">
        <v>619</v>
      </c>
      <c r="T11" s="295" t="s">
        <v>619</v>
      </c>
      <c r="U11" s="295" t="s">
        <v>619</v>
      </c>
      <c r="V11" s="295"/>
      <c r="W11" s="295"/>
      <c r="X11" s="295"/>
      <c r="Y11" s="553"/>
    </row>
    <row r="12" spans="1:25" ht="15" x14ac:dyDescent="0.25">
      <c r="A12" s="295" t="s">
        <v>305</v>
      </c>
      <c r="B12" s="295" t="s">
        <v>1006</v>
      </c>
      <c r="C12" s="295" t="s">
        <v>817</v>
      </c>
      <c r="D12" s="295" t="s">
        <v>608</v>
      </c>
      <c r="E12" s="295" t="s">
        <v>1208</v>
      </c>
      <c r="F12" s="295" t="s">
        <v>1713</v>
      </c>
      <c r="G12" s="295" t="s">
        <v>619</v>
      </c>
      <c r="H12" s="295" t="s">
        <v>619</v>
      </c>
      <c r="I12" s="295" t="s">
        <v>619</v>
      </c>
      <c r="J12" s="295" t="s">
        <v>619</v>
      </c>
      <c r="K12" s="295" t="s">
        <v>619</v>
      </c>
      <c r="L12" s="295" t="s">
        <v>619</v>
      </c>
      <c r="M12" s="295" t="s">
        <v>619</v>
      </c>
      <c r="N12" s="295" t="s">
        <v>619</v>
      </c>
      <c r="O12" s="295" t="s">
        <v>619</v>
      </c>
      <c r="P12" s="295" t="s">
        <v>619</v>
      </c>
      <c r="Q12" s="295" t="s">
        <v>619</v>
      </c>
      <c r="R12" s="295" t="s">
        <v>619</v>
      </c>
      <c r="S12" s="295" t="s">
        <v>619</v>
      </c>
      <c r="T12" s="295" t="s">
        <v>619</v>
      </c>
      <c r="U12" s="295" t="s">
        <v>619</v>
      </c>
      <c r="V12" s="295"/>
      <c r="W12" s="295"/>
      <c r="X12" s="295"/>
      <c r="Y12" s="553"/>
    </row>
    <row r="13" spans="1:25" ht="15" x14ac:dyDescent="0.25">
      <c r="A13" s="295" t="s">
        <v>305</v>
      </c>
      <c r="B13" s="295" t="s">
        <v>1006</v>
      </c>
      <c r="C13" s="295" t="s">
        <v>817</v>
      </c>
      <c r="D13" s="295" t="s">
        <v>608</v>
      </c>
      <c r="E13" s="295" t="s">
        <v>1143</v>
      </c>
      <c r="F13" s="295" t="s">
        <v>1713</v>
      </c>
      <c r="G13" s="295" t="s">
        <v>619</v>
      </c>
      <c r="H13" s="295" t="s">
        <v>619</v>
      </c>
      <c r="I13" s="295" t="s">
        <v>619</v>
      </c>
      <c r="J13" s="295" t="s">
        <v>619</v>
      </c>
      <c r="K13" s="295" t="s">
        <v>619</v>
      </c>
      <c r="L13" s="295" t="s">
        <v>619</v>
      </c>
      <c r="M13" s="295" t="s">
        <v>619</v>
      </c>
      <c r="N13" s="295" t="s">
        <v>619</v>
      </c>
      <c r="O13" s="295" t="s">
        <v>619</v>
      </c>
      <c r="P13" s="295" t="s">
        <v>619</v>
      </c>
      <c r="Q13" s="295" t="s">
        <v>619</v>
      </c>
      <c r="R13" s="295" t="s">
        <v>619</v>
      </c>
      <c r="S13" s="295" t="s">
        <v>619</v>
      </c>
      <c r="T13" s="295" t="s">
        <v>619</v>
      </c>
      <c r="U13" s="295" t="s">
        <v>619</v>
      </c>
      <c r="V13" s="295"/>
      <c r="W13" s="295"/>
      <c r="X13" s="295"/>
      <c r="Y13" s="553"/>
    </row>
    <row r="14" spans="1:25" ht="15" x14ac:dyDescent="0.25">
      <c r="A14" s="295" t="s">
        <v>305</v>
      </c>
      <c r="B14" s="295" t="s">
        <v>1006</v>
      </c>
      <c r="C14" s="295" t="s">
        <v>817</v>
      </c>
      <c r="D14" s="295" t="s">
        <v>608</v>
      </c>
      <c r="E14" s="295" t="s">
        <v>1147</v>
      </c>
      <c r="F14" s="295" t="s">
        <v>1713</v>
      </c>
      <c r="G14" s="295" t="s">
        <v>619</v>
      </c>
      <c r="H14" s="295" t="s">
        <v>619</v>
      </c>
      <c r="I14" s="295" t="s">
        <v>619</v>
      </c>
      <c r="J14" s="295" t="s">
        <v>619</v>
      </c>
      <c r="K14" s="295" t="s">
        <v>619</v>
      </c>
      <c r="L14" s="295" t="s">
        <v>619</v>
      </c>
      <c r="M14" s="295" t="s">
        <v>619</v>
      </c>
      <c r="N14" s="295" t="s">
        <v>619</v>
      </c>
      <c r="O14" s="295" t="s">
        <v>619</v>
      </c>
      <c r="P14" s="295" t="s">
        <v>619</v>
      </c>
      <c r="Q14" s="295" t="s">
        <v>619</v>
      </c>
      <c r="R14" s="295" t="s">
        <v>619</v>
      </c>
      <c r="S14" s="295" t="s">
        <v>619</v>
      </c>
      <c r="T14" s="295" t="s">
        <v>619</v>
      </c>
      <c r="U14" s="295" t="s">
        <v>619</v>
      </c>
      <c r="V14" s="295"/>
      <c r="W14" s="295"/>
      <c r="X14" s="295"/>
      <c r="Y14" s="553"/>
    </row>
    <row r="15" spans="1:25" ht="15" x14ac:dyDescent="0.25">
      <c r="A15" s="295" t="s">
        <v>305</v>
      </c>
      <c r="B15" s="295" t="s">
        <v>1223</v>
      </c>
      <c r="C15" s="295" t="s">
        <v>817</v>
      </c>
      <c r="D15" s="295" t="s">
        <v>608</v>
      </c>
      <c r="E15" s="295" t="s">
        <v>1147</v>
      </c>
      <c r="F15" s="295" t="s">
        <v>1718</v>
      </c>
      <c r="G15" s="295" t="s">
        <v>619</v>
      </c>
      <c r="H15" s="295" t="s">
        <v>619</v>
      </c>
      <c r="I15" s="295" t="s">
        <v>619</v>
      </c>
      <c r="J15" s="295"/>
      <c r="K15" s="295"/>
      <c r="L15" s="295"/>
      <c r="M15" s="295" t="s">
        <v>619</v>
      </c>
      <c r="N15" s="295" t="s">
        <v>619</v>
      </c>
      <c r="O15" s="295" t="s">
        <v>619</v>
      </c>
      <c r="P15" s="295" t="s">
        <v>619</v>
      </c>
      <c r="Q15" s="295" t="s">
        <v>619</v>
      </c>
      <c r="R15" s="295" t="s">
        <v>619</v>
      </c>
      <c r="S15" s="295"/>
      <c r="T15" s="295"/>
      <c r="U15" s="295"/>
      <c r="V15" s="295"/>
      <c r="W15" s="295"/>
      <c r="X15" s="295"/>
      <c r="Y15" s="553"/>
    </row>
    <row r="16" spans="1:25" ht="15" x14ac:dyDescent="0.25">
      <c r="A16" s="295" t="s">
        <v>305</v>
      </c>
      <c r="B16" s="295" t="s">
        <v>1271</v>
      </c>
      <c r="C16" s="295" t="s">
        <v>817</v>
      </c>
      <c r="D16" s="571" t="s">
        <v>608</v>
      </c>
      <c r="E16" s="571" t="s">
        <v>802</v>
      </c>
      <c r="F16" s="572" t="s">
        <v>1719</v>
      </c>
      <c r="G16" s="295" t="s">
        <v>619</v>
      </c>
      <c r="H16" s="295" t="s">
        <v>619</v>
      </c>
      <c r="I16" s="295" t="s">
        <v>619</v>
      </c>
      <c r="J16" s="295"/>
      <c r="K16" s="295"/>
      <c r="L16" s="295"/>
      <c r="M16" s="295" t="s">
        <v>619</v>
      </c>
      <c r="N16" s="295" t="s">
        <v>619</v>
      </c>
      <c r="O16" s="295" t="s">
        <v>619</v>
      </c>
      <c r="P16" s="295"/>
      <c r="Q16" s="295"/>
      <c r="R16" s="295"/>
      <c r="S16" s="295"/>
      <c r="T16" s="295"/>
      <c r="U16" s="295"/>
      <c r="V16" s="295"/>
      <c r="W16" s="295"/>
      <c r="X16" s="295"/>
      <c r="Y16" s="553" t="s">
        <v>1720</v>
      </c>
    </row>
    <row r="17" spans="1:25" ht="15" x14ac:dyDescent="0.25">
      <c r="A17" s="295" t="s">
        <v>305</v>
      </c>
      <c r="B17" s="295" t="s">
        <v>1045</v>
      </c>
      <c r="C17" s="295" t="s">
        <v>805</v>
      </c>
      <c r="D17" s="295" t="s">
        <v>608</v>
      </c>
      <c r="E17" s="295" t="s">
        <v>1203</v>
      </c>
      <c r="F17" s="295" t="s">
        <v>1713</v>
      </c>
      <c r="G17" s="295" t="s">
        <v>619</v>
      </c>
      <c r="H17" s="295" t="s">
        <v>619</v>
      </c>
      <c r="I17" s="295" t="s">
        <v>619</v>
      </c>
      <c r="J17" s="295" t="s">
        <v>619</v>
      </c>
      <c r="K17" s="295" t="s">
        <v>619</v>
      </c>
      <c r="L17" s="295" t="s">
        <v>619</v>
      </c>
      <c r="M17" s="295" t="s">
        <v>619</v>
      </c>
      <c r="N17" s="295" t="s">
        <v>619</v>
      </c>
      <c r="O17" s="295" t="s">
        <v>619</v>
      </c>
      <c r="P17" s="295" t="s">
        <v>619</v>
      </c>
      <c r="Q17" s="295" t="s">
        <v>619</v>
      </c>
      <c r="R17" s="295" t="s">
        <v>619</v>
      </c>
      <c r="S17" s="295" t="s">
        <v>619</v>
      </c>
      <c r="T17" s="295" t="s">
        <v>619</v>
      </c>
      <c r="U17" s="295" t="s">
        <v>619</v>
      </c>
      <c r="V17" s="295"/>
      <c r="W17" s="295"/>
      <c r="X17" s="295"/>
      <c r="Y17" s="553"/>
    </row>
    <row r="18" spans="1:25" ht="15" x14ac:dyDescent="0.25">
      <c r="A18" s="295" t="s">
        <v>305</v>
      </c>
      <c r="B18" s="295" t="s">
        <v>1045</v>
      </c>
      <c r="C18" s="295" t="s">
        <v>805</v>
      </c>
      <c r="D18" s="295" t="s">
        <v>608</v>
      </c>
      <c r="E18" s="295" t="s">
        <v>1280</v>
      </c>
      <c r="F18" s="546" t="s">
        <v>1713</v>
      </c>
      <c r="G18" s="295" t="s">
        <v>619</v>
      </c>
      <c r="H18" s="295" t="s">
        <v>619</v>
      </c>
      <c r="I18" s="295" t="s">
        <v>619</v>
      </c>
      <c r="J18" s="546"/>
      <c r="K18" s="546"/>
      <c r="L18" s="546"/>
      <c r="M18" s="295" t="s">
        <v>619</v>
      </c>
      <c r="N18" s="295" t="s">
        <v>619</v>
      </c>
      <c r="O18" s="295" t="s">
        <v>619</v>
      </c>
      <c r="P18" s="295" t="s">
        <v>619</v>
      </c>
      <c r="Q18" s="295" t="s">
        <v>619</v>
      </c>
      <c r="R18" s="295" t="s">
        <v>619</v>
      </c>
      <c r="S18" s="295" t="s">
        <v>619</v>
      </c>
      <c r="T18" s="295" t="s">
        <v>619</v>
      </c>
      <c r="U18" s="295" t="s">
        <v>619</v>
      </c>
      <c r="V18" s="295"/>
      <c r="W18" s="295"/>
      <c r="X18" s="295"/>
      <c r="Y18" s="553" t="s">
        <v>1721</v>
      </c>
    </row>
    <row r="19" spans="1:25" ht="15" x14ac:dyDescent="0.25">
      <c r="A19" s="295" t="s">
        <v>305</v>
      </c>
      <c r="B19" s="295" t="s">
        <v>1045</v>
      </c>
      <c r="C19" s="295" t="s">
        <v>817</v>
      </c>
      <c r="D19" s="295" t="s">
        <v>608</v>
      </c>
      <c r="E19" s="295" t="s">
        <v>787</v>
      </c>
      <c r="F19" s="295" t="s">
        <v>1713</v>
      </c>
      <c r="G19" s="295" t="s">
        <v>619</v>
      </c>
      <c r="H19" s="295" t="s">
        <v>619</v>
      </c>
      <c r="I19" s="295" t="s">
        <v>619</v>
      </c>
      <c r="J19" s="295" t="s">
        <v>619</v>
      </c>
      <c r="K19" s="295" t="s">
        <v>619</v>
      </c>
      <c r="L19" s="295" t="s">
        <v>619</v>
      </c>
      <c r="M19" s="295" t="s">
        <v>619</v>
      </c>
      <c r="N19" s="295" t="s">
        <v>619</v>
      </c>
      <c r="O19" s="295" t="s">
        <v>619</v>
      </c>
      <c r="P19" s="295" t="s">
        <v>619</v>
      </c>
      <c r="Q19" s="295" t="s">
        <v>619</v>
      </c>
      <c r="R19" s="295" t="s">
        <v>619</v>
      </c>
      <c r="S19" s="295" t="s">
        <v>619</v>
      </c>
      <c r="T19" s="295" t="s">
        <v>619</v>
      </c>
      <c r="U19" s="295" t="s">
        <v>619</v>
      </c>
      <c r="V19" s="295"/>
      <c r="W19" s="295"/>
      <c r="X19" s="295"/>
      <c r="Y19" s="553"/>
    </row>
    <row r="20" spans="1:25" ht="15" x14ac:dyDescent="0.25">
      <c r="A20" s="295" t="s">
        <v>305</v>
      </c>
      <c r="B20" s="295" t="s">
        <v>1045</v>
      </c>
      <c r="C20" s="295" t="s">
        <v>817</v>
      </c>
      <c r="D20" s="295" t="s">
        <v>608</v>
      </c>
      <c r="E20" s="295" t="s">
        <v>1284</v>
      </c>
      <c r="F20" s="295" t="s">
        <v>1713</v>
      </c>
      <c r="G20" s="295" t="s">
        <v>619</v>
      </c>
      <c r="H20" s="295" t="s">
        <v>619</v>
      </c>
      <c r="I20" s="295" t="s">
        <v>619</v>
      </c>
      <c r="J20" s="295" t="s">
        <v>619</v>
      </c>
      <c r="K20" s="295" t="s">
        <v>619</v>
      </c>
      <c r="L20" s="295" t="s">
        <v>619</v>
      </c>
      <c r="M20" s="295" t="s">
        <v>619</v>
      </c>
      <c r="N20" s="295" t="s">
        <v>619</v>
      </c>
      <c r="O20" s="295" t="s">
        <v>619</v>
      </c>
      <c r="P20" s="295" t="s">
        <v>619</v>
      </c>
      <c r="Q20" s="295" t="s">
        <v>619</v>
      </c>
      <c r="R20" s="295" t="s">
        <v>619</v>
      </c>
      <c r="S20" s="295" t="s">
        <v>619</v>
      </c>
      <c r="T20" s="295" t="s">
        <v>619</v>
      </c>
      <c r="U20" s="295" t="s">
        <v>619</v>
      </c>
      <c r="V20" s="295"/>
      <c r="W20" s="295"/>
      <c r="X20" s="295"/>
      <c r="Y20" s="553"/>
    </row>
    <row r="21" spans="1:25" ht="15" x14ac:dyDescent="0.25">
      <c r="A21" s="295" t="s">
        <v>305</v>
      </c>
      <c r="B21" s="295" t="s">
        <v>1045</v>
      </c>
      <c r="C21" s="295" t="s">
        <v>817</v>
      </c>
      <c r="D21" s="295" t="s">
        <v>608</v>
      </c>
      <c r="E21" s="295" t="s">
        <v>1147</v>
      </c>
      <c r="F21" s="295" t="s">
        <v>1713</v>
      </c>
      <c r="G21" s="295" t="s">
        <v>619</v>
      </c>
      <c r="H21" s="295" t="s">
        <v>619</v>
      </c>
      <c r="I21" s="295" t="s">
        <v>619</v>
      </c>
      <c r="J21" s="295" t="s">
        <v>619</v>
      </c>
      <c r="K21" s="295" t="s">
        <v>619</v>
      </c>
      <c r="L21" s="295" t="s">
        <v>619</v>
      </c>
      <c r="M21" s="295" t="s">
        <v>619</v>
      </c>
      <c r="N21" s="295" t="s">
        <v>619</v>
      </c>
      <c r="O21" s="295" t="s">
        <v>619</v>
      </c>
      <c r="P21" s="295" t="s">
        <v>619</v>
      </c>
      <c r="Q21" s="295" t="s">
        <v>619</v>
      </c>
      <c r="R21" s="295" t="s">
        <v>619</v>
      </c>
      <c r="S21" s="295" t="s">
        <v>619</v>
      </c>
      <c r="T21" s="295" t="s">
        <v>619</v>
      </c>
      <c r="U21" s="295" t="s">
        <v>619</v>
      </c>
      <c r="V21" s="295"/>
      <c r="W21" s="295"/>
      <c r="X21" s="295"/>
      <c r="Y21" s="553"/>
    </row>
    <row r="22" spans="1:25" ht="15" x14ac:dyDescent="0.25">
      <c r="A22" s="295" t="s">
        <v>305</v>
      </c>
      <c r="B22" s="295" t="s">
        <v>1301</v>
      </c>
      <c r="C22" s="295" t="s">
        <v>817</v>
      </c>
      <c r="D22" s="295" t="s">
        <v>608</v>
      </c>
      <c r="E22" s="295" t="s">
        <v>990</v>
      </c>
      <c r="F22" s="295" t="s">
        <v>1713</v>
      </c>
      <c r="G22" s="295" t="s">
        <v>619</v>
      </c>
      <c r="H22" s="295" t="s">
        <v>619</v>
      </c>
      <c r="I22" s="295" t="s">
        <v>619</v>
      </c>
      <c r="J22" s="295" t="s">
        <v>619</v>
      </c>
      <c r="K22" s="295" t="s">
        <v>619</v>
      </c>
      <c r="L22" s="295" t="s">
        <v>619</v>
      </c>
      <c r="M22" s="295" t="s">
        <v>619</v>
      </c>
      <c r="N22" s="295" t="s">
        <v>619</v>
      </c>
      <c r="O22" s="295" t="s">
        <v>619</v>
      </c>
      <c r="P22" s="295" t="s">
        <v>619</v>
      </c>
      <c r="Q22" s="295" t="s">
        <v>619</v>
      </c>
      <c r="R22" s="295" t="s">
        <v>619</v>
      </c>
      <c r="S22" s="295" t="s">
        <v>619</v>
      </c>
      <c r="T22" s="295" t="s">
        <v>619</v>
      </c>
      <c r="U22" s="295" t="s">
        <v>619</v>
      </c>
      <c r="V22" s="295"/>
      <c r="W22" s="295"/>
      <c r="X22" s="295"/>
      <c r="Y22" s="553"/>
    </row>
    <row r="23" spans="1:25" ht="15" x14ac:dyDescent="0.25">
      <c r="A23" s="295" t="s">
        <v>305</v>
      </c>
      <c r="B23" s="295" t="s">
        <v>1356</v>
      </c>
      <c r="C23" s="295" t="s">
        <v>805</v>
      </c>
      <c r="D23" s="295" t="s">
        <v>608</v>
      </c>
      <c r="E23" s="295" t="s">
        <v>1146</v>
      </c>
      <c r="F23" s="295" t="s">
        <v>1713</v>
      </c>
      <c r="G23" s="295" t="s">
        <v>619</v>
      </c>
      <c r="H23" s="295" t="s">
        <v>619</v>
      </c>
      <c r="I23" s="295" t="s">
        <v>619</v>
      </c>
      <c r="J23" s="295" t="s">
        <v>619</v>
      </c>
      <c r="K23" s="295" t="s">
        <v>619</v>
      </c>
      <c r="L23" s="295" t="s">
        <v>619</v>
      </c>
      <c r="M23" s="295" t="s">
        <v>619</v>
      </c>
      <c r="N23" s="295" t="s">
        <v>619</v>
      </c>
      <c r="O23" s="295" t="s">
        <v>619</v>
      </c>
      <c r="P23" s="295" t="s">
        <v>619</v>
      </c>
      <c r="Q23" s="295" t="s">
        <v>619</v>
      </c>
      <c r="R23" s="295" t="s">
        <v>619</v>
      </c>
      <c r="S23" s="295" t="s">
        <v>619</v>
      </c>
      <c r="T23" s="295" t="s">
        <v>619</v>
      </c>
      <c r="U23" s="295" t="s">
        <v>619</v>
      </c>
      <c r="V23" s="295"/>
      <c r="W23" s="295"/>
      <c r="X23" s="295"/>
      <c r="Y23" s="553"/>
    </row>
    <row r="24" spans="1:25" ht="15" x14ac:dyDescent="0.25">
      <c r="A24" s="295" t="s">
        <v>305</v>
      </c>
      <c r="B24" s="295" t="s">
        <v>1356</v>
      </c>
      <c r="C24" s="295" t="s">
        <v>817</v>
      </c>
      <c r="D24" s="295" t="s">
        <v>608</v>
      </c>
      <c r="E24" s="295" t="s">
        <v>1722</v>
      </c>
      <c r="F24" s="295" t="s">
        <v>1713</v>
      </c>
      <c r="G24" s="295" t="s">
        <v>619</v>
      </c>
      <c r="H24" s="295" t="s">
        <v>619</v>
      </c>
      <c r="I24" s="295" t="s">
        <v>619</v>
      </c>
      <c r="J24" s="295" t="s">
        <v>619</v>
      </c>
      <c r="K24" s="295" t="s">
        <v>619</v>
      </c>
      <c r="L24" s="295" t="s">
        <v>619</v>
      </c>
      <c r="M24" s="295" t="s">
        <v>619</v>
      </c>
      <c r="N24" s="295" t="s">
        <v>619</v>
      </c>
      <c r="O24" s="295" t="s">
        <v>619</v>
      </c>
      <c r="P24" s="295" t="s">
        <v>619</v>
      </c>
      <c r="Q24" s="295" t="s">
        <v>619</v>
      </c>
      <c r="R24" s="295" t="s">
        <v>619</v>
      </c>
      <c r="S24" s="295" t="s">
        <v>619</v>
      </c>
      <c r="T24" s="295" t="s">
        <v>619</v>
      </c>
      <c r="U24" s="295" t="s">
        <v>619</v>
      </c>
      <c r="V24" s="295"/>
      <c r="W24" s="295"/>
      <c r="X24" s="295"/>
      <c r="Y24" s="553"/>
    </row>
    <row r="25" spans="1:25" ht="15" x14ac:dyDescent="0.25">
      <c r="A25" s="295" t="s">
        <v>305</v>
      </c>
      <c r="B25" s="295" t="s">
        <v>1374</v>
      </c>
      <c r="C25" s="295" t="s">
        <v>817</v>
      </c>
      <c r="D25" s="295" t="s">
        <v>608</v>
      </c>
      <c r="E25" s="295" t="s">
        <v>802</v>
      </c>
      <c r="F25" s="295" t="s">
        <v>1723</v>
      </c>
      <c r="G25" s="295" t="s">
        <v>619</v>
      </c>
      <c r="H25" s="295" t="s">
        <v>619</v>
      </c>
      <c r="I25" s="295" t="s">
        <v>619</v>
      </c>
      <c r="J25" s="295" t="s">
        <v>619</v>
      </c>
      <c r="K25" s="295" t="s">
        <v>619</v>
      </c>
      <c r="L25" s="295" t="s">
        <v>619</v>
      </c>
      <c r="M25" s="295" t="s">
        <v>619</v>
      </c>
      <c r="N25" s="295" t="s">
        <v>619</v>
      </c>
      <c r="O25" s="295" t="s">
        <v>619</v>
      </c>
      <c r="P25" s="295" t="s">
        <v>619</v>
      </c>
      <c r="Q25" s="295" t="s">
        <v>619</v>
      </c>
      <c r="R25" s="295" t="s">
        <v>619</v>
      </c>
      <c r="S25" s="295"/>
      <c r="T25" s="295"/>
      <c r="U25" s="295"/>
      <c r="V25" s="295"/>
      <c r="W25" s="295"/>
      <c r="X25" s="295"/>
      <c r="Y25" s="553" t="s">
        <v>1724</v>
      </c>
    </row>
    <row r="26" spans="1:25" ht="15" x14ac:dyDescent="0.25">
      <c r="A26" s="295" t="s">
        <v>305</v>
      </c>
      <c r="B26" s="295" t="s">
        <v>1395</v>
      </c>
      <c r="C26" s="295" t="s">
        <v>817</v>
      </c>
      <c r="D26" s="295" t="s">
        <v>608</v>
      </c>
      <c r="E26" s="295" t="s">
        <v>990</v>
      </c>
      <c r="F26" s="295" t="s">
        <v>1713</v>
      </c>
      <c r="G26" s="295" t="s">
        <v>619</v>
      </c>
      <c r="H26" s="295" t="s">
        <v>619</v>
      </c>
      <c r="I26" s="295" t="s">
        <v>619</v>
      </c>
      <c r="J26" s="295" t="s">
        <v>619</v>
      </c>
      <c r="K26" s="295" t="s">
        <v>619</v>
      </c>
      <c r="L26" s="295" t="s">
        <v>619</v>
      </c>
      <c r="M26" s="295" t="s">
        <v>619</v>
      </c>
      <c r="N26" s="295" t="s">
        <v>619</v>
      </c>
      <c r="O26" s="295" t="s">
        <v>619</v>
      </c>
      <c r="P26" s="295" t="s">
        <v>619</v>
      </c>
      <c r="Q26" s="295" t="s">
        <v>619</v>
      </c>
      <c r="R26" s="295" t="s">
        <v>619</v>
      </c>
      <c r="S26" s="295" t="s">
        <v>619</v>
      </c>
      <c r="T26" s="295" t="s">
        <v>619</v>
      </c>
      <c r="U26" s="295" t="s">
        <v>619</v>
      </c>
      <c r="V26" s="295"/>
      <c r="W26" s="295"/>
      <c r="X26" s="295"/>
      <c r="Y26" s="553"/>
    </row>
    <row r="27" spans="1:25" ht="15" x14ac:dyDescent="0.25">
      <c r="A27" s="295" t="s">
        <v>305</v>
      </c>
      <c r="B27" s="295" t="s">
        <v>1401</v>
      </c>
      <c r="C27" s="295" t="s">
        <v>817</v>
      </c>
      <c r="D27" s="295" t="s">
        <v>608</v>
      </c>
      <c r="E27" s="295" t="s">
        <v>1138</v>
      </c>
      <c r="F27" s="295" t="s">
        <v>1713</v>
      </c>
      <c r="G27" s="295" t="s">
        <v>619</v>
      </c>
      <c r="H27" s="295" t="s">
        <v>619</v>
      </c>
      <c r="I27" s="295" t="s">
        <v>619</v>
      </c>
      <c r="J27" s="295" t="s">
        <v>619</v>
      </c>
      <c r="K27" s="295" t="s">
        <v>619</v>
      </c>
      <c r="L27" s="295" t="s">
        <v>619</v>
      </c>
      <c r="M27" s="295" t="s">
        <v>619</v>
      </c>
      <c r="N27" s="295" t="s">
        <v>619</v>
      </c>
      <c r="O27" s="295" t="s">
        <v>619</v>
      </c>
      <c r="P27" s="295" t="s">
        <v>619</v>
      </c>
      <c r="Q27" s="295" t="s">
        <v>619</v>
      </c>
      <c r="R27" s="295" t="s">
        <v>619</v>
      </c>
      <c r="S27" s="295" t="s">
        <v>619</v>
      </c>
      <c r="T27" s="295" t="s">
        <v>619</v>
      </c>
      <c r="U27" s="295" t="s">
        <v>619</v>
      </c>
      <c r="V27" s="295"/>
      <c r="W27" s="295"/>
      <c r="X27" s="295"/>
      <c r="Y27" s="553"/>
    </row>
    <row r="28" spans="1:25" ht="15" x14ac:dyDescent="0.25">
      <c r="A28" s="295" t="s">
        <v>305</v>
      </c>
      <c r="B28" s="295" t="s">
        <v>1401</v>
      </c>
      <c r="C28" s="295" t="s">
        <v>817</v>
      </c>
      <c r="D28" s="295" t="s">
        <v>608</v>
      </c>
      <c r="E28" s="295" t="s">
        <v>1147</v>
      </c>
      <c r="F28" s="295" t="s">
        <v>1713</v>
      </c>
      <c r="G28" s="295" t="s">
        <v>619</v>
      </c>
      <c r="H28" s="295" t="s">
        <v>619</v>
      </c>
      <c r="I28" s="295" t="s">
        <v>619</v>
      </c>
      <c r="J28" s="295" t="s">
        <v>619</v>
      </c>
      <c r="K28" s="295" t="s">
        <v>619</v>
      </c>
      <c r="L28" s="295" t="s">
        <v>619</v>
      </c>
      <c r="M28" s="295" t="s">
        <v>619</v>
      </c>
      <c r="N28" s="295" t="s">
        <v>619</v>
      </c>
      <c r="O28" s="295" t="s">
        <v>619</v>
      </c>
      <c r="P28" s="295" t="s">
        <v>619</v>
      </c>
      <c r="Q28" s="295" t="s">
        <v>619</v>
      </c>
      <c r="R28" s="295" t="s">
        <v>619</v>
      </c>
      <c r="S28" s="295" t="s">
        <v>619</v>
      </c>
      <c r="T28" s="295" t="s">
        <v>619</v>
      </c>
      <c r="U28" s="295" t="s">
        <v>619</v>
      </c>
      <c r="V28" s="295"/>
      <c r="W28" s="295"/>
      <c r="X28" s="295"/>
      <c r="Y28" s="553"/>
    </row>
    <row r="29" spans="1:25" ht="15" x14ac:dyDescent="0.25">
      <c r="A29" s="295" t="s">
        <v>305</v>
      </c>
      <c r="B29" s="295" t="s">
        <v>1407</v>
      </c>
      <c r="C29" s="295" t="s">
        <v>618</v>
      </c>
      <c r="D29" s="295" t="s">
        <v>608</v>
      </c>
      <c r="E29" s="295" t="s">
        <v>1411</v>
      </c>
      <c r="F29" s="295" t="s">
        <v>1713</v>
      </c>
      <c r="G29" s="295" t="s">
        <v>619</v>
      </c>
      <c r="H29" s="295" t="s">
        <v>619</v>
      </c>
      <c r="I29" s="295" t="s">
        <v>619</v>
      </c>
      <c r="J29" s="295" t="s">
        <v>619</v>
      </c>
      <c r="K29" s="295" t="s">
        <v>619</v>
      </c>
      <c r="L29" s="295" t="s">
        <v>619</v>
      </c>
      <c r="M29" s="295" t="s">
        <v>619</v>
      </c>
      <c r="N29" s="295" t="s">
        <v>619</v>
      </c>
      <c r="O29" s="295" t="s">
        <v>619</v>
      </c>
      <c r="P29" s="295" t="s">
        <v>619</v>
      </c>
      <c r="Q29" s="295" t="s">
        <v>619</v>
      </c>
      <c r="R29" s="295" t="s">
        <v>619</v>
      </c>
      <c r="S29" s="295" t="s">
        <v>619</v>
      </c>
      <c r="T29" s="295" t="s">
        <v>619</v>
      </c>
      <c r="U29" s="295" t="s">
        <v>619</v>
      </c>
      <c r="V29" s="295"/>
      <c r="W29" s="295"/>
      <c r="X29" s="295"/>
      <c r="Y29" s="553"/>
    </row>
    <row r="30" spans="1:25" ht="15" x14ac:dyDescent="0.25">
      <c r="A30" s="295" t="s">
        <v>305</v>
      </c>
      <c r="B30" s="295" t="s">
        <v>1016</v>
      </c>
      <c r="C30" s="295" t="s">
        <v>618</v>
      </c>
      <c r="D30" s="295" t="s">
        <v>608</v>
      </c>
      <c r="E30" s="295" t="s">
        <v>1419</v>
      </c>
      <c r="F30" s="295" t="s">
        <v>1713</v>
      </c>
      <c r="G30" s="295" t="s">
        <v>619</v>
      </c>
      <c r="H30" s="295" t="s">
        <v>619</v>
      </c>
      <c r="I30" s="295" t="s">
        <v>619</v>
      </c>
      <c r="J30" s="295" t="s">
        <v>619</v>
      </c>
      <c r="K30" s="295" t="s">
        <v>619</v>
      </c>
      <c r="L30" s="295" t="s">
        <v>619</v>
      </c>
      <c r="M30" s="295" t="s">
        <v>619</v>
      </c>
      <c r="N30" s="295" t="s">
        <v>619</v>
      </c>
      <c r="O30" s="295" t="s">
        <v>619</v>
      </c>
      <c r="P30" s="295" t="s">
        <v>619</v>
      </c>
      <c r="Q30" s="295" t="s">
        <v>619</v>
      </c>
      <c r="R30" s="295" t="s">
        <v>619</v>
      </c>
      <c r="S30" s="295" t="s">
        <v>619</v>
      </c>
      <c r="T30" s="295" t="s">
        <v>619</v>
      </c>
      <c r="U30" s="295" t="s">
        <v>619</v>
      </c>
      <c r="V30" s="295"/>
      <c r="W30" s="295"/>
      <c r="X30" s="295"/>
      <c r="Y30" s="553"/>
    </row>
    <row r="31" spans="1:25" ht="15" x14ac:dyDescent="0.25">
      <c r="A31" s="295" t="s">
        <v>305</v>
      </c>
      <c r="B31" s="295" t="s">
        <v>1422</v>
      </c>
      <c r="C31" s="295" t="s">
        <v>817</v>
      </c>
      <c r="D31" s="295" t="s">
        <v>608</v>
      </c>
      <c r="E31" s="295" t="s">
        <v>1722</v>
      </c>
      <c r="F31" s="295" t="s">
        <v>1713</v>
      </c>
      <c r="G31" s="295" t="s">
        <v>619</v>
      </c>
      <c r="H31" s="295" t="s">
        <v>619</v>
      </c>
      <c r="I31" s="295" t="s">
        <v>619</v>
      </c>
      <c r="J31" s="295" t="s">
        <v>619</v>
      </c>
      <c r="K31" s="295" t="s">
        <v>619</v>
      </c>
      <c r="L31" s="295" t="s">
        <v>619</v>
      </c>
      <c r="M31" s="295" t="s">
        <v>619</v>
      </c>
      <c r="N31" s="295" t="s">
        <v>619</v>
      </c>
      <c r="O31" s="295" t="s">
        <v>619</v>
      </c>
      <c r="P31" s="295" t="s">
        <v>619</v>
      </c>
      <c r="Q31" s="295" t="s">
        <v>619</v>
      </c>
      <c r="R31" s="295" t="s">
        <v>619</v>
      </c>
      <c r="S31" s="295" t="s">
        <v>619</v>
      </c>
      <c r="T31" s="295" t="s">
        <v>619</v>
      </c>
      <c r="U31" s="295" t="s">
        <v>619</v>
      </c>
      <c r="V31" s="295"/>
      <c r="W31" s="295"/>
      <c r="X31" s="295"/>
      <c r="Y31" s="553"/>
    </row>
    <row r="32" spans="1:25" ht="15" x14ac:dyDescent="0.25">
      <c r="A32" s="295" t="s">
        <v>305</v>
      </c>
      <c r="B32" s="295" t="s">
        <v>1431</v>
      </c>
      <c r="C32" s="295" t="s">
        <v>817</v>
      </c>
      <c r="D32" s="295" t="s">
        <v>608</v>
      </c>
      <c r="E32" s="295" t="s">
        <v>990</v>
      </c>
      <c r="F32" s="546" t="s">
        <v>1714</v>
      </c>
      <c r="G32" s="295" t="s">
        <v>619</v>
      </c>
      <c r="H32" s="295" t="s">
        <v>619</v>
      </c>
      <c r="I32" s="295" t="s">
        <v>619</v>
      </c>
      <c r="J32" s="295" t="s">
        <v>619</v>
      </c>
      <c r="K32" s="295" t="s">
        <v>619</v>
      </c>
      <c r="L32" s="295" t="s">
        <v>619</v>
      </c>
      <c r="M32" s="295" t="s">
        <v>619</v>
      </c>
      <c r="N32" s="295" t="s">
        <v>619</v>
      </c>
      <c r="O32" s="295" t="s">
        <v>619</v>
      </c>
      <c r="P32" s="295"/>
      <c r="Q32" s="295"/>
      <c r="R32" s="295"/>
      <c r="S32" s="295"/>
      <c r="T32" s="295"/>
      <c r="U32" s="295"/>
      <c r="V32" s="295"/>
      <c r="W32" s="295"/>
      <c r="X32" s="295"/>
      <c r="Y32" s="553" t="s">
        <v>1725</v>
      </c>
    </row>
    <row r="33" spans="1:25" ht="15" x14ac:dyDescent="0.25">
      <c r="A33" s="295" t="s">
        <v>305</v>
      </c>
      <c r="B33" s="295" t="s">
        <v>1445</v>
      </c>
      <c r="C33" s="295" t="s">
        <v>817</v>
      </c>
      <c r="D33" s="295" t="s">
        <v>608</v>
      </c>
      <c r="E33" s="295" t="s">
        <v>1466</v>
      </c>
      <c r="F33" s="295" t="s">
        <v>1726</v>
      </c>
      <c r="G33" s="295" t="s">
        <v>619</v>
      </c>
      <c r="H33" s="295" t="s">
        <v>619</v>
      </c>
      <c r="I33" s="295" t="s">
        <v>619</v>
      </c>
      <c r="J33" s="295"/>
      <c r="K33" s="295"/>
      <c r="L33" s="295"/>
      <c r="M33" s="295"/>
      <c r="N33" s="295"/>
      <c r="O33" s="295"/>
      <c r="P33" s="295" t="s">
        <v>619</v>
      </c>
      <c r="Q33" s="295" t="s">
        <v>619</v>
      </c>
      <c r="R33" s="295" t="s">
        <v>619</v>
      </c>
      <c r="S33" s="295"/>
      <c r="T33" s="295"/>
      <c r="U33" s="295"/>
      <c r="V33" s="295"/>
      <c r="W33" s="295"/>
      <c r="X33" s="295"/>
      <c r="Y33" s="553"/>
    </row>
    <row r="34" spans="1:25" ht="15" x14ac:dyDescent="0.25">
      <c r="A34" s="295" t="s">
        <v>305</v>
      </c>
      <c r="B34" s="295" t="s">
        <v>1485</v>
      </c>
      <c r="C34" s="295" t="s">
        <v>817</v>
      </c>
      <c r="D34" s="295" t="s">
        <v>608</v>
      </c>
      <c r="E34" s="295" t="s">
        <v>1727</v>
      </c>
      <c r="F34" s="295" t="s">
        <v>1719</v>
      </c>
      <c r="G34" s="295" t="s">
        <v>619</v>
      </c>
      <c r="H34" s="295" t="s">
        <v>619</v>
      </c>
      <c r="I34" s="295" t="s">
        <v>619</v>
      </c>
      <c r="J34" s="295"/>
      <c r="K34" s="295"/>
      <c r="L34" s="295"/>
      <c r="M34" s="295" t="s">
        <v>619</v>
      </c>
      <c r="N34" s="295" t="s">
        <v>619</v>
      </c>
      <c r="O34" s="295" t="s">
        <v>619</v>
      </c>
      <c r="P34" s="295" t="s">
        <v>619</v>
      </c>
      <c r="Q34" s="295" t="s">
        <v>619</v>
      </c>
      <c r="R34" s="295" t="s">
        <v>619</v>
      </c>
      <c r="S34" s="295"/>
      <c r="T34" s="295"/>
      <c r="U34" s="295"/>
      <c r="V34" s="295"/>
      <c r="W34" s="295"/>
      <c r="X34" s="295"/>
      <c r="Y34" s="553"/>
    </row>
    <row r="35" spans="1:25" ht="15" x14ac:dyDescent="0.25">
      <c r="A35" s="295" t="s">
        <v>305</v>
      </c>
      <c r="B35" s="295" t="s">
        <v>1508</v>
      </c>
      <c r="C35" s="295" t="s">
        <v>805</v>
      </c>
      <c r="D35" s="295" t="s">
        <v>608</v>
      </c>
      <c r="E35" s="295" t="s">
        <v>1146</v>
      </c>
      <c r="F35" s="295" t="s">
        <v>1713</v>
      </c>
      <c r="G35" s="295" t="s">
        <v>619</v>
      </c>
      <c r="H35" s="295" t="s">
        <v>619</v>
      </c>
      <c r="I35" s="295" t="s">
        <v>619</v>
      </c>
      <c r="J35" s="295" t="s">
        <v>619</v>
      </c>
      <c r="K35" s="295" t="s">
        <v>619</v>
      </c>
      <c r="L35" s="295" t="s">
        <v>619</v>
      </c>
      <c r="M35" s="295" t="s">
        <v>619</v>
      </c>
      <c r="N35" s="295" t="s">
        <v>619</v>
      </c>
      <c r="O35" s="295" t="s">
        <v>619</v>
      </c>
      <c r="P35" s="295" t="s">
        <v>619</v>
      </c>
      <c r="Q35" s="295" t="s">
        <v>619</v>
      </c>
      <c r="R35" s="295" t="s">
        <v>619</v>
      </c>
      <c r="S35" s="295" t="s">
        <v>619</v>
      </c>
      <c r="T35" s="295" t="s">
        <v>619</v>
      </c>
      <c r="U35" s="295" t="s">
        <v>619</v>
      </c>
      <c r="V35" s="295"/>
      <c r="W35" s="295"/>
      <c r="X35" s="295"/>
      <c r="Y35" s="553"/>
    </row>
    <row r="36" spans="1:25" ht="15" x14ac:dyDescent="0.25">
      <c r="A36" s="295" t="s">
        <v>305</v>
      </c>
      <c r="B36" s="295" t="s">
        <v>1512</v>
      </c>
      <c r="C36" s="295" t="s">
        <v>805</v>
      </c>
      <c r="D36" s="295" t="s">
        <v>608</v>
      </c>
      <c r="E36" s="295" t="s">
        <v>1146</v>
      </c>
      <c r="F36" s="295" t="s">
        <v>1713</v>
      </c>
      <c r="G36" s="295" t="s">
        <v>619</v>
      </c>
      <c r="H36" s="295" t="s">
        <v>619</v>
      </c>
      <c r="I36" s="295" t="s">
        <v>619</v>
      </c>
      <c r="J36" s="295" t="s">
        <v>619</v>
      </c>
      <c r="K36" s="295" t="s">
        <v>619</v>
      </c>
      <c r="L36" s="295" t="s">
        <v>619</v>
      </c>
      <c r="M36" s="295" t="s">
        <v>619</v>
      </c>
      <c r="N36" s="295" t="s">
        <v>619</v>
      </c>
      <c r="O36" s="295" t="s">
        <v>619</v>
      </c>
      <c r="P36" s="295" t="s">
        <v>619</v>
      </c>
      <c r="Q36" s="295" t="s">
        <v>619</v>
      </c>
      <c r="R36" s="295" t="s">
        <v>619</v>
      </c>
      <c r="S36" s="295" t="s">
        <v>619</v>
      </c>
      <c r="T36" s="295" t="s">
        <v>619</v>
      </c>
      <c r="U36" s="295" t="s">
        <v>619</v>
      </c>
      <c r="V36" s="295"/>
      <c r="W36" s="295"/>
      <c r="X36" s="295"/>
      <c r="Y36" s="553"/>
    </row>
    <row r="37" spans="1:25" ht="15" x14ac:dyDescent="0.25">
      <c r="A37" s="295" t="s">
        <v>305</v>
      </c>
      <c r="B37" s="295" t="s">
        <v>1512</v>
      </c>
      <c r="C37" s="295" t="s">
        <v>817</v>
      </c>
      <c r="D37" s="295" t="s">
        <v>608</v>
      </c>
      <c r="E37" s="295" t="s">
        <v>1138</v>
      </c>
      <c r="F37" s="295" t="s">
        <v>1713</v>
      </c>
      <c r="G37" s="295" t="s">
        <v>619</v>
      </c>
      <c r="H37" s="295" t="s">
        <v>619</v>
      </c>
      <c r="I37" s="295" t="s">
        <v>619</v>
      </c>
      <c r="J37" s="295" t="s">
        <v>619</v>
      </c>
      <c r="K37" s="295" t="s">
        <v>619</v>
      </c>
      <c r="L37" s="295" t="s">
        <v>619</v>
      </c>
      <c r="M37" s="295" t="s">
        <v>619</v>
      </c>
      <c r="N37" s="295" t="s">
        <v>619</v>
      </c>
      <c r="O37" s="295" t="s">
        <v>619</v>
      </c>
      <c r="P37" s="295" t="s">
        <v>619</v>
      </c>
      <c r="Q37" s="295" t="s">
        <v>619</v>
      </c>
      <c r="R37" s="295" t="s">
        <v>619</v>
      </c>
      <c r="S37" s="295" t="s">
        <v>619</v>
      </c>
      <c r="T37" s="295" t="s">
        <v>619</v>
      </c>
      <c r="U37" s="295" t="s">
        <v>619</v>
      </c>
      <c r="V37" s="295"/>
      <c r="W37" s="295"/>
      <c r="X37" s="295"/>
      <c r="Y37" s="553"/>
    </row>
    <row r="38" spans="1:25" ht="15" x14ac:dyDescent="0.25">
      <c r="A38" s="295" t="s">
        <v>305</v>
      </c>
      <c r="B38" s="295" t="s">
        <v>1512</v>
      </c>
      <c r="C38" s="295" t="s">
        <v>817</v>
      </c>
      <c r="D38" s="295" t="s">
        <v>608</v>
      </c>
      <c r="E38" s="295" t="s">
        <v>802</v>
      </c>
      <c r="F38" s="295" t="s">
        <v>1713</v>
      </c>
      <c r="G38" s="295" t="s">
        <v>619</v>
      </c>
      <c r="H38" s="295" t="s">
        <v>619</v>
      </c>
      <c r="I38" s="295" t="s">
        <v>619</v>
      </c>
      <c r="J38" s="295" t="s">
        <v>619</v>
      </c>
      <c r="K38" s="295" t="s">
        <v>619</v>
      </c>
      <c r="L38" s="295" t="s">
        <v>619</v>
      </c>
      <c r="M38" s="295" t="s">
        <v>619</v>
      </c>
      <c r="N38" s="295" t="s">
        <v>619</v>
      </c>
      <c r="O38" s="295" t="s">
        <v>619</v>
      </c>
      <c r="P38" s="295" t="s">
        <v>619</v>
      </c>
      <c r="Q38" s="295" t="s">
        <v>619</v>
      </c>
      <c r="R38" s="295" t="s">
        <v>619</v>
      </c>
      <c r="S38" s="295" t="s">
        <v>619</v>
      </c>
      <c r="T38" s="295" t="s">
        <v>619</v>
      </c>
      <c r="U38" s="295" t="s">
        <v>619</v>
      </c>
      <c r="V38" s="295"/>
      <c r="W38" s="295"/>
      <c r="X38" s="295"/>
      <c r="Y38" s="553"/>
    </row>
    <row r="39" spans="1:25" ht="15" x14ac:dyDescent="0.25">
      <c r="A39" s="295" t="s">
        <v>305</v>
      </c>
      <c r="B39" s="295" t="s">
        <v>1523</v>
      </c>
      <c r="C39" s="295" t="s">
        <v>817</v>
      </c>
      <c r="D39" s="295" t="s">
        <v>608</v>
      </c>
      <c r="E39" s="295" t="s">
        <v>990</v>
      </c>
      <c r="F39" s="295" t="s">
        <v>1713</v>
      </c>
      <c r="G39" s="295" t="s">
        <v>619</v>
      </c>
      <c r="H39" s="295" t="s">
        <v>619</v>
      </c>
      <c r="I39" s="295" t="s">
        <v>619</v>
      </c>
      <c r="J39" s="295" t="s">
        <v>619</v>
      </c>
      <c r="K39" s="295" t="s">
        <v>619</v>
      </c>
      <c r="L39" s="295" t="s">
        <v>619</v>
      </c>
      <c r="M39" s="295" t="s">
        <v>619</v>
      </c>
      <c r="N39" s="295" t="s">
        <v>619</v>
      </c>
      <c r="O39" s="295" t="s">
        <v>619</v>
      </c>
      <c r="P39" s="295" t="s">
        <v>619</v>
      </c>
      <c r="Q39" s="295" t="s">
        <v>619</v>
      </c>
      <c r="R39" s="295" t="s">
        <v>619</v>
      </c>
      <c r="S39" s="295" t="s">
        <v>619</v>
      </c>
      <c r="T39" s="295" t="s">
        <v>619</v>
      </c>
      <c r="U39" s="295" t="s">
        <v>619</v>
      </c>
      <c r="V39" s="295"/>
      <c r="W39" s="295"/>
      <c r="X39" s="295"/>
      <c r="Y39" s="553"/>
    </row>
    <row r="40" spans="1:25" ht="15" x14ac:dyDescent="0.25">
      <c r="A40" s="295" t="s">
        <v>305</v>
      </c>
      <c r="B40" s="295" t="s">
        <v>1537</v>
      </c>
      <c r="C40" s="295" t="s">
        <v>817</v>
      </c>
      <c r="D40" s="295" t="s">
        <v>608</v>
      </c>
      <c r="E40" s="295" t="s">
        <v>1147</v>
      </c>
      <c r="F40" s="295" t="s">
        <v>1713</v>
      </c>
      <c r="G40" s="295" t="s">
        <v>619</v>
      </c>
      <c r="H40" s="295" t="s">
        <v>619</v>
      </c>
      <c r="I40" s="295" t="s">
        <v>619</v>
      </c>
      <c r="J40" s="295" t="s">
        <v>619</v>
      </c>
      <c r="K40" s="295" t="s">
        <v>619</v>
      </c>
      <c r="L40" s="295" t="s">
        <v>619</v>
      </c>
      <c r="M40" s="295" t="s">
        <v>619</v>
      </c>
      <c r="N40" s="295" t="s">
        <v>619</v>
      </c>
      <c r="O40" s="295" t="s">
        <v>619</v>
      </c>
      <c r="P40" s="295" t="s">
        <v>619</v>
      </c>
      <c r="Q40" s="295" t="s">
        <v>619</v>
      </c>
      <c r="R40" s="295" t="s">
        <v>619</v>
      </c>
      <c r="S40" s="295"/>
      <c r="T40" s="295"/>
      <c r="U40" s="295"/>
      <c r="V40" s="295"/>
      <c r="W40" s="295"/>
      <c r="X40" s="295"/>
      <c r="Y40" s="553"/>
    </row>
    <row r="41" spans="1:25" ht="15" x14ac:dyDescent="0.25">
      <c r="A41" s="295" t="s">
        <v>305</v>
      </c>
      <c r="B41" s="295" t="s">
        <v>827</v>
      </c>
      <c r="C41" s="295" t="s">
        <v>805</v>
      </c>
      <c r="D41" s="295" t="s">
        <v>608</v>
      </c>
      <c r="E41" s="295" t="s">
        <v>1590</v>
      </c>
      <c r="F41" s="295" t="s">
        <v>1728</v>
      </c>
      <c r="G41" s="295" t="s">
        <v>619</v>
      </c>
      <c r="H41" s="295" t="s">
        <v>619</v>
      </c>
      <c r="I41" s="295" t="s">
        <v>619</v>
      </c>
      <c r="J41" s="295" t="s">
        <v>619</v>
      </c>
      <c r="K41" s="295" t="s">
        <v>619</v>
      </c>
      <c r="L41" s="295" t="s">
        <v>619</v>
      </c>
      <c r="M41" s="295" t="s">
        <v>619</v>
      </c>
      <c r="N41" s="295" t="s">
        <v>619</v>
      </c>
      <c r="O41" s="295" t="s">
        <v>619</v>
      </c>
      <c r="P41" s="295"/>
      <c r="Q41" s="295"/>
      <c r="R41" s="295"/>
      <c r="S41" s="295"/>
      <c r="T41" s="295"/>
      <c r="U41" s="295"/>
      <c r="V41" s="295"/>
      <c r="W41" s="295"/>
      <c r="X41" s="295"/>
      <c r="Y41" s="553" t="s">
        <v>1729</v>
      </c>
    </row>
    <row r="42" spans="1:25" ht="15" x14ac:dyDescent="0.25">
      <c r="A42" s="295" t="s">
        <v>305</v>
      </c>
      <c r="B42" s="295" t="s">
        <v>1020</v>
      </c>
      <c r="C42" s="295" t="s">
        <v>618</v>
      </c>
      <c r="D42" s="295" t="s">
        <v>608</v>
      </c>
      <c r="E42" s="295" t="s">
        <v>1613</v>
      </c>
      <c r="F42" s="295" t="s">
        <v>1713</v>
      </c>
      <c r="G42" s="295" t="s">
        <v>619</v>
      </c>
      <c r="H42" s="295" t="s">
        <v>619</v>
      </c>
      <c r="I42" s="295" t="s">
        <v>619</v>
      </c>
      <c r="J42" s="295" t="s">
        <v>619</v>
      </c>
      <c r="K42" s="295" t="s">
        <v>619</v>
      </c>
      <c r="L42" s="295" t="s">
        <v>619</v>
      </c>
      <c r="M42" s="295" t="s">
        <v>619</v>
      </c>
      <c r="N42" s="295" t="s">
        <v>619</v>
      </c>
      <c r="O42" s="295" t="s">
        <v>619</v>
      </c>
      <c r="P42" s="295" t="s">
        <v>619</v>
      </c>
      <c r="Q42" s="295" t="s">
        <v>619</v>
      </c>
      <c r="R42" s="295" t="s">
        <v>619</v>
      </c>
      <c r="S42" s="295" t="s">
        <v>619</v>
      </c>
      <c r="T42" s="295" t="s">
        <v>619</v>
      </c>
      <c r="U42" s="295" t="s">
        <v>619</v>
      </c>
      <c r="V42" s="295"/>
      <c r="W42" s="295"/>
      <c r="X42" s="295"/>
      <c r="Y42" s="553"/>
    </row>
    <row r="43" spans="1:25" ht="15" x14ac:dyDescent="0.25">
      <c r="A43" s="295" t="s">
        <v>305</v>
      </c>
      <c r="B43" s="295" t="s">
        <v>1652</v>
      </c>
      <c r="C43" s="295" t="s">
        <v>817</v>
      </c>
      <c r="D43" s="295" t="s">
        <v>608</v>
      </c>
      <c r="E43" s="295" t="s">
        <v>1730</v>
      </c>
      <c r="F43" s="295" t="s">
        <v>1713</v>
      </c>
      <c r="G43" s="295" t="s">
        <v>619</v>
      </c>
      <c r="H43" s="295" t="s">
        <v>619</v>
      </c>
      <c r="I43" s="295" t="s">
        <v>619</v>
      </c>
      <c r="J43" s="295" t="s">
        <v>619</v>
      </c>
      <c r="K43" s="295" t="s">
        <v>619</v>
      </c>
      <c r="L43" s="295" t="s">
        <v>619</v>
      </c>
      <c r="M43" s="295" t="s">
        <v>619</v>
      </c>
      <c r="N43" s="295" t="s">
        <v>619</v>
      </c>
      <c r="O43" s="295" t="s">
        <v>619</v>
      </c>
      <c r="P43" s="295" t="s">
        <v>619</v>
      </c>
      <c r="Q43" s="295" t="s">
        <v>619</v>
      </c>
      <c r="R43" s="295" t="s">
        <v>619</v>
      </c>
      <c r="S43" s="295" t="s">
        <v>619</v>
      </c>
      <c r="T43" s="295" t="s">
        <v>619</v>
      </c>
      <c r="U43" s="295" t="s">
        <v>619</v>
      </c>
      <c r="V43" s="295"/>
      <c r="W43" s="295"/>
      <c r="X43" s="295"/>
      <c r="Y43" s="553"/>
    </row>
    <row r="44" spans="1:25" ht="15" x14ac:dyDescent="0.25">
      <c r="A44" s="295" t="s">
        <v>305</v>
      </c>
      <c r="B44" s="295" t="s">
        <v>1022</v>
      </c>
      <c r="C44" s="295" t="s">
        <v>805</v>
      </c>
      <c r="D44" s="295" t="s">
        <v>608</v>
      </c>
      <c r="E44" s="295" t="s">
        <v>1146</v>
      </c>
      <c r="F44" s="546" t="s">
        <v>1713</v>
      </c>
      <c r="G44" s="295" t="s">
        <v>619</v>
      </c>
      <c r="H44" s="295" t="s">
        <v>619</v>
      </c>
      <c r="I44" s="295" t="s">
        <v>619</v>
      </c>
      <c r="J44" s="295" t="s">
        <v>619</v>
      </c>
      <c r="K44" s="295" t="s">
        <v>619</v>
      </c>
      <c r="L44" s="295" t="s">
        <v>619</v>
      </c>
      <c r="M44" s="295" t="s">
        <v>619</v>
      </c>
      <c r="N44" s="295" t="s">
        <v>619</v>
      </c>
      <c r="O44" s="295" t="s">
        <v>619</v>
      </c>
      <c r="P44" s="295"/>
      <c r="Q44" s="295"/>
      <c r="R44" s="295"/>
      <c r="S44" s="295"/>
      <c r="T44" s="295"/>
      <c r="U44" s="295"/>
      <c r="V44" s="295"/>
      <c r="W44" s="295"/>
      <c r="X44" s="295"/>
      <c r="Y44" s="553" t="s">
        <v>1731</v>
      </c>
    </row>
    <row r="45" spans="1:25" ht="15" x14ac:dyDescent="0.25">
      <c r="A45" s="295" t="s">
        <v>305</v>
      </c>
      <c r="B45" s="295" t="s">
        <v>1022</v>
      </c>
      <c r="C45" s="295" t="s">
        <v>817</v>
      </c>
      <c r="D45" s="295" t="s">
        <v>608</v>
      </c>
      <c r="E45" s="295" t="s">
        <v>1138</v>
      </c>
      <c r="F45" s="546" t="s">
        <v>1713</v>
      </c>
      <c r="G45" s="295" t="s">
        <v>619</v>
      </c>
      <c r="H45" s="295" t="s">
        <v>619</v>
      </c>
      <c r="I45" s="295" t="s">
        <v>619</v>
      </c>
      <c r="J45" s="295" t="s">
        <v>619</v>
      </c>
      <c r="K45" s="295" t="s">
        <v>619</v>
      </c>
      <c r="L45" s="295" t="s">
        <v>619</v>
      </c>
      <c r="M45" s="295" t="s">
        <v>619</v>
      </c>
      <c r="N45" s="295" t="s">
        <v>619</v>
      </c>
      <c r="O45" s="295" t="s">
        <v>619</v>
      </c>
      <c r="P45" s="295" t="s">
        <v>619</v>
      </c>
      <c r="Q45" s="295" t="s">
        <v>619</v>
      </c>
      <c r="R45" s="295" t="s">
        <v>619</v>
      </c>
      <c r="S45" s="295" t="s">
        <v>619</v>
      </c>
      <c r="T45" s="295" t="s">
        <v>619</v>
      </c>
      <c r="U45" s="295" t="s">
        <v>619</v>
      </c>
      <c r="V45" s="295"/>
      <c r="W45" s="295"/>
      <c r="X45" s="295"/>
      <c r="Y45" s="553"/>
    </row>
    <row r="46" spans="1:25" ht="15" x14ac:dyDescent="0.25">
      <c r="A46" s="295" t="s">
        <v>305</v>
      </c>
      <c r="B46" s="295" t="s">
        <v>1022</v>
      </c>
      <c r="C46" s="295" t="s">
        <v>817</v>
      </c>
      <c r="D46" s="295" t="s">
        <v>608</v>
      </c>
      <c r="E46" s="295" t="s">
        <v>802</v>
      </c>
      <c r="F46" s="546" t="s">
        <v>1713</v>
      </c>
      <c r="G46" s="295" t="s">
        <v>619</v>
      </c>
      <c r="H46" s="295" t="s">
        <v>619</v>
      </c>
      <c r="I46" s="295" t="s">
        <v>619</v>
      </c>
      <c r="J46" s="295" t="s">
        <v>619</v>
      </c>
      <c r="K46" s="295" t="s">
        <v>619</v>
      </c>
      <c r="L46" s="295" t="s">
        <v>619</v>
      </c>
      <c r="M46" s="295" t="s">
        <v>619</v>
      </c>
      <c r="N46" s="295" t="s">
        <v>619</v>
      </c>
      <c r="O46" s="295" t="s">
        <v>619</v>
      </c>
      <c r="P46" s="295" t="s">
        <v>619</v>
      </c>
      <c r="Q46" s="295" t="s">
        <v>619</v>
      </c>
      <c r="R46" s="295" t="s">
        <v>619</v>
      </c>
      <c r="S46" s="295" t="s">
        <v>619</v>
      </c>
      <c r="T46" s="295" t="s">
        <v>619</v>
      </c>
      <c r="U46" s="295" t="s">
        <v>619</v>
      </c>
      <c r="V46" s="295"/>
      <c r="W46" s="295"/>
      <c r="X46" s="295"/>
      <c r="Y46" s="553"/>
    </row>
    <row r="47" spans="1:25" ht="15" x14ac:dyDescent="0.25">
      <c r="A47" s="295" t="s">
        <v>305</v>
      </c>
      <c r="B47" s="295" t="s">
        <v>1023</v>
      </c>
      <c r="C47" s="295" t="s">
        <v>618</v>
      </c>
      <c r="D47" s="295" t="s">
        <v>608</v>
      </c>
      <c r="E47" s="295" t="s">
        <v>1698</v>
      </c>
      <c r="F47" s="546" t="s">
        <v>1728</v>
      </c>
      <c r="G47" s="295" t="s">
        <v>619</v>
      </c>
      <c r="H47" s="295" t="s">
        <v>619</v>
      </c>
      <c r="I47" s="295" t="s">
        <v>619</v>
      </c>
      <c r="J47" s="295" t="s">
        <v>619</v>
      </c>
      <c r="K47" s="295" t="s">
        <v>619</v>
      </c>
      <c r="L47" s="295" t="s">
        <v>619</v>
      </c>
      <c r="M47" s="295" t="s">
        <v>619</v>
      </c>
      <c r="N47" s="295" t="s">
        <v>619</v>
      </c>
      <c r="O47" s="295" t="s">
        <v>619</v>
      </c>
      <c r="P47" s="295"/>
      <c r="Q47" s="295"/>
      <c r="R47" s="295"/>
      <c r="S47" s="295"/>
      <c r="T47" s="295"/>
      <c r="U47" s="295"/>
      <c r="V47" s="295"/>
      <c r="W47" s="295"/>
      <c r="X47" s="295"/>
      <c r="Y47" s="553" t="s">
        <v>1729</v>
      </c>
    </row>
    <row r="48" spans="1:25" ht="15" x14ac:dyDescent="0.25">
      <c r="A48" s="295" t="s">
        <v>305</v>
      </c>
      <c r="B48" s="295" t="s">
        <v>1023</v>
      </c>
      <c r="C48" s="295" t="s">
        <v>817</v>
      </c>
      <c r="D48" s="295" t="s">
        <v>608</v>
      </c>
      <c r="E48" s="295" t="s">
        <v>1147</v>
      </c>
      <c r="F48" s="546" t="s">
        <v>1728</v>
      </c>
      <c r="G48" s="295" t="s">
        <v>619</v>
      </c>
      <c r="H48" s="295" t="s">
        <v>619</v>
      </c>
      <c r="I48" s="295" t="s">
        <v>619</v>
      </c>
      <c r="J48" s="295" t="s">
        <v>619</v>
      </c>
      <c r="K48" s="295" t="s">
        <v>619</v>
      </c>
      <c r="L48" s="295" t="s">
        <v>619</v>
      </c>
      <c r="M48" s="295" t="s">
        <v>619</v>
      </c>
      <c r="N48" s="295" t="s">
        <v>619</v>
      </c>
      <c r="O48" s="295" t="s">
        <v>619</v>
      </c>
      <c r="P48" s="295"/>
      <c r="Q48" s="295"/>
      <c r="R48" s="295"/>
      <c r="S48" s="295"/>
      <c r="T48" s="295"/>
      <c r="U48" s="295"/>
      <c r="V48" s="295"/>
      <c r="W48" s="295"/>
      <c r="X48" s="295"/>
      <c r="Y48" s="553" t="s">
        <v>1729</v>
      </c>
    </row>
    <row r="49" spans="1:25" ht="15" x14ac:dyDescent="0.25">
      <c r="A49" s="295" t="s">
        <v>305</v>
      </c>
      <c r="B49" s="295" t="s">
        <v>1024</v>
      </c>
      <c r="C49" s="295" t="s">
        <v>817</v>
      </c>
      <c r="D49" s="295" t="s">
        <v>608</v>
      </c>
      <c r="E49" s="295" t="s">
        <v>1732</v>
      </c>
      <c r="F49" s="295" t="s">
        <v>1713</v>
      </c>
      <c r="G49" s="295" t="s">
        <v>619</v>
      </c>
      <c r="H49" s="295" t="s">
        <v>619</v>
      </c>
      <c r="I49" s="295" t="s">
        <v>619</v>
      </c>
      <c r="J49" s="295" t="s">
        <v>619</v>
      </c>
      <c r="K49" s="295" t="s">
        <v>619</v>
      </c>
      <c r="L49" s="295" t="s">
        <v>619</v>
      </c>
      <c r="M49" s="295" t="s">
        <v>619</v>
      </c>
      <c r="N49" s="295" t="s">
        <v>619</v>
      </c>
      <c r="O49" s="295" t="s">
        <v>619</v>
      </c>
      <c r="P49" s="295" t="s">
        <v>619</v>
      </c>
      <c r="Q49" s="295" t="s">
        <v>619</v>
      </c>
      <c r="R49" s="295" t="s">
        <v>619</v>
      </c>
      <c r="S49" s="295" t="s">
        <v>619</v>
      </c>
      <c r="T49" s="295" t="s">
        <v>619</v>
      </c>
      <c r="U49" s="295" t="s">
        <v>619</v>
      </c>
      <c r="V49" s="295"/>
      <c r="W49" s="295"/>
      <c r="X49" s="295"/>
      <c r="Y49" s="553"/>
    </row>
  </sheetData>
  <mergeCells count="14">
    <mergeCell ref="M4:O4"/>
    <mergeCell ref="P4:R4"/>
    <mergeCell ref="S4:U4"/>
    <mergeCell ref="V4:X4"/>
    <mergeCell ref="R2:X2"/>
    <mergeCell ref="R3:X3"/>
    <mergeCell ref="F4:F5"/>
    <mergeCell ref="G4:I4"/>
    <mergeCell ref="J4:L4"/>
    <mergeCell ref="A4:A5"/>
    <mergeCell ref="B4:B5"/>
    <mergeCell ref="C4:C5"/>
    <mergeCell ref="D4:D5"/>
    <mergeCell ref="E4:E5"/>
  </mergeCells>
  <dataValidations count="2">
    <dataValidation type="textLength" showInputMessage="1" showErrorMessage="1" sqref="Y7:Y17">
      <formula1>0</formula1>
      <formula2>150</formula2>
    </dataValidation>
    <dataValidation type="list" allowBlank="1" showInputMessage="1" showErrorMessage="1" sqref="C12:D17">
      <formula1>#REF!</formula1>
    </dataValidation>
  </dataValidations>
  <pageMargins left="0.7" right="0.7" top="0.75" bottom="0.75" header="0.3" footer="0.3"/>
  <ignoredErrors>
    <ignoredError sqref="Y3"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'Q:\scientific-projects\eu-data-collection\Work_Plan\2020\[WP_table_1c.xlsx]Drop-down list'!#REF!</xm:f>
          </x14:formula1>
          <xm:sqref>A6:A17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110" zoomScaleNormal="110" workbookViewId="0">
      <selection activeCell="J9" sqref="J9"/>
    </sheetView>
  </sheetViews>
  <sheetFormatPr defaultColWidth="9.140625" defaultRowHeight="12.75" x14ac:dyDescent="0.2"/>
  <cols>
    <col min="1" max="1" width="10.85546875" style="76" customWidth="1"/>
    <col min="2" max="2" width="18.7109375" style="76" bestFit="1" customWidth="1"/>
    <col min="3" max="3" width="82.28515625" style="76" customWidth="1"/>
    <col min="4" max="4" width="9.140625" style="76"/>
    <col min="5" max="5" width="14.5703125" style="76" customWidth="1"/>
    <col min="6" max="6" width="15.42578125" style="76" customWidth="1"/>
    <col min="7" max="7" width="12.7109375" style="76" customWidth="1"/>
    <col min="8" max="8" width="37.5703125" style="76" customWidth="1"/>
    <col min="9" max="16384" width="9.140625" style="76"/>
  </cols>
  <sheetData>
    <row r="1" spans="1:8" ht="13.5" thickBot="1" x14ac:dyDescent="0.25">
      <c r="A1" s="184" t="s">
        <v>283</v>
      </c>
      <c r="B1" s="40"/>
      <c r="C1" s="40"/>
      <c r="D1" s="40"/>
      <c r="E1" s="40"/>
      <c r="F1" s="40"/>
      <c r="G1" s="40"/>
      <c r="H1" s="40"/>
    </row>
    <row r="2" spans="1:8" x14ac:dyDescent="0.2">
      <c r="A2" s="277"/>
      <c r="B2" s="41"/>
      <c r="C2" s="41"/>
      <c r="D2" s="41"/>
      <c r="E2" s="41"/>
      <c r="F2" s="40"/>
      <c r="G2" s="170" t="s">
        <v>1</v>
      </c>
      <c r="H2" s="104" t="s">
        <v>2</v>
      </c>
    </row>
    <row r="3" spans="1:8" ht="13.5" thickBot="1" x14ac:dyDescent="0.25">
      <c r="A3" s="278"/>
      <c r="B3" s="43"/>
      <c r="C3" s="43"/>
      <c r="D3" s="43"/>
      <c r="E3" s="43"/>
      <c r="F3" s="40"/>
      <c r="G3" s="8" t="s">
        <v>3</v>
      </c>
      <c r="H3" s="105">
        <v>2021</v>
      </c>
    </row>
    <row r="4" spans="1:8" ht="25.5" x14ac:dyDescent="0.2">
      <c r="A4" s="341" t="s">
        <v>4</v>
      </c>
      <c r="B4" s="341" t="s">
        <v>284</v>
      </c>
      <c r="C4" s="342" t="s">
        <v>285</v>
      </c>
      <c r="D4" s="341" t="s">
        <v>8</v>
      </c>
      <c r="E4" s="341" t="s">
        <v>286</v>
      </c>
      <c r="F4" s="343" t="s">
        <v>15</v>
      </c>
      <c r="G4" s="344" t="s">
        <v>287</v>
      </c>
      <c r="H4" s="344" t="s">
        <v>75</v>
      </c>
    </row>
    <row r="5" spans="1:8" x14ac:dyDescent="0.2">
      <c r="A5" s="621" t="s">
        <v>305</v>
      </c>
      <c r="B5" s="622"/>
      <c r="C5" s="623" t="s">
        <v>1973</v>
      </c>
      <c r="D5" s="621"/>
      <c r="E5" s="621" t="s">
        <v>619</v>
      </c>
      <c r="F5" s="623"/>
      <c r="G5" s="611">
        <v>6</v>
      </c>
      <c r="H5" s="620"/>
    </row>
    <row r="6" spans="1:8" x14ac:dyDescent="0.2">
      <c r="A6" s="621" t="s">
        <v>305</v>
      </c>
      <c r="B6" s="622"/>
      <c r="C6" s="623" t="s">
        <v>1877</v>
      </c>
      <c r="D6" s="621"/>
      <c r="E6" s="621" t="s">
        <v>619</v>
      </c>
      <c r="F6" s="623"/>
      <c r="G6" s="613">
        <v>1</v>
      </c>
      <c r="H6" s="620"/>
    </row>
    <row r="7" spans="1:8" x14ac:dyDescent="0.2">
      <c r="A7" s="621" t="s">
        <v>305</v>
      </c>
      <c r="B7" s="622"/>
      <c r="C7" s="623" t="s">
        <v>1878</v>
      </c>
      <c r="D7" s="621"/>
      <c r="E7" s="621" t="s">
        <v>619</v>
      </c>
      <c r="F7" s="623"/>
      <c r="G7" s="613">
        <v>1</v>
      </c>
      <c r="H7" s="620"/>
    </row>
    <row r="8" spans="1:8" x14ac:dyDescent="0.2">
      <c r="A8" s="621" t="s">
        <v>305</v>
      </c>
      <c r="B8" s="621" t="s">
        <v>1879</v>
      </c>
      <c r="C8" s="625" t="s">
        <v>1880</v>
      </c>
      <c r="D8" s="621"/>
      <c r="E8" s="621" t="s">
        <v>619</v>
      </c>
      <c r="F8" s="621"/>
      <c r="G8" s="611">
        <v>6</v>
      </c>
      <c r="H8" s="620"/>
    </row>
    <row r="9" spans="1:8" x14ac:dyDescent="0.2">
      <c r="A9" s="621" t="s">
        <v>305</v>
      </c>
      <c r="B9" s="621" t="s">
        <v>1779</v>
      </c>
      <c r="C9" s="625" t="s">
        <v>1881</v>
      </c>
      <c r="D9" s="621"/>
      <c r="E9" s="621"/>
      <c r="F9" s="621"/>
      <c r="G9" s="611"/>
      <c r="H9" s="620"/>
    </row>
    <row r="10" spans="1:8" x14ac:dyDescent="0.2">
      <c r="A10" s="621" t="s">
        <v>305</v>
      </c>
      <c r="B10" s="621" t="s">
        <v>1882</v>
      </c>
      <c r="C10" s="625" t="s">
        <v>1883</v>
      </c>
      <c r="D10" s="621"/>
      <c r="E10" s="621" t="s">
        <v>619</v>
      </c>
      <c r="F10" s="621"/>
      <c r="G10" s="611">
        <v>1</v>
      </c>
      <c r="H10" s="620"/>
    </row>
    <row r="11" spans="1:8" s="614" customFormat="1" x14ac:dyDescent="0.2">
      <c r="A11" s="621" t="s">
        <v>305</v>
      </c>
      <c r="B11" s="621" t="s">
        <v>1882</v>
      </c>
      <c r="C11" s="625" t="s">
        <v>1971</v>
      </c>
      <c r="D11" s="621"/>
      <c r="E11" s="621" t="s">
        <v>619</v>
      </c>
      <c r="F11" s="621"/>
      <c r="G11" s="611">
        <v>1</v>
      </c>
      <c r="H11" s="620"/>
    </row>
    <row r="12" spans="1:8" x14ac:dyDescent="0.2">
      <c r="A12" s="621" t="s">
        <v>305</v>
      </c>
      <c r="B12" s="621" t="s">
        <v>1884</v>
      </c>
      <c r="C12" s="625" t="s">
        <v>1885</v>
      </c>
      <c r="D12" s="621"/>
      <c r="E12" s="621" t="s">
        <v>619</v>
      </c>
      <c r="F12" s="621"/>
      <c r="G12" s="611">
        <v>1</v>
      </c>
      <c r="H12" s="620"/>
    </row>
    <row r="13" spans="1:8" x14ac:dyDescent="0.2">
      <c r="A13" s="621" t="s">
        <v>305</v>
      </c>
      <c r="B13" s="621" t="s">
        <v>1886</v>
      </c>
      <c r="C13" s="625" t="s">
        <v>1887</v>
      </c>
      <c r="D13" s="621"/>
      <c r="E13" s="621"/>
      <c r="F13" s="621"/>
      <c r="G13" s="611"/>
      <c r="H13" s="620" t="s">
        <v>785</v>
      </c>
    </row>
    <row r="14" spans="1:8" x14ac:dyDescent="0.2">
      <c r="A14" s="621" t="s">
        <v>305</v>
      </c>
      <c r="B14" s="626" t="s">
        <v>1888</v>
      </c>
      <c r="C14" s="625" t="s">
        <v>1889</v>
      </c>
      <c r="D14" s="621"/>
      <c r="E14" s="621" t="s">
        <v>619</v>
      </c>
      <c r="F14" s="621"/>
      <c r="G14" s="611">
        <v>1</v>
      </c>
      <c r="H14" s="620" t="s">
        <v>1974</v>
      </c>
    </row>
    <row r="15" spans="1:8" x14ac:dyDescent="0.2">
      <c r="A15" s="621" t="s">
        <v>305</v>
      </c>
      <c r="B15" s="626" t="s">
        <v>1888</v>
      </c>
      <c r="C15" s="625" t="s">
        <v>1890</v>
      </c>
      <c r="D15" s="621"/>
      <c r="E15" s="621" t="s">
        <v>619</v>
      </c>
      <c r="F15" s="621"/>
      <c r="G15" s="611">
        <v>1</v>
      </c>
      <c r="H15" s="620" t="s">
        <v>1974</v>
      </c>
    </row>
    <row r="16" spans="1:8" x14ac:dyDescent="0.2">
      <c r="A16" s="621" t="s">
        <v>305</v>
      </c>
      <c r="B16" s="626" t="s">
        <v>1888</v>
      </c>
      <c r="C16" s="625" t="s">
        <v>1892</v>
      </c>
      <c r="D16" s="621"/>
      <c r="E16" s="621" t="s">
        <v>619</v>
      </c>
      <c r="F16" s="621"/>
      <c r="G16" s="611">
        <v>2</v>
      </c>
      <c r="H16" s="620" t="s">
        <v>1974</v>
      </c>
    </row>
    <row r="17" spans="1:8" x14ac:dyDescent="0.2">
      <c r="A17" s="621" t="s">
        <v>305</v>
      </c>
      <c r="B17" s="626" t="s">
        <v>1888</v>
      </c>
      <c r="C17" s="625" t="s">
        <v>1893</v>
      </c>
      <c r="D17" s="621"/>
      <c r="E17" s="621" t="s">
        <v>619</v>
      </c>
      <c r="F17" s="621"/>
      <c r="G17" s="611">
        <v>1</v>
      </c>
      <c r="H17" s="620" t="s">
        <v>1974</v>
      </c>
    </row>
    <row r="18" spans="1:8" x14ac:dyDescent="0.2">
      <c r="A18" s="621" t="s">
        <v>305</v>
      </c>
      <c r="B18" s="626" t="s">
        <v>1888</v>
      </c>
      <c r="C18" s="625" t="s">
        <v>1894</v>
      </c>
      <c r="D18" s="621"/>
      <c r="E18" s="621" t="s">
        <v>619</v>
      </c>
      <c r="F18" s="621"/>
      <c r="G18" s="611">
        <v>1</v>
      </c>
      <c r="H18" s="620" t="s">
        <v>1974</v>
      </c>
    </row>
    <row r="19" spans="1:8" x14ac:dyDescent="0.2">
      <c r="A19" s="621" t="s">
        <v>305</v>
      </c>
      <c r="B19" s="626" t="s">
        <v>1888</v>
      </c>
      <c r="C19" s="625" t="s">
        <v>1895</v>
      </c>
      <c r="D19" s="621"/>
      <c r="E19" s="621" t="s">
        <v>619</v>
      </c>
      <c r="F19" s="621"/>
      <c r="G19" s="611">
        <v>2</v>
      </c>
      <c r="H19" s="620" t="s">
        <v>1974</v>
      </c>
    </row>
    <row r="20" spans="1:8" x14ac:dyDescent="0.2">
      <c r="A20" s="621" t="s">
        <v>305</v>
      </c>
      <c r="B20" s="626" t="s">
        <v>1888</v>
      </c>
      <c r="C20" s="625" t="s">
        <v>1896</v>
      </c>
      <c r="D20" s="621"/>
      <c r="E20" s="621"/>
      <c r="F20" s="621"/>
      <c r="G20" s="611"/>
      <c r="H20" s="620" t="s">
        <v>1974</v>
      </c>
    </row>
    <row r="21" spans="1:8" ht="25.5" x14ac:dyDescent="0.2">
      <c r="A21" s="621" t="s">
        <v>305</v>
      </c>
      <c r="B21" s="626" t="s">
        <v>1888</v>
      </c>
      <c r="C21" s="625" t="s">
        <v>1897</v>
      </c>
      <c r="D21" s="621"/>
      <c r="E21" s="621"/>
      <c r="F21" s="621"/>
      <c r="G21" s="611"/>
      <c r="H21" s="620" t="s">
        <v>1974</v>
      </c>
    </row>
    <row r="22" spans="1:8" ht="25.5" x14ac:dyDescent="0.2">
      <c r="A22" s="621" t="s">
        <v>305</v>
      </c>
      <c r="B22" s="626" t="s">
        <v>1888</v>
      </c>
      <c r="C22" s="625" t="s">
        <v>1898</v>
      </c>
      <c r="D22" s="621"/>
      <c r="E22" s="621" t="s">
        <v>619</v>
      </c>
      <c r="F22" s="621"/>
      <c r="G22" s="611">
        <v>2</v>
      </c>
      <c r="H22" s="620" t="s">
        <v>1974</v>
      </c>
    </row>
    <row r="23" spans="1:8" x14ac:dyDescent="0.2">
      <c r="A23" s="621" t="s">
        <v>305</v>
      </c>
      <c r="B23" s="626" t="s">
        <v>1888</v>
      </c>
      <c r="C23" s="625" t="s">
        <v>1899</v>
      </c>
      <c r="D23" s="621"/>
      <c r="E23" s="621" t="s">
        <v>619</v>
      </c>
      <c r="F23" s="621"/>
      <c r="G23" s="611">
        <v>1</v>
      </c>
      <c r="H23" s="620" t="s">
        <v>1974</v>
      </c>
    </row>
    <row r="24" spans="1:8" x14ac:dyDescent="0.2">
      <c r="A24" s="621" t="s">
        <v>305</v>
      </c>
      <c r="B24" s="626" t="s">
        <v>1888</v>
      </c>
      <c r="C24" s="625" t="s">
        <v>1900</v>
      </c>
      <c r="D24" s="621"/>
      <c r="E24" s="621" t="s">
        <v>619</v>
      </c>
      <c r="F24" s="621"/>
      <c r="G24" s="611">
        <v>1</v>
      </c>
      <c r="H24" s="620" t="s">
        <v>1974</v>
      </c>
    </row>
    <row r="25" spans="1:8" x14ac:dyDescent="0.2">
      <c r="A25" s="621" t="s">
        <v>305</v>
      </c>
      <c r="B25" s="626" t="s">
        <v>1888</v>
      </c>
      <c r="C25" s="625" t="s">
        <v>1901</v>
      </c>
      <c r="D25" s="621"/>
      <c r="E25" s="621" t="s">
        <v>619</v>
      </c>
      <c r="F25" s="621"/>
      <c r="G25" s="611">
        <v>2</v>
      </c>
      <c r="H25" s="620" t="s">
        <v>1974</v>
      </c>
    </row>
    <row r="26" spans="1:8" s="614" customFormat="1" x14ac:dyDescent="0.2">
      <c r="A26" s="621" t="s">
        <v>305</v>
      </c>
      <c r="B26" s="626" t="s">
        <v>1888</v>
      </c>
      <c r="C26" s="625" t="s">
        <v>1972</v>
      </c>
      <c r="D26" s="621"/>
      <c r="E26" s="621" t="s">
        <v>619</v>
      </c>
      <c r="F26" s="621"/>
      <c r="G26" s="611">
        <v>2</v>
      </c>
      <c r="H26" s="620" t="s">
        <v>1974</v>
      </c>
    </row>
    <row r="27" spans="1:8" ht="25.5" x14ac:dyDescent="0.2">
      <c r="A27" s="621" t="s">
        <v>305</v>
      </c>
      <c r="B27" s="621" t="s">
        <v>1902</v>
      </c>
      <c r="C27" s="625" t="s">
        <v>1903</v>
      </c>
      <c r="D27" s="621" t="s">
        <v>608</v>
      </c>
      <c r="E27" s="621" t="s">
        <v>619</v>
      </c>
      <c r="F27" s="621"/>
      <c r="G27" s="611">
        <v>1</v>
      </c>
      <c r="H27" s="620" t="s">
        <v>1974</v>
      </c>
    </row>
    <row r="28" spans="1:8" x14ac:dyDescent="0.2">
      <c r="A28" s="621" t="s">
        <v>305</v>
      </c>
      <c r="B28" s="621" t="s">
        <v>640</v>
      </c>
      <c r="C28" s="625" t="s">
        <v>1904</v>
      </c>
      <c r="D28" s="621" t="s">
        <v>608</v>
      </c>
      <c r="E28" s="621" t="s">
        <v>619</v>
      </c>
      <c r="F28" s="621"/>
      <c r="G28" s="611">
        <v>2</v>
      </c>
      <c r="H28" s="620"/>
    </row>
    <row r="29" spans="1:8" x14ac:dyDescent="0.2">
      <c r="A29" s="621" t="s">
        <v>305</v>
      </c>
      <c r="B29" s="621" t="s">
        <v>641</v>
      </c>
      <c r="C29" s="625" t="s">
        <v>1905</v>
      </c>
      <c r="D29" s="621" t="s">
        <v>608</v>
      </c>
      <c r="E29" s="621" t="s">
        <v>619</v>
      </c>
      <c r="F29" s="621"/>
      <c r="G29" s="611">
        <v>2</v>
      </c>
      <c r="H29" s="620"/>
    </row>
    <row r="30" spans="1:8" x14ac:dyDescent="0.2">
      <c r="A30" s="621" t="s">
        <v>305</v>
      </c>
      <c r="B30" s="621" t="s">
        <v>636</v>
      </c>
      <c r="C30" s="625" t="s">
        <v>1906</v>
      </c>
      <c r="D30" s="621" t="s">
        <v>608</v>
      </c>
      <c r="E30" s="621" t="s">
        <v>619</v>
      </c>
      <c r="F30" s="621"/>
      <c r="G30" s="611">
        <v>2</v>
      </c>
      <c r="H30" s="620"/>
    </row>
    <row r="31" spans="1:8" x14ac:dyDescent="0.2">
      <c r="A31" s="621" t="s">
        <v>305</v>
      </c>
      <c r="B31" s="621" t="s">
        <v>1907</v>
      </c>
      <c r="C31" s="625" t="s">
        <v>1908</v>
      </c>
      <c r="D31" s="621" t="s">
        <v>608</v>
      </c>
      <c r="E31" s="621"/>
      <c r="F31" s="621"/>
      <c r="G31" s="611">
        <v>1</v>
      </c>
      <c r="H31" s="620" t="s">
        <v>1974</v>
      </c>
    </row>
    <row r="32" spans="1:8" ht="25.5" x14ac:dyDescent="0.2">
      <c r="A32" s="621" t="s">
        <v>305</v>
      </c>
      <c r="B32" s="621" t="s">
        <v>1909</v>
      </c>
      <c r="C32" s="625" t="s">
        <v>1910</v>
      </c>
      <c r="D32" s="621" t="s">
        <v>608</v>
      </c>
      <c r="E32" s="621"/>
      <c r="F32" s="621"/>
      <c r="G32" s="611">
        <v>1</v>
      </c>
      <c r="H32" s="620" t="s">
        <v>1974</v>
      </c>
    </row>
    <row r="33" spans="1:8" x14ac:dyDescent="0.2">
      <c r="A33" s="621" t="s">
        <v>305</v>
      </c>
      <c r="B33" s="621" t="s">
        <v>620</v>
      </c>
      <c r="C33" s="625" t="s">
        <v>1911</v>
      </c>
      <c r="D33" s="621" t="s">
        <v>608</v>
      </c>
      <c r="E33" s="621" t="s">
        <v>619</v>
      </c>
      <c r="F33" s="621"/>
      <c r="G33" s="611">
        <v>1</v>
      </c>
      <c r="H33" s="620" t="s">
        <v>1975</v>
      </c>
    </row>
    <row r="34" spans="1:8" x14ac:dyDescent="0.2">
      <c r="A34" s="621" t="s">
        <v>305</v>
      </c>
      <c r="B34" s="621" t="s">
        <v>629</v>
      </c>
      <c r="C34" s="625" t="s">
        <v>1912</v>
      </c>
      <c r="D34" s="621" t="s">
        <v>608</v>
      </c>
      <c r="E34" s="621" t="s">
        <v>619</v>
      </c>
      <c r="F34" s="621"/>
      <c r="G34" s="611">
        <v>1</v>
      </c>
      <c r="H34" s="620"/>
    </row>
    <row r="35" spans="1:8" x14ac:dyDescent="0.2">
      <c r="A35" s="621" t="s">
        <v>305</v>
      </c>
      <c r="B35" s="621" t="s">
        <v>630</v>
      </c>
      <c r="C35" s="625" t="s">
        <v>1913</v>
      </c>
      <c r="D35" s="621" t="s">
        <v>608</v>
      </c>
      <c r="E35" s="621" t="s">
        <v>619</v>
      </c>
      <c r="F35" s="621"/>
      <c r="G35" s="611">
        <v>1</v>
      </c>
      <c r="H35" s="620"/>
    </row>
    <row r="36" spans="1:8" x14ac:dyDescent="0.2">
      <c r="A36" s="621" t="s">
        <v>305</v>
      </c>
      <c r="B36" s="621" t="s">
        <v>1914</v>
      </c>
      <c r="C36" s="625" t="s">
        <v>1915</v>
      </c>
      <c r="D36" s="621" t="s">
        <v>608</v>
      </c>
      <c r="E36" s="621" t="s">
        <v>619</v>
      </c>
      <c r="F36" s="621"/>
      <c r="G36" s="611">
        <v>1</v>
      </c>
      <c r="H36" s="620"/>
    </row>
    <row r="37" spans="1:8" ht="25.5" x14ac:dyDescent="0.2">
      <c r="A37" s="621" t="s">
        <v>305</v>
      </c>
      <c r="B37" s="621" t="s">
        <v>1916</v>
      </c>
      <c r="C37" s="625" t="s">
        <v>1917</v>
      </c>
      <c r="D37" s="621" t="s">
        <v>608</v>
      </c>
      <c r="E37" s="621"/>
      <c r="F37" s="621"/>
      <c r="G37" s="613">
        <v>1</v>
      </c>
      <c r="H37" s="620" t="s">
        <v>1974</v>
      </c>
    </row>
    <row r="38" spans="1:8" x14ac:dyDescent="0.2">
      <c r="A38" s="621" t="s">
        <v>305</v>
      </c>
      <c r="B38" s="621" t="s">
        <v>623</v>
      </c>
      <c r="C38" s="625" t="s">
        <v>1918</v>
      </c>
      <c r="D38" s="621" t="s">
        <v>608</v>
      </c>
      <c r="E38" s="621" t="s">
        <v>619</v>
      </c>
      <c r="F38" s="621"/>
      <c r="G38" s="613" t="s">
        <v>894</v>
      </c>
      <c r="H38" s="620" t="s">
        <v>1976</v>
      </c>
    </row>
    <row r="39" spans="1:8" x14ac:dyDescent="0.2">
      <c r="A39" s="621" t="s">
        <v>305</v>
      </c>
      <c r="B39" s="621" t="s">
        <v>634</v>
      </c>
      <c r="C39" s="625" t="s">
        <v>1919</v>
      </c>
      <c r="D39" s="621" t="s">
        <v>608</v>
      </c>
      <c r="E39" s="621" t="s">
        <v>619</v>
      </c>
      <c r="F39" s="621"/>
      <c r="G39" s="613" t="s">
        <v>894</v>
      </c>
      <c r="H39" s="620" t="s">
        <v>1976</v>
      </c>
    </row>
    <row r="40" spans="1:8" x14ac:dyDescent="0.2">
      <c r="A40" s="621" t="s">
        <v>305</v>
      </c>
      <c r="B40" s="621" t="s">
        <v>635</v>
      </c>
      <c r="C40" s="625" t="s">
        <v>1920</v>
      </c>
      <c r="D40" s="621" t="s">
        <v>608</v>
      </c>
      <c r="E40" s="621" t="s">
        <v>619</v>
      </c>
      <c r="F40" s="621"/>
      <c r="G40" s="613">
        <v>2</v>
      </c>
      <c r="H40" s="620"/>
    </row>
    <row r="41" spans="1:8" x14ac:dyDescent="0.2">
      <c r="A41" s="621" t="s">
        <v>305</v>
      </c>
      <c r="B41" s="621" t="s">
        <v>1921</v>
      </c>
      <c r="C41" s="625" t="s">
        <v>1922</v>
      </c>
      <c r="D41" s="621" t="s">
        <v>608</v>
      </c>
      <c r="E41" s="621"/>
      <c r="F41" s="621"/>
      <c r="G41" s="613"/>
      <c r="H41" s="620"/>
    </row>
    <row r="42" spans="1:8" x14ac:dyDescent="0.2">
      <c r="A42" s="621" t="s">
        <v>305</v>
      </c>
      <c r="B42" s="621" t="s">
        <v>1923</v>
      </c>
      <c r="C42" s="625" t="s">
        <v>1924</v>
      </c>
      <c r="D42" s="621" t="s">
        <v>608</v>
      </c>
      <c r="E42" s="621"/>
      <c r="F42" s="621"/>
      <c r="G42" s="611"/>
      <c r="H42" s="620"/>
    </row>
    <row r="43" spans="1:8" x14ac:dyDescent="0.2">
      <c r="A43" s="621" t="s">
        <v>305</v>
      </c>
      <c r="B43" s="621" t="s">
        <v>1925</v>
      </c>
      <c r="C43" s="625" t="s">
        <v>622</v>
      </c>
      <c r="D43" s="621" t="s">
        <v>608</v>
      </c>
      <c r="E43" s="621" t="s">
        <v>619</v>
      </c>
      <c r="F43" s="621"/>
      <c r="G43" s="613" t="s">
        <v>894</v>
      </c>
      <c r="H43" s="620" t="s">
        <v>1976</v>
      </c>
    </row>
    <row r="44" spans="1:8" x14ac:dyDescent="0.2">
      <c r="A44" s="621" t="s">
        <v>305</v>
      </c>
      <c r="B44" s="621" t="s">
        <v>1926</v>
      </c>
      <c r="C44" s="625" t="s">
        <v>1927</v>
      </c>
      <c r="D44" s="621" t="s">
        <v>608</v>
      </c>
      <c r="E44" s="621" t="s">
        <v>619</v>
      </c>
      <c r="F44" s="621"/>
      <c r="G44" s="613">
        <v>2</v>
      </c>
      <c r="H44" s="620"/>
    </row>
    <row r="45" spans="1:8" x14ac:dyDescent="0.2">
      <c r="A45" s="621" t="s">
        <v>305</v>
      </c>
      <c r="B45" s="621" t="s">
        <v>621</v>
      </c>
      <c r="C45" s="625" t="s">
        <v>1928</v>
      </c>
      <c r="D45" s="621" t="s">
        <v>608</v>
      </c>
      <c r="E45" s="621" t="s">
        <v>619</v>
      </c>
      <c r="F45" s="621"/>
      <c r="G45" s="613">
        <v>3</v>
      </c>
      <c r="H45" s="620"/>
    </row>
    <row r="46" spans="1:8" x14ac:dyDescent="0.2">
      <c r="A46" s="621" t="s">
        <v>305</v>
      </c>
      <c r="B46" s="621" t="s">
        <v>1929</v>
      </c>
      <c r="C46" s="625" t="s">
        <v>1930</v>
      </c>
      <c r="D46" s="621" t="s">
        <v>608</v>
      </c>
      <c r="E46" s="621"/>
      <c r="F46" s="621"/>
      <c r="G46" s="611">
        <v>1</v>
      </c>
      <c r="H46" s="620" t="s">
        <v>1974</v>
      </c>
    </row>
    <row r="47" spans="1:8" x14ac:dyDescent="0.2">
      <c r="A47" s="621" t="s">
        <v>305</v>
      </c>
      <c r="B47" s="621" t="s">
        <v>627</v>
      </c>
      <c r="C47" s="625" t="s">
        <v>1931</v>
      </c>
      <c r="D47" s="621" t="s">
        <v>608</v>
      </c>
      <c r="E47" s="621" t="s">
        <v>619</v>
      </c>
      <c r="F47" s="621"/>
      <c r="G47" s="611">
        <v>6</v>
      </c>
      <c r="H47" s="620"/>
    </row>
    <row r="48" spans="1:8" x14ac:dyDescent="0.2">
      <c r="A48" s="621" t="s">
        <v>305</v>
      </c>
      <c r="B48" s="621" t="s">
        <v>1932</v>
      </c>
      <c r="C48" s="625" t="s">
        <v>1933</v>
      </c>
      <c r="D48" s="621" t="s">
        <v>608</v>
      </c>
      <c r="E48" s="621"/>
      <c r="F48" s="621"/>
      <c r="G48" s="611">
        <v>1</v>
      </c>
      <c r="H48" s="620" t="s">
        <v>1974</v>
      </c>
    </row>
    <row r="49" spans="1:8" x14ac:dyDescent="0.2">
      <c r="A49" s="621" t="s">
        <v>305</v>
      </c>
      <c r="B49" s="621" t="s">
        <v>631</v>
      </c>
      <c r="C49" s="625" t="s">
        <v>1934</v>
      </c>
      <c r="D49" s="621" t="s">
        <v>608</v>
      </c>
      <c r="E49" s="621" t="s">
        <v>619</v>
      </c>
      <c r="F49" s="621"/>
      <c r="G49" s="611">
        <v>2</v>
      </c>
      <c r="H49" s="620"/>
    </row>
    <row r="50" spans="1:8" x14ac:dyDescent="0.2">
      <c r="A50" s="621" t="s">
        <v>305</v>
      </c>
      <c r="B50" s="621" t="s">
        <v>632</v>
      </c>
      <c r="C50" s="625" t="s">
        <v>1935</v>
      </c>
      <c r="D50" s="621" t="s">
        <v>608</v>
      </c>
      <c r="E50" s="621" t="s">
        <v>619</v>
      </c>
      <c r="F50" s="621"/>
      <c r="G50" s="611">
        <v>4</v>
      </c>
      <c r="H50" s="620"/>
    </row>
    <row r="51" spans="1:8" ht="25.5" x14ac:dyDescent="0.2">
      <c r="A51" s="621" t="s">
        <v>305</v>
      </c>
      <c r="B51" s="621" t="s">
        <v>633</v>
      </c>
      <c r="C51" s="625" t="s">
        <v>1936</v>
      </c>
      <c r="D51" s="621" t="s">
        <v>608</v>
      </c>
      <c r="E51" s="621" t="s">
        <v>619</v>
      </c>
      <c r="F51" s="621"/>
      <c r="G51" s="611">
        <v>3</v>
      </c>
      <c r="H51" s="620"/>
    </row>
    <row r="52" spans="1:8" x14ac:dyDescent="0.2">
      <c r="A52" s="621" t="s">
        <v>305</v>
      </c>
      <c r="B52" s="621" t="s">
        <v>639</v>
      </c>
      <c r="C52" s="625" t="s">
        <v>1937</v>
      </c>
      <c r="D52" s="621" t="s">
        <v>608</v>
      </c>
      <c r="E52" s="621" t="s">
        <v>619</v>
      </c>
      <c r="F52" s="621"/>
      <c r="G52" s="611">
        <v>5</v>
      </c>
      <c r="H52" s="620"/>
    </row>
    <row r="53" spans="1:8" x14ac:dyDescent="0.2">
      <c r="A53" s="621" t="s">
        <v>305</v>
      </c>
      <c r="B53" s="621" t="s">
        <v>644</v>
      </c>
      <c r="C53" s="625" t="s">
        <v>1938</v>
      </c>
      <c r="D53" s="621" t="s">
        <v>608</v>
      </c>
      <c r="E53" s="621" t="s">
        <v>619</v>
      </c>
      <c r="F53" s="621"/>
      <c r="G53" s="611">
        <v>1</v>
      </c>
      <c r="H53" s="620"/>
    </row>
    <row r="54" spans="1:8" ht="25.5" x14ac:dyDescent="0.2">
      <c r="A54" s="621" t="s">
        <v>305</v>
      </c>
      <c r="B54" s="621" t="s">
        <v>645</v>
      </c>
      <c r="C54" s="625" t="s">
        <v>1939</v>
      </c>
      <c r="D54" s="621" t="s">
        <v>608</v>
      </c>
      <c r="E54" s="621" t="s">
        <v>619</v>
      </c>
      <c r="F54" s="621"/>
      <c r="G54" s="613"/>
      <c r="H54" s="620" t="s">
        <v>1976</v>
      </c>
    </row>
    <row r="55" spans="1:8" x14ac:dyDescent="0.2">
      <c r="A55" s="621" t="s">
        <v>305</v>
      </c>
      <c r="B55" s="621" t="s">
        <v>628</v>
      </c>
      <c r="C55" s="625" t="s">
        <v>1940</v>
      </c>
      <c r="D55" s="621" t="s">
        <v>608</v>
      </c>
      <c r="E55" s="621" t="s">
        <v>619</v>
      </c>
      <c r="F55" s="621"/>
      <c r="G55" s="611">
        <v>1</v>
      </c>
      <c r="H55" s="620"/>
    </row>
    <row r="56" spans="1:8" x14ac:dyDescent="0.2">
      <c r="A56" s="621" t="s">
        <v>305</v>
      </c>
      <c r="B56" s="621" t="s">
        <v>638</v>
      </c>
      <c r="C56" s="625" t="s">
        <v>1941</v>
      </c>
      <c r="D56" s="621" t="s">
        <v>608</v>
      </c>
      <c r="E56" s="621" t="s">
        <v>619</v>
      </c>
      <c r="F56" s="621"/>
      <c r="G56" s="611"/>
      <c r="H56" s="620" t="s">
        <v>1977</v>
      </c>
    </row>
    <row r="57" spans="1:8" x14ac:dyDescent="0.2">
      <c r="A57" s="621" t="s">
        <v>305</v>
      </c>
      <c r="B57" s="621" t="s">
        <v>1942</v>
      </c>
      <c r="C57" s="625" t="s">
        <v>1943</v>
      </c>
      <c r="D57" s="621" t="s">
        <v>608</v>
      </c>
      <c r="E57" s="621" t="s">
        <v>619</v>
      </c>
      <c r="F57" s="621"/>
      <c r="G57" s="611">
        <v>1</v>
      </c>
      <c r="H57" s="620"/>
    </row>
    <row r="58" spans="1:8" x14ac:dyDescent="0.2">
      <c r="A58" s="621" t="s">
        <v>305</v>
      </c>
      <c r="B58" s="621" t="s">
        <v>1944</v>
      </c>
      <c r="C58" s="625" t="s">
        <v>1945</v>
      </c>
      <c r="D58" s="621" t="s">
        <v>608</v>
      </c>
      <c r="E58" s="621" t="s">
        <v>619</v>
      </c>
      <c r="F58" s="621"/>
      <c r="G58" s="611">
        <v>1</v>
      </c>
      <c r="H58" s="620"/>
    </row>
    <row r="59" spans="1:8" x14ac:dyDescent="0.2">
      <c r="A59" s="621" t="s">
        <v>305</v>
      </c>
      <c r="B59" s="621" t="s">
        <v>642</v>
      </c>
      <c r="C59" s="625" t="s">
        <v>1946</v>
      </c>
      <c r="D59" s="621" t="s">
        <v>608</v>
      </c>
      <c r="E59" s="621" t="s">
        <v>619</v>
      </c>
      <c r="F59" s="621"/>
      <c r="G59" s="613">
        <v>1</v>
      </c>
      <c r="H59" s="620"/>
    </row>
    <row r="60" spans="1:8" x14ac:dyDescent="0.2">
      <c r="A60" s="621" t="s">
        <v>305</v>
      </c>
      <c r="B60" s="621" t="s">
        <v>624</v>
      </c>
      <c r="C60" s="625" t="s">
        <v>1947</v>
      </c>
      <c r="D60" s="621" t="s">
        <v>608</v>
      </c>
      <c r="E60" s="621" t="s">
        <v>619</v>
      </c>
      <c r="F60" s="621"/>
      <c r="G60" s="611">
        <v>1</v>
      </c>
      <c r="H60" s="620"/>
    </row>
    <row r="61" spans="1:8" x14ac:dyDescent="0.2">
      <c r="A61" s="621" t="s">
        <v>305</v>
      </c>
      <c r="B61" s="621" t="s">
        <v>1948</v>
      </c>
      <c r="C61" s="625" t="s">
        <v>1949</v>
      </c>
      <c r="D61" s="621" t="s">
        <v>608</v>
      </c>
      <c r="E61" s="621"/>
      <c r="F61" s="621"/>
      <c r="G61" s="611">
        <v>1</v>
      </c>
      <c r="H61" s="620" t="s">
        <v>1974</v>
      </c>
    </row>
    <row r="62" spans="1:8" x14ac:dyDescent="0.2">
      <c r="A62" s="621" t="s">
        <v>305</v>
      </c>
      <c r="B62" s="621" t="s">
        <v>1950</v>
      </c>
      <c r="C62" s="625" t="s">
        <v>1951</v>
      </c>
      <c r="D62" s="621" t="s">
        <v>608</v>
      </c>
      <c r="E62" s="621"/>
      <c r="F62" s="621"/>
      <c r="G62" s="611">
        <v>1</v>
      </c>
      <c r="H62" s="620" t="s">
        <v>1974</v>
      </c>
    </row>
    <row r="63" spans="1:8" x14ac:dyDescent="0.2">
      <c r="A63" s="621" t="s">
        <v>305</v>
      </c>
      <c r="B63" s="621" t="s">
        <v>1952</v>
      </c>
      <c r="C63" s="625" t="s">
        <v>1953</v>
      </c>
      <c r="D63" s="621" t="s">
        <v>608</v>
      </c>
      <c r="E63" s="621"/>
      <c r="F63" s="621"/>
      <c r="G63" s="613">
        <v>1</v>
      </c>
      <c r="H63" s="620" t="s">
        <v>1974</v>
      </c>
    </row>
    <row r="64" spans="1:8" x14ac:dyDescent="0.2">
      <c r="A64" s="621" t="s">
        <v>305</v>
      </c>
      <c r="B64" s="621" t="s">
        <v>637</v>
      </c>
      <c r="C64" s="625" t="s">
        <v>1954</v>
      </c>
      <c r="D64" s="621" t="s">
        <v>608</v>
      </c>
      <c r="E64" s="621" t="s">
        <v>619</v>
      </c>
      <c r="F64" s="621"/>
      <c r="G64" s="611">
        <v>2</v>
      </c>
      <c r="H64" s="620"/>
    </row>
    <row r="65" spans="1:8" x14ac:dyDescent="0.2">
      <c r="A65" s="621" t="s">
        <v>305</v>
      </c>
      <c r="B65" s="621" t="s">
        <v>1955</v>
      </c>
      <c r="C65" s="625" t="s">
        <v>1956</v>
      </c>
      <c r="D65" s="621" t="s">
        <v>608</v>
      </c>
      <c r="E65" s="621" t="s">
        <v>619</v>
      </c>
      <c r="F65" s="621"/>
      <c r="G65" s="611">
        <v>3</v>
      </c>
      <c r="H65" s="620"/>
    </row>
    <row r="66" spans="1:8" x14ac:dyDescent="0.2">
      <c r="A66" s="621" t="s">
        <v>305</v>
      </c>
      <c r="B66" s="621" t="s">
        <v>1957</v>
      </c>
      <c r="C66" s="625" t="s">
        <v>1958</v>
      </c>
      <c r="D66" s="621" t="s">
        <v>608</v>
      </c>
      <c r="E66" s="621"/>
      <c r="F66" s="621"/>
      <c r="G66" s="613">
        <v>1</v>
      </c>
      <c r="H66" s="620" t="s">
        <v>1974</v>
      </c>
    </row>
    <row r="67" spans="1:8" x14ac:dyDescent="0.2">
      <c r="A67" s="621" t="s">
        <v>305</v>
      </c>
      <c r="B67" s="621" t="s">
        <v>625</v>
      </c>
      <c r="C67" s="625" t="s">
        <v>626</v>
      </c>
      <c r="D67" s="621" t="s">
        <v>608</v>
      </c>
      <c r="E67" s="621" t="s">
        <v>619</v>
      </c>
      <c r="F67" s="621"/>
      <c r="G67" s="613"/>
      <c r="H67" s="620" t="s">
        <v>1976</v>
      </c>
    </row>
    <row r="68" spans="1:8" x14ac:dyDescent="0.2">
      <c r="A68" s="621" t="s">
        <v>305</v>
      </c>
      <c r="B68" s="624" t="s">
        <v>1959</v>
      </c>
      <c r="C68" s="628" t="s">
        <v>1960</v>
      </c>
      <c r="D68" s="621" t="s">
        <v>608</v>
      </c>
      <c r="E68" s="621" t="s">
        <v>619</v>
      </c>
      <c r="F68" s="622"/>
      <c r="G68" s="613"/>
      <c r="H68" s="620" t="s">
        <v>1976</v>
      </c>
    </row>
    <row r="69" spans="1:8" x14ac:dyDescent="0.2">
      <c r="A69" s="621" t="s">
        <v>305</v>
      </c>
      <c r="B69" s="624" t="s">
        <v>784</v>
      </c>
      <c r="C69" s="627" t="s">
        <v>1961</v>
      </c>
      <c r="D69" s="621" t="s">
        <v>608</v>
      </c>
      <c r="E69" s="621"/>
      <c r="F69" s="622"/>
      <c r="G69" s="611">
        <v>1</v>
      </c>
      <c r="H69" s="620" t="s">
        <v>1974</v>
      </c>
    </row>
    <row r="70" spans="1:8" ht="25.5" x14ac:dyDescent="0.2">
      <c r="A70" s="621" t="s">
        <v>305</v>
      </c>
      <c r="B70" s="621" t="s">
        <v>1962</v>
      </c>
      <c r="C70" s="625" t="s">
        <v>1963</v>
      </c>
      <c r="D70" s="621" t="s">
        <v>608</v>
      </c>
      <c r="E70" s="622"/>
      <c r="F70" s="622"/>
      <c r="G70" s="611">
        <v>1</v>
      </c>
      <c r="H70" s="611" t="s">
        <v>1978</v>
      </c>
    </row>
    <row r="71" spans="1:8" x14ac:dyDescent="0.2">
      <c r="A71" s="621" t="s">
        <v>305</v>
      </c>
      <c r="B71" s="621" t="s">
        <v>1964</v>
      </c>
      <c r="C71" s="628" t="s">
        <v>1965</v>
      </c>
      <c r="D71" s="621" t="s">
        <v>608</v>
      </c>
      <c r="E71" s="621"/>
      <c r="F71" s="621"/>
      <c r="G71" s="611">
        <v>1</v>
      </c>
      <c r="H71" s="620" t="s">
        <v>1974</v>
      </c>
    </row>
    <row r="72" spans="1:8" x14ac:dyDescent="0.2">
      <c r="A72" s="621" t="s">
        <v>305</v>
      </c>
      <c r="B72" s="624" t="s">
        <v>1966</v>
      </c>
      <c r="C72" s="627" t="s">
        <v>1967</v>
      </c>
      <c r="D72" s="621" t="s">
        <v>608</v>
      </c>
      <c r="E72" s="622"/>
      <c r="F72" s="622"/>
      <c r="G72" s="611">
        <v>1</v>
      </c>
      <c r="H72" s="611" t="s">
        <v>1891</v>
      </c>
    </row>
    <row r="73" spans="1:8" x14ac:dyDescent="0.2">
      <c r="A73" s="621" t="s">
        <v>305</v>
      </c>
      <c r="B73" s="624" t="s">
        <v>643</v>
      </c>
      <c r="C73" s="627" t="s">
        <v>1968</v>
      </c>
      <c r="D73" s="621" t="s">
        <v>608</v>
      </c>
      <c r="E73" s="622"/>
      <c r="F73" s="622"/>
      <c r="G73" s="611">
        <v>3</v>
      </c>
      <c r="H73" s="611" t="s">
        <v>1891</v>
      </c>
    </row>
    <row r="74" spans="1:8" x14ac:dyDescent="0.2">
      <c r="A74" s="621" t="s">
        <v>305</v>
      </c>
      <c r="B74" s="624" t="s">
        <v>1969</v>
      </c>
      <c r="C74" s="627" t="s">
        <v>1970</v>
      </c>
      <c r="D74" s="621" t="s">
        <v>608</v>
      </c>
      <c r="E74" s="622"/>
      <c r="F74" s="622"/>
      <c r="G74" s="611">
        <v>4</v>
      </c>
      <c r="H74" s="611" t="s">
        <v>1891</v>
      </c>
    </row>
    <row r="75" spans="1:8" x14ac:dyDescent="0.2">
      <c r="A75" s="621"/>
      <c r="B75" s="624"/>
      <c r="C75" s="627"/>
      <c r="D75" s="621"/>
      <c r="E75" s="622"/>
      <c r="F75" s="622"/>
      <c r="G75" s="611"/>
      <c r="H75" s="611"/>
    </row>
  </sheetData>
  <dataValidations count="1">
    <dataValidation type="list" allowBlank="1" showInputMessage="1" showErrorMessage="1" sqref="D9:D46">
      <formula1>$AZ$46:$AZ$46</formula1>
    </dataValidation>
  </dataValidations>
  <pageMargins left="0.31496062992125984" right="0.31496062992125984" top="0.35433070866141736" bottom="0.35433070866141736" header="0.31496062992125984" footer="0.31496062992125984"/>
  <pageSetup scale="85"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'C:\Documents (3)\EU-datacollection\2015 Afrapportering\[DCF_Standard-Tables_AR_2015_JD_120516.xlsx]Custom_lists'!#REF!</xm:f>
          </x14:formula1>
          <xm:sqref>D9:D46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O7" sqref="O7"/>
    </sheetView>
  </sheetViews>
  <sheetFormatPr defaultColWidth="9.140625" defaultRowHeight="12.75" x14ac:dyDescent="0.2"/>
  <cols>
    <col min="1" max="5" width="9.140625" style="76"/>
    <col min="6" max="6" width="15.5703125" style="76" customWidth="1"/>
    <col min="7" max="7" width="9.140625" style="76"/>
    <col min="8" max="8" width="49" style="76" customWidth="1"/>
    <col min="9" max="9" width="21" style="76" customWidth="1"/>
    <col min="10" max="10" width="30.28515625" style="76" customWidth="1"/>
    <col min="11" max="11" width="11.140625" style="76" customWidth="1"/>
    <col min="12" max="16384" width="9.140625" style="76"/>
  </cols>
  <sheetData>
    <row r="1" spans="1:11" ht="13.5" thickBot="1" x14ac:dyDescent="0.25">
      <c r="A1" s="4" t="s">
        <v>288</v>
      </c>
      <c r="B1" s="40"/>
      <c r="C1" s="46"/>
      <c r="D1" s="40"/>
      <c r="E1" s="40"/>
      <c r="F1" s="40"/>
      <c r="G1" s="40"/>
      <c r="H1" s="40"/>
      <c r="I1" s="40"/>
      <c r="J1" s="40"/>
      <c r="K1" s="40"/>
    </row>
    <row r="2" spans="1:11" x14ac:dyDescent="0.2">
      <c r="A2" s="225"/>
      <c r="B2" s="41"/>
      <c r="C2" s="41"/>
      <c r="D2" s="41"/>
      <c r="E2" s="41"/>
      <c r="F2" s="41"/>
      <c r="G2" s="41"/>
      <c r="H2" s="41"/>
      <c r="I2" s="41"/>
      <c r="J2" s="170" t="s">
        <v>1</v>
      </c>
      <c r="K2" s="104" t="s">
        <v>2</v>
      </c>
    </row>
    <row r="3" spans="1:11" ht="13.5" thickBot="1" x14ac:dyDescent="0.25">
      <c r="A3" s="42"/>
      <c r="B3" s="43"/>
      <c r="C3" s="43"/>
      <c r="D3" s="43"/>
      <c r="E3" s="43"/>
      <c r="F3" s="43"/>
      <c r="G3" s="43"/>
      <c r="H3" s="43"/>
      <c r="I3" s="43"/>
      <c r="J3" s="8" t="s">
        <v>3</v>
      </c>
      <c r="K3" s="105">
        <v>2021</v>
      </c>
    </row>
    <row r="4" spans="1:11" ht="39" thickBot="1" x14ac:dyDescent="0.25">
      <c r="A4" s="112" t="s">
        <v>4</v>
      </c>
      <c r="B4" s="112" t="s">
        <v>7</v>
      </c>
      <c r="C4" s="112" t="s">
        <v>8</v>
      </c>
      <c r="D4" s="112" t="s">
        <v>289</v>
      </c>
      <c r="E4" s="112" t="s">
        <v>290</v>
      </c>
      <c r="F4" s="112" t="s">
        <v>291</v>
      </c>
      <c r="G4" s="112" t="s">
        <v>292</v>
      </c>
      <c r="H4" s="112" t="s">
        <v>293</v>
      </c>
      <c r="I4" s="112" t="s">
        <v>294</v>
      </c>
      <c r="J4" s="112" t="s">
        <v>15</v>
      </c>
      <c r="K4" s="150" t="s">
        <v>295</v>
      </c>
    </row>
    <row r="5" spans="1:11" ht="45" x14ac:dyDescent="0.25">
      <c r="A5" s="329" t="s">
        <v>305</v>
      </c>
      <c r="B5" s="332" t="s">
        <v>607</v>
      </c>
      <c r="C5" s="332" t="s">
        <v>608</v>
      </c>
      <c r="D5" s="332" t="s">
        <v>609</v>
      </c>
      <c r="E5" s="332" t="s">
        <v>610</v>
      </c>
      <c r="F5" s="332" t="s">
        <v>611</v>
      </c>
      <c r="G5" s="333" t="s">
        <v>612</v>
      </c>
      <c r="H5" s="332" t="s">
        <v>613</v>
      </c>
      <c r="I5" s="334" t="s">
        <v>614</v>
      </c>
      <c r="J5" s="334" t="s">
        <v>615</v>
      </c>
      <c r="K5" s="609" t="s">
        <v>1841</v>
      </c>
    </row>
    <row r="6" spans="1:11" ht="45" x14ac:dyDescent="0.25">
      <c r="A6" s="329" t="s">
        <v>305</v>
      </c>
      <c r="B6" s="332" t="s">
        <v>616</v>
      </c>
      <c r="C6" s="332" t="s">
        <v>608</v>
      </c>
      <c r="D6" s="332" t="s">
        <v>609</v>
      </c>
      <c r="E6" s="332" t="s">
        <v>610</v>
      </c>
      <c r="F6" s="332" t="s">
        <v>611</v>
      </c>
      <c r="G6" s="335" t="s">
        <v>612</v>
      </c>
      <c r="H6" s="332" t="s">
        <v>617</v>
      </c>
      <c r="I6" s="334" t="s">
        <v>614</v>
      </c>
      <c r="J6" s="334" t="s">
        <v>615</v>
      </c>
      <c r="K6" s="609" t="s">
        <v>1841</v>
      </c>
    </row>
    <row r="7" spans="1:11" ht="178.5" x14ac:dyDescent="0.2">
      <c r="A7" s="329" t="s">
        <v>305</v>
      </c>
      <c r="B7" s="607" t="s">
        <v>1772</v>
      </c>
      <c r="C7" s="607"/>
      <c r="D7" s="607" t="s">
        <v>1773</v>
      </c>
      <c r="E7" s="608" t="s">
        <v>1774</v>
      </c>
      <c r="F7" s="608" t="s">
        <v>1775</v>
      </c>
      <c r="G7" s="608" t="s">
        <v>1776</v>
      </c>
      <c r="H7" s="607" t="s">
        <v>1777</v>
      </c>
      <c r="I7" s="607" t="s">
        <v>1778</v>
      </c>
      <c r="J7" s="607"/>
      <c r="K7" s="602" t="s">
        <v>1839</v>
      </c>
    </row>
    <row r="8" spans="1:11" ht="153" x14ac:dyDescent="0.2">
      <c r="A8" s="329" t="s">
        <v>305</v>
      </c>
      <c r="B8" s="607" t="s">
        <v>1780</v>
      </c>
      <c r="C8" s="607"/>
      <c r="D8" s="607" t="s">
        <v>1781</v>
      </c>
      <c r="E8" s="608" t="s">
        <v>331</v>
      </c>
      <c r="F8" s="608" t="s">
        <v>1782</v>
      </c>
      <c r="G8" s="608" t="s">
        <v>1783</v>
      </c>
      <c r="H8" s="607" t="s">
        <v>1784</v>
      </c>
      <c r="I8" s="607" t="s">
        <v>1785</v>
      </c>
      <c r="J8" s="607"/>
      <c r="K8" s="602" t="s">
        <v>1786</v>
      </c>
    </row>
    <row r="9" spans="1:11" ht="76.5" x14ac:dyDescent="0.2">
      <c r="A9" s="329" t="s">
        <v>305</v>
      </c>
      <c r="B9" s="607" t="s">
        <v>1780</v>
      </c>
      <c r="C9" s="607"/>
      <c r="D9" s="607" t="s">
        <v>1787</v>
      </c>
      <c r="E9" s="608" t="s">
        <v>331</v>
      </c>
      <c r="F9" s="608" t="s">
        <v>1788</v>
      </c>
      <c r="G9" s="608" t="s">
        <v>1789</v>
      </c>
      <c r="H9" s="607" t="s">
        <v>1790</v>
      </c>
      <c r="I9" s="607" t="s">
        <v>1791</v>
      </c>
      <c r="J9" s="607"/>
      <c r="K9" s="602" t="s">
        <v>1786</v>
      </c>
    </row>
    <row r="10" spans="1:11" ht="76.5" x14ac:dyDescent="0.2">
      <c r="A10" s="329" t="s">
        <v>305</v>
      </c>
      <c r="B10" s="607" t="s">
        <v>1780</v>
      </c>
      <c r="C10" s="607"/>
      <c r="D10" s="607" t="s">
        <v>1792</v>
      </c>
      <c r="E10" s="608" t="s">
        <v>331</v>
      </c>
      <c r="F10" s="608" t="s">
        <v>1793</v>
      </c>
      <c r="G10" s="608" t="s">
        <v>1794</v>
      </c>
      <c r="H10" s="607" t="s">
        <v>1795</v>
      </c>
      <c r="I10" s="607" t="s">
        <v>1796</v>
      </c>
      <c r="J10" s="607"/>
      <c r="K10" s="602" t="s">
        <v>1786</v>
      </c>
    </row>
    <row r="11" spans="1:11" ht="76.5" x14ac:dyDescent="0.2">
      <c r="A11" s="329" t="s">
        <v>305</v>
      </c>
      <c r="B11" s="607" t="s">
        <v>1780</v>
      </c>
      <c r="C11" s="607"/>
      <c r="D11" s="607" t="s">
        <v>1792</v>
      </c>
      <c r="E11" s="608" t="s">
        <v>331</v>
      </c>
      <c r="F11" s="608" t="s">
        <v>1797</v>
      </c>
      <c r="G11" s="608" t="s">
        <v>1798</v>
      </c>
      <c r="H11" s="607" t="s">
        <v>1797</v>
      </c>
      <c r="I11" s="607" t="s">
        <v>1799</v>
      </c>
      <c r="J11" s="607"/>
      <c r="K11" s="602" t="s">
        <v>1786</v>
      </c>
    </row>
    <row r="12" spans="1:11" ht="102" x14ac:dyDescent="0.2">
      <c r="A12" s="329" t="s">
        <v>305</v>
      </c>
      <c r="B12" s="607" t="s">
        <v>1780</v>
      </c>
      <c r="C12" s="607"/>
      <c r="D12" s="607" t="s">
        <v>1800</v>
      </c>
      <c r="E12" s="608" t="s">
        <v>331</v>
      </c>
      <c r="F12" s="608" t="s">
        <v>1801</v>
      </c>
      <c r="G12" s="608" t="s">
        <v>1802</v>
      </c>
      <c r="H12" s="607" t="s">
        <v>1803</v>
      </c>
      <c r="I12" s="607" t="s">
        <v>1804</v>
      </c>
      <c r="J12" s="607"/>
      <c r="K12" s="602" t="s">
        <v>1786</v>
      </c>
    </row>
    <row r="13" spans="1:11" ht="76.5" x14ac:dyDescent="0.2">
      <c r="A13" s="329" t="s">
        <v>305</v>
      </c>
      <c r="B13" s="607" t="s">
        <v>1780</v>
      </c>
      <c r="C13" s="607"/>
      <c r="D13" s="607" t="s">
        <v>1805</v>
      </c>
      <c r="E13" s="608" t="s">
        <v>331</v>
      </c>
      <c r="F13" s="608" t="s">
        <v>1806</v>
      </c>
      <c r="G13" s="608" t="s">
        <v>1807</v>
      </c>
      <c r="H13" s="607" t="s">
        <v>1808</v>
      </c>
      <c r="I13" s="607" t="s">
        <v>1809</v>
      </c>
      <c r="J13" s="607"/>
      <c r="K13" s="602" t="s">
        <v>1840</v>
      </c>
    </row>
    <row r="14" spans="1:11" ht="102" x14ac:dyDescent="0.2">
      <c r="A14" s="329" t="s">
        <v>305</v>
      </c>
      <c r="B14" s="607" t="s">
        <v>1780</v>
      </c>
      <c r="C14" s="607"/>
      <c r="D14" s="607" t="s">
        <v>1810</v>
      </c>
      <c r="E14" s="608" t="s">
        <v>331</v>
      </c>
      <c r="F14" s="608" t="s">
        <v>1811</v>
      </c>
      <c r="G14" s="608" t="s">
        <v>1812</v>
      </c>
      <c r="H14" s="607" t="s">
        <v>1813</v>
      </c>
      <c r="I14" s="607" t="s">
        <v>1814</v>
      </c>
      <c r="J14" s="607"/>
      <c r="K14" s="602" t="s">
        <v>1842</v>
      </c>
    </row>
    <row r="15" spans="1:11" ht="89.25" x14ac:dyDescent="0.2">
      <c r="A15" s="550"/>
      <c r="B15" s="603" t="s">
        <v>1815</v>
      </c>
      <c r="C15" s="603" t="s">
        <v>331</v>
      </c>
      <c r="D15" s="604" t="s">
        <v>1816</v>
      </c>
      <c r="E15" s="603" t="s">
        <v>1817</v>
      </c>
      <c r="F15" s="603" t="s">
        <v>1818</v>
      </c>
      <c r="G15" s="603" t="s">
        <v>1819</v>
      </c>
      <c r="H15" s="605" t="s">
        <v>1820</v>
      </c>
      <c r="I15" s="603" t="s">
        <v>1821</v>
      </c>
      <c r="J15" s="603"/>
      <c r="K15" s="606" t="s">
        <v>1843</v>
      </c>
    </row>
    <row r="16" spans="1:11" ht="229.5" x14ac:dyDescent="0.2">
      <c r="A16" s="550"/>
      <c r="B16" s="603" t="s">
        <v>1815</v>
      </c>
      <c r="C16" s="603" t="s">
        <v>331</v>
      </c>
      <c r="D16" s="604" t="s">
        <v>1822</v>
      </c>
      <c r="E16" s="603" t="s">
        <v>1823</v>
      </c>
      <c r="F16" s="603" t="s">
        <v>1824</v>
      </c>
      <c r="G16" s="603" t="s">
        <v>1825</v>
      </c>
      <c r="H16" s="605" t="s">
        <v>1826</v>
      </c>
      <c r="I16" s="603" t="s">
        <v>1827</v>
      </c>
      <c r="J16" s="603"/>
      <c r="K16" s="606" t="s">
        <v>1844</v>
      </c>
    </row>
    <row r="17" spans="1:11" ht="395.25" x14ac:dyDescent="0.2">
      <c r="A17" s="550"/>
      <c r="B17" s="603" t="s">
        <v>1815</v>
      </c>
      <c r="C17" s="603" t="s">
        <v>331</v>
      </c>
      <c r="D17" s="604" t="s">
        <v>1828</v>
      </c>
      <c r="E17" s="603" t="s">
        <v>1829</v>
      </c>
      <c r="F17" s="603" t="s">
        <v>1830</v>
      </c>
      <c r="G17" s="603" t="s">
        <v>1831</v>
      </c>
      <c r="H17" s="605" t="s">
        <v>1832</v>
      </c>
      <c r="I17" s="603" t="s">
        <v>1833</v>
      </c>
      <c r="J17" s="603"/>
      <c r="K17" s="606" t="s">
        <v>1845</v>
      </c>
    </row>
    <row r="18" spans="1:11" ht="102" x14ac:dyDescent="0.2">
      <c r="A18" s="550"/>
      <c r="B18" s="603" t="s">
        <v>1815</v>
      </c>
      <c r="C18" s="603" t="s">
        <v>331</v>
      </c>
      <c r="D18" s="604" t="s">
        <v>1834</v>
      </c>
      <c r="E18" s="603">
        <v>3</v>
      </c>
      <c r="F18" s="603" t="s">
        <v>1835</v>
      </c>
      <c r="G18" s="603" t="s">
        <v>1836</v>
      </c>
      <c r="H18" s="605" t="s">
        <v>1837</v>
      </c>
      <c r="I18" s="603" t="s">
        <v>1838</v>
      </c>
      <c r="J18" s="603"/>
      <c r="K18" s="606" t="s">
        <v>1846</v>
      </c>
    </row>
  </sheetData>
  <dataValidations count="1">
    <dataValidation type="textLength" showInputMessage="1" showErrorMessage="1" sqref="J5:J6">
      <formula1>0</formula1>
      <formula2>150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'Q:\scientific-projects\eu-data-collection\Annual_Report\2021\[DNK_WP_2020-2021_tables_311019_updated.xlsx]Drop-down list'!#REF!</xm:f>
          </x14:formula1>
          <xm:sqref>A5:A14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B1" workbookViewId="0">
      <selection activeCell="E6" sqref="E6"/>
    </sheetView>
  </sheetViews>
  <sheetFormatPr defaultColWidth="9.140625" defaultRowHeight="12.75" x14ac:dyDescent="0.2"/>
  <cols>
    <col min="1" max="1" width="16.28515625" style="76" customWidth="1"/>
    <col min="2" max="2" width="14.7109375" style="76" customWidth="1"/>
    <col min="3" max="3" width="43.42578125" style="76" customWidth="1"/>
    <col min="4" max="4" width="18.140625" style="76" customWidth="1"/>
    <col min="5" max="5" width="58.42578125" style="76" customWidth="1"/>
    <col min="6" max="6" width="61" style="76" customWidth="1"/>
    <col min="7" max="8" width="9.140625" style="76"/>
    <col min="9" max="9" width="24.5703125" style="76" customWidth="1"/>
    <col min="10" max="10" width="11.42578125" style="76" customWidth="1"/>
    <col min="11" max="16384" width="9.140625" style="76"/>
  </cols>
  <sheetData>
    <row r="1" spans="1:10" ht="13.5" thickBot="1" x14ac:dyDescent="0.25">
      <c r="A1" s="279" t="s">
        <v>296</v>
      </c>
      <c r="B1" s="40"/>
      <c r="C1" s="40"/>
      <c r="D1" s="40"/>
      <c r="E1" s="40"/>
      <c r="F1" s="40"/>
      <c r="G1" s="40"/>
      <c r="H1" s="40"/>
      <c r="I1" s="40"/>
      <c r="J1" s="40"/>
    </row>
    <row r="2" spans="1:10" x14ac:dyDescent="0.2">
      <c r="A2" s="279"/>
      <c r="B2" s="40"/>
      <c r="C2" s="40"/>
      <c r="D2" s="40"/>
      <c r="E2" s="40"/>
      <c r="F2" s="40"/>
      <c r="G2" s="40"/>
      <c r="H2" s="40"/>
      <c r="I2" s="170" t="s">
        <v>1</v>
      </c>
      <c r="J2" s="104" t="s">
        <v>2</v>
      </c>
    </row>
    <row r="3" spans="1:10" ht="13.5" thickBot="1" x14ac:dyDescent="0.25">
      <c r="A3" s="225"/>
      <c r="B3" s="41"/>
      <c r="C3" s="41"/>
      <c r="D3" s="41"/>
      <c r="E3" s="41"/>
      <c r="F3" s="41"/>
      <c r="G3" s="41"/>
      <c r="H3" s="41"/>
      <c r="I3" s="667" t="s">
        <v>3</v>
      </c>
      <c r="J3" s="105">
        <v>2021</v>
      </c>
    </row>
    <row r="4" spans="1:10" ht="39" thickBot="1" x14ac:dyDescent="0.25">
      <c r="A4" s="111" t="s">
        <v>297</v>
      </c>
      <c r="B4" s="111" t="s">
        <v>298</v>
      </c>
      <c r="C4" s="111" t="s">
        <v>299</v>
      </c>
      <c r="D4" s="111" t="s">
        <v>300</v>
      </c>
      <c r="E4" s="111" t="s">
        <v>301</v>
      </c>
      <c r="F4" s="111" t="s">
        <v>302</v>
      </c>
      <c r="G4" s="111" t="s">
        <v>303</v>
      </c>
      <c r="H4" s="111" t="s">
        <v>304</v>
      </c>
      <c r="I4" s="112" t="s">
        <v>15</v>
      </c>
      <c r="J4" s="112" t="s">
        <v>75</v>
      </c>
    </row>
    <row r="5" spans="1:10" ht="150" x14ac:dyDescent="0.2">
      <c r="A5" s="321" t="s">
        <v>582</v>
      </c>
      <c r="B5" s="322" t="s">
        <v>583</v>
      </c>
      <c r="C5" s="321" t="s">
        <v>584</v>
      </c>
      <c r="D5" s="321" t="s">
        <v>305</v>
      </c>
      <c r="E5" s="321" t="s">
        <v>585</v>
      </c>
      <c r="F5" s="322" t="s">
        <v>586</v>
      </c>
      <c r="G5" s="323" t="s">
        <v>587</v>
      </c>
      <c r="H5" s="322" t="s">
        <v>588</v>
      </c>
      <c r="I5" s="658" t="s">
        <v>589</v>
      </c>
      <c r="J5" s="280"/>
    </row>
    <row r="6" spans="1:10" ht="165" x14ac:dyDescent="0.2">
      <c r="A6" s="324" t="s">
        <v>590</v>
      </c>
      <c r="B6" s="325" t="s">
        <v>591</v>
      </c>
      <c r="C6" s="326" t="s">
        <v>592</v>
      </c>
      <c r="D6" s="324" t="s">
        <v>305</v>
      </c>
      <c r="E6" s="327" t="s">
        <v>593</v>
      </c>
      <c r="F6" s="324" t="s">
        <v>594</v>
      </c>
      <c r="G6" s="324" t="s">
        <v>331</v>
      </c>
      <c r="H6" s="324" t="s">
        <v>595</v>
      </c>
      <c r="I6" s="659" t="s">
        <v>596</v>
      </c>
      <c r="J6" s="281"/>
    </row>
    <row r="7" spans="1:10" ht="345" x14ac:dyDescent="0.2">
      <c r="A7" s="328" t="s">
        <v>597</v>
      </c>
      <c r="B7" s="328" t="s">
        <v>598</v>
      </c>
      <c r="C7" s="328" t="s">
        <v>599</v>
      </c>
      <c r="D7" s="328" t="s">
        <v>600</v>
      </c>
      <c r="E7" s="328" t="s">
        <v>601</v>
      </c>
      <c r="F7" s="328" t="s">
        <v>602</v>
      </c>
      <c r="G7" s="328"/>
      <c r="H7" s="328" t="s">
        <v>603</v>
      </c>
      <c r="I7" s="660" t="s">
        <v>603</v>
      </c>
      <c r="J7" s="267"/>
    </row>
    <row r="8" spans="1:10" ht="150" x14ac:dyDescent="0.2">
      <c r="A8" s="328" t="s">
        <v>597</v>
      </c>
      <c r="B8" s="328" t="s">
        <v>598</v>
      </c>
      <c r="C8" s="328" t="s">
        <v>604</v>
      </c>
      <c r="D8" s="328" t="s">
        <v>600</v>
      </c>
      <c r="E8" s="328" t="s">
        <v>605</v>
      </c>
      <c r="F8" s="328" t="s">
        <v>606</v>
      </c>
      <c r="G8" s="328"/>
      <c r="H8" s="328" t="s">
        <v>595</v>
      </c>
      <c r="I8" s="660" t="s">
        <v>595</v>
      </c>
      <c r="J8" s="267"/>
    </row>
    <row r="9" spans="1:10" ht="120" x14ac:dyDescent="0.2">
      <c r="A9" s="615" t="s">
        <v>1862</v>
      </c>
      <c r="B9" s="615" t="s">
        <v>1847</v>
      </c>
      <c r="C9" s="615" t="s">
        <v>1848</v>
      </c>
      <c r="D9" s="615" t="s">
        <v>331</v>
      </c>
      <c r="E9" s="615" t="s">
        <v>1849</v>
      </c>
      <c r="F9" s="615" t="s">
        <v>1850</v>
      </c>
      <c r="G9" s="615" t="s">
        <v>331</v>
      </c>
      <c r="H9" s="615" t="s">
        <v>1851</v>
      </c>
      <c r="I9" s="661" t="s">
        <v>1852</v>
      </c>
      <c r="J9" s="662" t="s">
        <v>1853</v>
      </c>
    </row>
    <row r="10" spans="1:10" ht="114.75" x14ac:dyDescent="0.2">
      <c r="A10" s="616" t="s">
        <v>1862</v>
      </c>
      <c r="B10" s="610" t="s">
        <v>1854</v>
      </c>
      <c r="C10" s="610" t="s">
        <v>1855</v>
      </c>
      <c r="D10" s="612" t="s">
        <v>1856</v>
      </c>
      <c r="E10" s="610" t="s">
        <v>1857</v>
      </c>
      <c r="F10" s="612" t="s">
        <v>1858</v>
      </c>
      <c r="G10" s="616" t="s">
        <v>315</v>
      </c>
      <c r="H10" s="616" t="s">
        <v>1859</v>
      </c>
      <c r="I10" s="663" t="s">
        <v>1860</v>
      </c>
      <c r="J10" s="664" t="s">
        <v>1861</v>
      </c>
    </row>
    <row r="11" spans="1:10" ht="280.5" x14ac:dyDescent="0.2">
      <c r="A11" s="617" t="s">
        <v>1874</v>
      </c>
      <c r="B11" s="618" t="s">
        <v>1863</v>
      </c>
      <c r="C11" s="617" t="s">
        <v>1864</v>
      </c>
      <c r="D11" s="617" t="s">
        <v>1865</v>
      </c>
      <c r="E11" s="617" t="s">
        <v>1875</v>
      </c>
      <c r="F11" s="617" t="s">
        <v>1866</v>
      </c>
      <c r="G11" s="617" t="s">
        <v>1867</v>
      </c>
      <c r="H11" s="619">
        <v>2021</v>
      </c>
      <c r="I11" s="665"/>
      <c r="J11" s="666" t="s">
        <v>1853</v>
      </c>
    </row>
    <row r="12" spans="1:10" ht="267.75" x14ac:dyDescent="0.2">
      <c r="A12" s="617" t="s">
        <v>1868</v>
      </c>
      <c r="B12" s="618" t="s">
        <v>1869</v>
      </c>
      <c r="C12" s="617" t="s">
        <v>1870</v>
      </c>
      <c r="D12" s="617" t="s">
        <v>1871</v>
      </c>
      <c r="E12" s="617" t="s">
        <v>1876</v>
      </c>
      <c r="F12" s="617" t="s">
        <v>1872</v>
      </c>
      <c r="G12" s="617" t="s">
        <v>1867</v>
      </c>
      <c r="H12" s="619" t="s">
        <v>2</v>
      </c>
      <c r="I12" s="665"/>
      <c r="J12" s="666" t="s">
        <v>1873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669"/>
  <sheetViews>
    <sheetView workbookViewId="0">
      <selection activeCell="D620" sqref="D620"/>
    </sheetView>
  </sheetViews>
  <sheetFormatPr defaultColWidth="8.85546875" defaultRowHeight="12.75" x14ac:dyDescent="0.2"/>
  <cols>
    <col min="1" max="1" width="5.7109375" style="40" customWidth="1"/>
    <col min="2" max="3" width="8.7109375" style="40" customWidth="1"/>
    <col min="4" max="4" width="25.85546875" style="40" bestFit="1" customWidth="1"/>
    <col min="5" max="5" width="25.140625" style="40" bestFit="1" customWidth="1"/>
    <col min="6" max="6" width="8.7109375" style="40" customWidth="1"/>
    <col min="7" max="7" width="29.140625" style="40" bestFit="1" customWidth="1"/>
    <col min="8" max="8" width="8.7109375" style="40" customWidth="1"/>
    <col min="9" max="9" width="15.28515625" style="40" bestFit="1" customWidth="1"/>
    <col min="10" max="10" width="12.42578125" style="40" customWidth="1"/>
    <col min="11" max="11" width="12.28515625" style="40" customWidth="1"/>
    <col min="12" max="12" width="14" style="629" bestFit="1" customWidth="1"/>
    <col min="13" max="13" width="20.7109375" style="40" customWidth="1"/>
    <col min="14" max="14" width="15" style="40" customWidth="1"/>
    <col min="15" max="15" width="14.140625" style="40" customWidth="1"/>
    <col min="16" max="16" width="33.85546875" style="40" customWidth="1"/>
    <col min="17" max="17" width="45.85546875" style="629" customWidth="1"/>
    <col min="18" max="16384" width="8.85546875" style="40"/>
  </cols>
  <sheetData>
    <row r="1" spans="1:17" ht="13.5" thickBot="1" x14ac:dyDescent="0.25">
      <c r="A1" s="9" t="s">
        <v>28</v>
      </c>
      <c r="B1" s="39"/>
      <c r="C1" s="39"/>
      <c r="D1" s="39"/>
      <c r="E1" s="39"/>
      <c r="F1" s="39"/>
      <c r="G1" s="39"/>
      <c r="H1" s="39"/>
      <c r="I1" s="39"/>
      <c r="J1" s="39"/>
      <c r="K1" s="39"/>
      <c r="L1" s="297"/>
      <c r="M1" s="39"/>
      <c r="N1" s="39"/>
      <c r="O1" s="39"/>
    </row>
    <row r="2" spans="1:17" x14ac:dyDescent="0.2">
      <c r="A2" s="41"/>
      <c r="B2" s="41"/>
      <c r="C2" s="41"/>
      <c r="D2" s="41"/>
      <c r="E2" s="41"/>
      <c r="F2" s="41"/>
      <c r="G2" s="41"/>
      <c r="H2" s="41"/>
      <c r="I2" s="41"/>
      <c r="J2" s="4"/>
      <c r="K2" s="4"/>
      <c r="L2" s="630"/>
      <c r="M2" s="4"/>
      <c r="N2" s="4"/>
      <c r="O2" s="4"/>
      <c r="P2" s="36" t="s">
        <v>1</v>
      </c>
      <c r="Q2" s="631" t="s">
        <v>2</v>
      </c>
    </row>
    <row r="3" spans="1:17" s="46" customFormat="1" ht="13.5" thickBot="1" x14ac:dyDescent="0.25">
      <c r="A3" s="41"/>
      <c r="B3" s="41"/>
      <c r="C3" s="41"/>
      <c r="D3" s="41"/>
      <c r="E3" s="41"/>
      <c r="F3" s="41"/>
      <c r="G3" s="41"/>
      <c r="H3" s="41"/>
      <c r="I3" s="41"/>
      <c r="J3" s="4"/>
      <c r="K3" s="4"/>
      <c r="L3" s="630"/>
      <c r="M3" s="4"/>
      <c r="N3" s="4"/>
      <c r="O3" s="4"/>
      <c r="P3" s="632" t="s">
        <v>3</v>
      </c>
      <c r="Q3" s="633">
        <v>2021</v>
      </c>
    </row>
    <row r="4" spans="1:17" s="47" customFormat="1" ht="78.75" x14ac:dyDescent="0.2">
      <c r="A4" s="58" t="s">
        <v>4</v>
      </c>
      <c r="B4" s="59" t="s">
        <v>29</v>
      </c>
      <c r="C4" s="59" t="s">
        <v>30</v>
      </c>
      <c r="D4" s="59" t="s">
        <v>6</v>
      </c>
      <c r="E4" s="59" t="s">
        <v>7</v>
      </c>
      <c r="F4" s="59" t="s">
        <v>8</v>
      </c>
      <c r="G4" s="59" t="s">
        <v>9</v>
      </c>
      <c r="H4" s="59" t="s">
        <v>31</v>
      </c>
      <c r="I4" s="59" t="s">
        <v>32</v>
      </c>
      <c r="J4" s="59" t="s">
        <v>33</v>
      </c>
      <c r="K4" s="59" t="s">
        <v>34</v>
      </c>
      <c r="L4" s="59" t="s">
        <v>15</v>
      </c>
      <c r="M4" s="72" t="s">
        <v>35</v>
      </c>
      <c r="N4" s="73" t="s">
        <v>36</v>
      </c>
      <c r="O4" s="72" t="s">
        <v>37</v>
      </c>
      <c r="P4" s="72" t="s">
        <v>38</v>
      </c>
      <c r="Q4" s="74" t="s">
        <v>39</v>
      </c>
    </row>
    <row r="5" spans="1:17" ht="120" x14ac:dyDescent="0.25">
      <c r="A5" s="63" t="s">
        <v>305</v>
      </c>
      <c r="B5" s="7" t="s">
        <v>305</v>
      </c>
      <c r="C5" s="7">
        <v>2021</v>
      </c>
      <c r="D5" s="60" t="s">
        <v>1136</v>
      </c>
      <c r="E5" s="10" t="s">
        <v>817</v>
      </c>
      <c r="F5" s="7" t="s">
        <v>608</v>
      </c>
      <c r="G5" s="6" t="s">
        <v>1138</v>
      </c>
      <c r="H5" s="7" t="s">
        <v>1979</v>
      </c>
      <c r="I5" s="7" t="s">
        <v>1980</v>
      </c>
      <c r="J5" s="11">
        <v>1500</v>
      </c>
      <c r="K5" s="11" t="s">
        <v>331</v>
      </c>
      <c r="L5" s="10" t="s">
        <v>1981</v>
      </c>
      <c r="M5" s="64">
        <v>507</v>
      </c>
      <c r="N5" s="65">
        <f>100*M5/J5</f>
        <v>33.799999999999997</v>
      </c>
      <c r="O5" s="66">
        <v>6</v>
      </c>
      <c r="P5" s="634" t="s">
        <v>1982</v>
      </c>
      <c r="Q5" s="635" t="s">
        <v>1983</v>
      </c>
    </row>
    <row r="6" spans="1:17" ht="75" hidden="1" x14ac:dyDescent="0.25">
      <c r="A6" s="68" t="s">
        <v>305</v>
      </c>
      <c r="B6" s="5" t="s">
        <v>305</v>
      </c>
      <c r="C6" s="5">
        <v>2021</v>
      </c>
      <c r="D6" s="12" t="s">
        <v>1136</v>
      </c>
      <c r="E6" s="5" t="s">
        <v>817</v>
      </c>
      <c r="F6" s="5" t="s">
        <v>608</v>
      </c>
      <c r="G6" s="5" t="s">
        <v>1138</v>
      </c>
      <c r="H6" s="5" t="s">
        <v>1979</v>
      </c>
      <c r="I6" s="5" t="s">
        <v>1984</v>
      </c>
      <c r="J6" s="69">
        <v>9000</v>
      </c>
      <c r="K6" s="11" t="s">
        <v>331</v>
      </c>
      <c r="L6" s="10" t="s">
        <v>1981</v>
      </c>
      <c r="M6" s="70">
        <v>2996</v>
      </c>
      <c r="N6" s="65">
        <f t="shared" ref="N6:N69" si="0">100*M6/J6</f>
        <v>33.288888888888891</v>
      </c>
      <c r="O6" s="70">
        <v>29</v>
      </c>
      <c r="P6" s="635" t="s">
        <v>1985</v>
      </c>
      <c r="Q6" s="635" t="s">
        <v>1986</v>
      </c>
    </row>
    <row r="7" spans="1:17" ht="120" x14ac:dyDescent="0.25">
      <c r="A7" s="68" t="s">
        <v>305</v>
      </c>
      <c r="B7" s="7" t="s">
        <v>305</v>
      </c>
      <c r="C7" s="7">
        <v>2021</v>
      </c>
      <c r="D7" s="60" t="s">
        <v>1136</v>
      </c>
      <c r="E7" s="10" t="s">
        <v>817</v>
      </c>
      <c r="F7" s="7" t="s">
        <v>608</v>
      </c>
      <c r="G7" s="6" t="s">
        <v>1138</v>
      </c>
      <c r="H7" s="7" t="s">
        <v>1979</v>
      </c>
      <c r="I7" s="7" t="s">
        <v>1987</v>
      </c>
      <c r="J7" s="11">
        <v>300</v>
      </c>
      <c r="K7" s="11" t="s">
        <v>331</v>
      </c>
      <c r="L7" s="10" t="s">
        <v>1981</v>
      </c>
      <c r="M7" s="70">
        <v>5154</v>
      </c>
      <c r="N7" s="65">
        <f t="shared" si="0"/>
        <v>1718</v>
      </c>
      <c r="O7" s="70">
        <v>47</v>
      </c>
      <c r="P7" s="635" t="s">
        <v>1988</v>
      </c>
      <c r="Q7" s="636"/>
    </row>
    <row r="8" spans="1:17" ht="51.75" hidden="1" x14ac:dyDescent="0.25">
      <c r="A8" s="68" t="s">
        <v>305</v>
      </c>
      <c r="B8" s="7" t="s">
        <v>305</v>
      </c>
      <c r="C8" s="7">
        <v>2021</v>
      </c>
      <c r="D8" s="60" t="s">
        <v>1136</v>
      </c>
      <c r="E8" s="10" t="s">
        <v>817</v>
      </c>
      <c r="F8" s="7" t="s">
        <v>608</v>
      </c>
      <c r="G8" s="6" t="s">
        <v>1138</v>
      </c>
      <c r="H8" s="61" t="s">
        <v>1989</v>
      </c>
      <c r="I8" s="7" t="s">
        <v>1980</v>
      </c>
      <c r="J8" s="11">
        <v>0</v>
      </c>
      <c r="K8" s="11" t="s">
        <v>331</v>
      </c>
      <c r="L8" s="10" t="s">
        <v>1981</v>
      </c>
      <c r="M8" s="70">
        <v>0</v>
      </c>
      <c r="N8" s="65" t="e">
        <f t="shared" si="0"/>
        <v>#DIV/0!</v>
      </c>
      <c r="O8" s="70">
        <v>0</v>
      </c>
      <c r="P8" s="634" t="s">
        <v>1990</v>
      </c>
      <c r="Q8" s="635"/>
    </row>
    <row r="9" spans="1:17" ht="51.75" hidden="1" x14ac:dyDescent="0.25">
      <c r="A9" s="68" t="s">
        <v>305</v>
      </c>
      <c r="B9" s="7" t="s">
        <v>305</v>
      </c>
      <c r="C9" s="7">
        <v>2021</v>
      </c>
      <c r="D9" s="60" t="s">
        <v>1136</v>
      </c>
      <c r="E9" s="10" t="s">
        <v>817</v>
      </c>
      <c r="F9" s="7" t="s">
        <v>608</v>
      </c>
      <c r="G9" s="6" t="s">
        <v>1138</v>
      </c>
      <c r="H9" s="61" t="s">
        <v>1989</v>
      </c>
      <c r="I9" s="7" t="s">
        <v>1984</v>
      </c>
      <c r="J9" s="11">
        <v>0</v>
      </c>
      <c r="K9" s="11" t="s">
        <v>331</v>
      </c>
      <c r="L9" s="10" t="s">
        <v>1981</v>
      </c>
      <c r="M9" s="70">
        <v>0</v>
      </c>
      <c r="N9" s="65" t="e">
        <f t="shared" si="0"/>
        <v>#DIV/0!</v>
      </c>
      <c r="O9" s="70">
        <v>0</v>
      </c>
      <c r="P9" s="634" t="s">
        <v>1990</v>
      </c>
      <c r="Q9" s="635"/>
    </row>
    <row r="10" spans="1:17" ht="120" x14ac:dyDescent="0.25">
      <c r="A10" s="68" t="s">
        <v>305</v>
      </c>
      <c r="B10" s="7" t="s">
        <v>305</v>
      </c>
      <c r="C10" s="7">
        <v>2021</v>
      </c>
      <c r="D10" s="62" t="s">
        <v>1136</v>
      </c>
      <c r="E10" s="10" t="s">
        <v>817</v>
      </c>
      <c r="F10" s="7" t="s">
        <v>608</v>
      </c>
      <c r="G10" s="61" t="s">
        <v>1138</v>
      </c>
      <c r="H10" s="7" t="s">
        <v>1989</v>
      </c>
      <c r="I10" s="7" t="s">
        <v>1987</v>
      </c>
      <c r="J10" s="11">
        <v>100</v>
      </c>
      <c r="K10" s="11" t="s">
        <v>331</v>
      </c>
      <c r="L10" s="13" t="s">
        <v>1981</v>
      </c>
      <c r="M10" s="70">
        <v>717</v>
      </c>
      <c r="N10" s="65">
        <f t="shared" si="0"/>
        <v>717</v>
      </c>
      <c r="O10" s="70">
        <v>47</v>
      </c>
      <c r="P10" s="635" t="s">
        <v>1988</v>
      </c>
      <c r="Q10" s="637"/>
    </row>
    <row r="11" spans="1:17" ht="120" x14ac:dyDescent="0.25">
      <c r="A11" s="68" t="s">
        <v>305</v>
      </c>
      <c r="B11" s="7" t="s">
        <v>305</v>
      </c>
      <c r="C11" s="7">
        <v>2021</v>
      </c>
      <c r="D11" s="62" t="s">
        <v>1136</v>
      </c>
      <c r="E11" s="10" t="s">
        <v>817</v>
      </c>
      <c r="F11" s="7" t="s">
        <v>608</v>
      </c>
      <c r="G11" s="61" t="s">
        <v>1138</v>
      </c>
      <c r="H11" s="7" t="s">
        <v>1991</v>
      </c>
      <c r="I11" s="7" t="s">
        <v>1980</v>
      </c>
      <c r="J11" s="11">
        <v>1500</v>
      </c>
      <c r="K11" s="11" t="s">
        <v>331</v>
      </c>
      <c r="L11" s="13" t="s">
        <v>1981</v>
      </c>
      <c r="M11" s="70">
        <v>507</v>
      </c>
      <c r="N11" s="65">
        <f t="shared" si="0"/>
        <v>33.799999999999997</v>
      </c>
      <c r="O11" s="70">
        <v>6</v>
      </c>
      <c r="P11" s="634" t="s">
        <v>1982</v>
      </c>
      <c r="Q11" s="635" t="s">
        <v>1983</v>
      </c>
    </row>
    <row r="12" spans="1:17" ht="75" hidden="1" x14ac:dyDescent="0.25">
      <c r="A12" s="68" t="s">
        <v>305</v>
      </c>
      <c r="B12" s="7" t="s">
        <v>305</v>
      </c>
      <c r="C12" s="7">
        <v>2021</v>
      </c>
      <c r="D12" s="62" t="s">
        <v>1136</v>
      </c>
      <c r="E12" s="10" t="s">
        <v>817</v>
      </c>
      <c r="F12" s="7" t="s">
        <v>608</v>
      </c>
      <c r="G12" s="61" t="s">
        <v>1138</v>
      </c>
      <c r="H12" s="61" t="s">
        <v>1991</v>
      </c>
      <c r="I12" s="7" t="s">
        <v>1984</v>
      </c>
      <c r="J12" s="11">
        <v>9000</v>
      </c>
      <c r="K12" s="11" t="s">
        <v>331</v>
      </c>
      <c r="L12" s="10" t="s">
        <v>1981</v>
      </c>
      <c r="M12" s="70">
        <v>2996</v>
      </c>
      <c r="N12" s="65">
        <f t="shared" si="0"/>
        <v>33.288888888888891</v>
      </c>
      <c r="O12" s="70">
        <v>29</v>
      </c>
      <c r="P12" s="635" t="s">
        <v>1985</v>
      </c>
      <c r="Q12" s="635" t="s">
        <v>1986</v>
      </c>
    </row>
    <row r="13" spans="1:17" ht="120" x14ac:dyDescent="0.25">
      <c r="A13" s="68" t="s">
        <v>305</v>
      </c>
      <c r="B13" s="7" t="s">
        <v>305</v>
      </c>
      <c r="C13" s="7">
        <v>2021</v>
      </c>
      <c r="D13" s="62" t="s">
        <v>1136</v>
      </c>
      <c r="E13" s="10" t="s">
        <v>817</v>
      </c>
      <c r="F13" s="7" t="s">
        <v>608</v>
      </c>
      <c r="G13" s="61" t="s">
        <v>1138</v>
      </c>
      <c r="H13" s="61" t="s">
        <v>1991</v>
      </c>
      <c r="I13" s="7" t="s">
        <v>1987</v>
      </c>
      <c r="J13" s="11">
        <v>300</v>
      </c>
      <c r="K13" s="11" t="s">
        <v>331</v>
      </c>
      <c r="L13" s="10" t="s">
        <v>1981</v>
      </c>
      <c r="M13" s="70">
        <v>5063</v>
      </c>
      <c r="N13" s="65">
        <f t="shared" si="0"/>
        <v>1687.6666666666667</v>
      </c>
      <c r="O13" s="70">
        <v>47</v>
      </c>
      <c r="P13" s="635" t="s">
        <v>1988</v>
      </c>
      <c r="Q13" s="637"/>
    </row>
    <row r="14" spans="1:17" ht="120" hidden="1" x14ac:dyDescent="0.25">
      <c r="A14" s="63" t="s">
        <v>305</v>
      </c>
      <c r="B14" s="7" t="s">
        <v>305</v>
      </c>
      <c r="C14" s="7">
        <v>2021</v>
      </c>
      <c r="D14" s="60" t="s">
        <v>1136</v>
      </c>
      <c r="E14" s="10" t="s">
        <v>817</v>
      </c>
      <c r="F14" s="7" t="s">
        <v>608</v>
      </c>
      <c r="G14" s="6" t="s">
        <v>1138</v>
      </c>
      <c r="H14" s="7" t="s">
        <v>1992</v>
      </c>
      <c r="I14" s="7" t="s">
        <v>1980</v>
      </c>
      <c r="J14" s="11">
        <v>200</v>
      </c>
      <c r="K14" s="11" t="s">
        <v>331</v>
      </c>
      <c r="L14" s="10" t="s">
        <v>1981</v>
      </c>
      <c r="M14" s="64">
        <v>138</v>
      </c>
      <c r="N14" s="65">
        <f t="shared" si="0"/>
        <v>69</v>
      </c>
      <c r="O14" s="66">
        <v>6</v>
      </c>
      <c r="P14" s="634" t="s">
        <v>1982</v>
      </c>
      <c r="Q14" s="635" t="s">
        <v>1983</v>
      </c>
    </row>
    <row r="15" spans="1:17" ht="75" x14ac:dyDescent="0.25">
      <c r="A15" s="63" t="s">
        <v>305</v>
      </c>
      <c r="B15" s="7" t="s">
        <v>305</v>
      </c>
      <c r="C15" s="7">
        <v>2021</v>
      </c>
      <c r="D15" s="60" t="s">
        <v>1136</v>
      </c>
      <c r="E15" s="10" t="s">
        <v>817</v>
      </c>
      <c r="F15" s="7" t="s">
        <v>608</v>
      </c>
      <c r="G15" s="6" t="s">
        <v>1138</v>
      </c>
      <c r="H15" s="7" t="s">
        <v>1992</v>
      </c>
      <c r="I15" s="7" t="s">
        <v>1984</v>
      </c>
      <c r="J15" s="11">
        <v>1500</v>
      </c>
      <c r="K15" s="11" t="s">
        <v>331</v>
      </c>
      <c r="L15" s="10" t="s">
        <v>1981</v>
      </c>
      <c r="M15" s="64">
        <v>919</v>
      </c>
      <c r="N15" s="65">
        <f t="shared" si="0"/>
        <v>61.266666666666666</v>
      </c>
      <c r="O15" s="66">
        <v>29</v>
      </c>
      <c r="P15" s="635" t="s">
        <v>1985</v>
      </c>
      <c r="Q15" s="635" t="s">
        <v>1986</v>
      </c>
    </row>
    <row r="16" spans="1:17" ht="120" x14ac:dyDescent="0.25">
      <c r="A16" s="63" t="s">
        <v>305</v>
      </c>
      <c r="B16" s="7" t="s">
        <v>305</v>
      </c>
      <c r="C16" s="7">
        <v>2021</v>
      </c>
      <c r="D16" s="60" t="s">
        <v>1136</v>
      </c>
      <c r="E16" s="10" t="s">
        <v>817</v>
      </c>
      <c r="F16" s="7" t="s">
        <v>608</v>
      </c>
      <c r="G16" s="6" t="s">
        <v>1138</v>
      </c>
      <c r="H16" s="7" t="s">
        <v>1992</v>
      </c>
      <c r="I16" s="7" t="s">
        <v>1987</v>
      </c>
      <c r="J16" s="11">
        <v>100</v>
      </c>
      <c r="K16" s="11" t="s">
        <v>331</v>
      </c>
      <c r="L16" s="10" t="s">
        <v>1981</v>
      </c>
      <c r="M16" s="64">
        <v>713</v>
      </c>
      <c r="N16" s="65">
        <f t="shared" si="0"/>
        <v>713</v>
      </c>
      <c r="O16" s="66">
        <v>47</v>
      </c>
      <c r="P16" s="635" t="s">
        <v>1988</v>
      </c>
      <c r="Q16" s="637"/>
    </row>
    <row r="17" spans="1:17" ht="51.75" hidden="1" x14ac:dyDescent="0.25">
      <c r="A17" s="63" t="s">
        <v>305</v>
      </c>
      <c r="B17" s="7" t="s">
        <v>305</v>
      </c>
      <c r="C17" s="7">
        <v>2021</v>
      </c>
      <c r="D17" s="60" t="s">
        <v>1136</v>
      </c>
      <c r="E17" s="10" t="s">
        <v>817</v>
      </c>
      <c r="F17" s="7" t="s">
        <v>608</v>
      </c>
      <c r="G17" s="6" t="s">
        <v>1138</v>
      </c>
      <c r="H17" s="7" t="s">
        <v>1993</v>
      </c>
      <c r="I17" s="7" t="s">
        <v>1980</v>
      </c>
      <c r="J17" s="11">
        <v>0</v>
      </c>
      <c r="K17" s="11" t="s">
        <v>331</v>
      </c>
      <c r="L17" s="10" t="s">
        <v>1981</v>
      </c>
      <c r="M17" s="64">
        <v>0</v>
      </c>
      <c r="N17" s="65" t="e">
        <f t="shared" si="0"/>
        <v>#DIV/0!</v>
      </c>
      <c r="O17" s="66">
        <v>0</v>
      </c>
      <c r="P17" s="634" t="s">
        <v>1994</v>
      </c>
      <c r="Q17" s="635"/>
    </row>
    <row r="18" spans="1:17" ht="51.75" hidden="1" x14ac:dyDescent="0.25">
      <c r="A18" s="63" t="s">
        <v>305</v>
      </c>
      <c r="B18" s="7" t="s">
        <v>305</v>
      </c>
      <c r="C18" s="7">
        <v>2021</v>
      </c>
      <c r="D18" s="60" t="s">
        <v>1136</v>
      </c>
      <c r="E18" s="10" t="s">
        <v>817</v>
      </c>
      <c r="F18" s="7" t="s">
        <v>608</v>
      </c>
      <c r="G18" s="6" t="s">
        <v>1138</v>
      </c>
      <c r="H18" s="7" t="s">
        <v>1993</v>
      </c>
      <c r="I18" s="7" t="s">
        <v>1984</v>
      </c>
      <c r="J18" s="11">
        <v>0</v>
      </c>
      <c r="K18" s="11" t="s">
        <v>331</v>
      </c>
      <c r="L18" s="10" t="s">
        <v>1981</v>
      </c>
      <c r="M18" s="64">
        <v>0</v>
      </c>
      <c r="N18" s="65" t="e">
        <f t="shared" si="0"/>
        <v>#DIV/0!</v>
      </c>
      <c r="O18" s="66">
        <v>0</v>
      </c>
      <c r="P18" s="634" t="s">
        <v>1994</v>
      </c>
      <c r="Q18" s="635"/>
    </row>
    <row r="19" spans="1:17" ht="120" x14ac:dyDescent="0.25">
      <c r="A19" s="63" t="s">
        <v>305</v>
      </c>
      <c r="B19" s="7" t="s">
        <v>305</v>
      </c>
      <c r="C19" s="7">
        <v>2021</v>
      </c>
      <c r="D19" s="60" t="s">
        <v>1136</v>
      </c>
      <c r="E19" s="10" t="s">
        <v>817</v>
      </c>
      <c r="F19" s="7" t="s">
        <v>608</v>
      </c>
      <c r="G19" s="6" t="s">
        <v>1138</v>
      </c>
      <c r="H19" s="7" t="s">
        <v>1993</v>
      </c>
      <c r="I19" s="7" t="s">
        <v>1987</v>
      </c>
      <c r="J19" s="11">
        <v>100</v>
      </c>
      <c r="K19" s="11" t="s">
        <v>331</v>
      </c>
      <c r="L19" s="10" t="s">
        <v>1981</v>
      </c>
      <c r="M19" s="64">
        <v>717</v>
      </c>
      <c r="N19" s="65">
        <f t="shared" si="0"/>
        <v>717</v>
      </c>
      <c r="O19" s="66">
        <v>47</v>
      </c>
      <c r="P19" s="635" t="s">
        <v>1988</v>
      </c>
      <c r="Q19" s="637"/>
    </row>
    <row r="20" spans="1:17" ht="120" hidden="1" x14ac:dyDescent="0.25">
      <c r="A20" s="63" t="s">
        <v>305</v>
      </c>
      <c r="B20" s="7" t="s">
        <v>305</v>
      </c>
      <c r="C20" s="7">
        <v>2021</v>
      </c>
      <c r="D20" s="60" t="s">
        <v>1136</v>
      </c>
      <c r="E20" s="10" t="s">
        <v>817</v>
      </c>
      <c r="F20" s="7" t="s">
        <v>608</v>
      </c>
      <c r="G20" s="6" t="s">
        <v>802</v>
      </c>
      <c r="H20" s="7" t="s">
        <v>1979</v>
      </c>
      <c r="I20" s="7" t="s">
        <v>1980</v>
      </c>
      <c r="J20" s="11">
        <v>4000</v>
      </c>
      <c r="K20" s="11" t="s">
        <v>331</v>
      </c>
      <c r="L20" s="10" t="s">
        <v>1981</v>
      </c>
      <c r="M20" s="64">
        <v>3663</v>
      </c>
      <c r="N20" s="65">
        <f t="shared" si="0"/>
        <v>91.575000000000003</v>
      </c>
      <c r="O20" s="66">
        <v>31</v>
      </c>
      <c r="P20" s="634" t="s">
        <v>1982</v>
      </c>
      <c r="Q20" s="635" t="s">
        <v>1983</v>
      </c>
    </row>
    <row r="21" spans="1:17" ht="51.75" hidden="1" x14ac:dyDescent="0.25">
      <c r="A21" s="63" t="s">
        <v>305</v>
      </c>
      <c r="B21" s="7" t="s">
        <v>305</v>
      </c>
      <c r="C21" s="7">
        <v>2021</v>
      </c>
      <c r="D21" s="60" t="s">
        <v>1136</v>
      </c>
      <c r="E21" s="10" t="s">
        <v>817</v>
      </c>
      <c r="F21" s="7" t="s">
        <v>608</v>
      </c>
      <c r="G21" s="6" t="s">
        <v>802</v>
      </c>
      <c r="H21" s="7" t="s">
        <v>1979</v>
      </c>
      <c r="I21" s="7" t="s">
        <v>1995</v>
      </c>
      <c r="J21" s="11">
        <v>0</v>
      </c>
      <c r="K21" s="11" t="s">
        <v>331</v>
      </c>
      <c r="L21" s="10" t="s">
        <v>1981</v>
      </c>
      <c r="M21" s="64">
        <v>43</v>
      </c>
      <c r="N21" s="65" t="e">
        <f t="shared" si="0"/>
        <v>#DIV/0!</v>
      </c>
      <c r="O21" s="66">
        <v>4</v>
      </c>
      <c r="P21" s="673" t="s">
        <v>2058</v>
      </c>
      <c r="Q21" s="637"/>
    </row>
    <row r="22" spans="1:17" ht="75" hidden="1" x14ac:dyDescent="0.25">
      <c r="A22" s="63" t="s">
        <v>305</v>
      </c>
      <c r="B22" s="7" t="s">
        <v>305</v>
      </c>
      <c r="C22" s="7">
        <v>2021</v>
      </c>
      <c r="D22" s="60" t="s">
        <v>1136</v>
      </c>
      <c r="E22" s="10" t="s">
        <v>817</v>
      </c>
      <c r="F22" s="7" t="s">
        <v>608</v>
      </c>
      <c r="G22" s="6" t="s">
        <v>802</v>
      </c>
      <c r="H22" s="7" t="s">
        <v>1979</v>
      </c>
      <c r="I22" s="7" t="s">
        <v>1984</v>
      </c>
      <c r="J22" s="11">
        <v>67000</v>
      </c>
      <c r="K22" s="11" t="s">
        <v>331</v>
      </c>
      <c r="L22" s="10" t="s">
        <v>1981</v>
      </c>
      <c r="M22" s="64">
        <v>22733</v>
      </c>
      <c r="N22" s="65">
        <f t="shared" si="0"/>
        <v>33.929850746268656</v>
      </c>
      <c r="O22" s="66">
        <v>112</v>
      </c>
      <c r="P22" s="635" t="s">
        <v>1985</v>
      </c>
      <c r="Q22" s="635" t="s">
        <v>1986</v>
      </c>
    </row>
    <row r="23" spans="1:17" ht="120" hidden="1" x14ac:dyDescent="0.25">
      <c r="A23" s="63" t="s">
        <v>305</v>
      </c>
      <c r="B23" s="7" t="s">
        <v>305</v>
      </c>
      <c r="C23" s="7">
        <v>2021</v>
      </c>
      <c r="D23" s="60" t="s">
        <v>1136</v>
      </c>
      <c r="E23" s="10" t="s">
        <v>817</v>
      </c>
      <c r="F23" s="7" t="s">
        <v>608</v>
      </c>
      <c r="G23" s="6" t="s">
        <v>802</v>
      </c>
      <c r="H23" s="7" t="s">
        <v>1979</v>
      </c>
      <c r="I23" s="7" t="s">
        <v>1987</v>
      </c>
      <c r="J23" s="11">
        <v>26000</v>
      </c>
      <c r="K23" s="11" t="s">
        <v>331</v>
      </c>
      <c r="L23" s="10" t="s">
        <v>1981</v>
      </c>
      <c r="M23" s="64">
        <v>23990</v>
      </c>
      <c r="N23" s="65">
        <f t="shared" si="0"/>
        <v>92.269230769230774</v>
      </c>
      <c r="O23" s="66">
        <v>283</v>
      </c>
      <c r="P23" s="635" t="s">
        <v>1988</v>
      </c>
      <c r="Q23" s="637"/>
    </row>
    <row r="24" spans="1:17" ht="51.75" hidden="1" x14ac:dyDescent="0.25">
      <c r="A24" s="63" t="s">
        <v>305</v>
      </c>
      <c r="B24" s="7" t="s">
        <v>305</v>
      </c>
      <c r="C24" s="7">
        <v>2021</v>
      </c>
      <c r="D24" s="60" t="s">
        <v>1136</v>
      </c>
      <c r="E24" s="10" t="s">
        <v>817</v>
      </c>
      <c r="F24" s="7" t="s">
        <v>608</v>
      </c>
      <c r="G24" s="6" t="s">
        <v>802</v>
      </c>
      <c r="H24" s="7" t="s">
        <v>1989</v>
      </c>
      <c r="I24" s="7" t="s">
        <v>1980</v>
      </c>
      <c r="J24" s="11">
        <v>0</v>
      </c>
      <c r="K24" s="11" t="s">
        <v>331</v>
      </c>
      <c r="L24" s="10" t="s">
        <v>1981</v>
      </c>
      <c r="M24" s="64">
        <v>0</v>
      </c>
      <c r="N24" s="65" t="e">
        <f t="shared" si="0"/>
        <v>#DIV/0!</v>
      </c>
      <c r="O24" s="66">
        <v>0</v>
      </c>
      <c r="P24" s="634" t="s">
        <v>1990</v>
      </c>
      <c r="Q24" s="635"/>
    </row>
    <row r="25" spans="1:17" ht="51.75" hidden="1" x14ac:dyDescent="0.25">
      <c r="A25" s="63" t="s">
        <v>305</v>
      </c>
      <c r="B25" s="7" t="s">
        <v>305</v>
      </c>
      <c r="C25" s="7">
        <v>2021</v>
      </c>
      <c r="D25" s="60" t="s">
        <v>1136</v>
      </c>
      <c r="E25" s="10" t="s">
        <v>817</v>
      </c>
      <c r="F25" s="7" t="s">
        <v>608</v>
      </c>
      <c r="G25" s="6" t="s">
        <v>802</v>
      </c>
      <c r="H25" s="7" t="s">
        <v>1989</v>
      </c>
      <c r="I25" s="7" t="s">
        <v>1995</v>
      </c>
      <c r="J25" s="11">
        <v>0</v>
      </c>
      <c r="K25" s="11" t="s">
        <v>331</v>
      </c>
      <c r="L25" s="10" t="s">
        <v>1981</v>
      </c>
      <c r="M25" s="64">
        <v>0</v>
      </c>
      <c r="N25" s="65" t="e">
        <f t="shared" si="0"/>
        <v>#DIV/0!</v>
      </c>
      <c r="O25" s="66">
        <v>0</v>
      </c>
      <c r="P25" s="634" t="s">
        <v>1990</v>
      </c>
      <c r="Q25" s="637"/>
    </row>
    <row r="26" spans="1:17" ht="51.75" hidden="1" x14ac:dyDescent="0.25">
      <c r="A26" s="63" t="s">
        <v>305</v>
      </c>
      <c r="B26" s="7" t="s">
        <v>305</v>
      </c>
      <c r="C26" s="7">
        <v>2021</v>
      </c>
      <c r="D26" s="60" t="s">
        <v>1136</v>
      </c>
      <c r="E26" s="10" t="s">
        <v>817</v>
      </c>
      <c r="F26" s="7" t="s">
        <v>608</v>
      </c>
      <c r="G26" s="6" t="s">
        <v>802</v>
      </c>
      <c r="H26" s="7" t="s">
        <v>1989</v>
      </c>
      <c r="I26" s="7" t="s">
        <v>1984</v>
      </c>
      <c r="J26" s="11">
        <v>0</v>
      </c>
      <c r="K26" s="11" t="s">
        <v>331</v>
      </c>
      <c r="L26" s="10" t="s">
        <v>1981</v>
      </c>
      <c r="M26" s="64">
        <v>0</v>
      </c>
      <c r="N26" s="65" t="e">
        <f t="shared" si="0"/>
        <v>#DIV/0!</v>
      </c>
      <c r="O26" s="66">
        <v>0</v>
      </c>
      <c r="P26" s="634" t="s">
        <v>1990</v>
      </c>
      <c r="Q26" s="635"/>
    </row>
    <row r="27" spans="1:17" ht="120" hidden="1" x14ac:dyDescent="0.25">
      <c r="A27" s="63" t="s">
        <v>305</v>
      </c>
      <c r="B27" s="7" t="s">
        <v>305</v>
      </c>
      <c r="C27" s="7">
        <v>2021</v>
      </c>
      <c r="D27" s="60" t="s">
        <v>1136</v>
      </c>
      <c r="E27" s="10" t="s">
        <v>817</v>
      </c>
      <c r="F27" s="7" t="s">
        <v>608</v>
      </c>
      <c r="G27" s="6" t="s">
        <v>802</v>
      </c>
      <c r="H27" s="7" t="s">
        <v>1989</v>
      </c>
      <c r="I27" s="7" t="s">
        <v>1987</v>
      </c>
      <c r="J27" s="11">
        <v>4000</v>
      </c>
      <c r="K27" s="11" t="s">
        <v>331</v>
      </c>
      <c r="L27" s="10" t="s">
        <v>1981</v>
      </c>
      <c r="M27" s="64">
        <v>4422</v>
      </c>
      <c r="N27" s="65">
        <f t="shared" si="0"/>
        <v>110.55</v>
      </c>
      <c r="O27" s="66">
        <v>283</v>
      </c>
      <c r="P27" s="635" t="s">
        <v>1988</v>
      </c>
      <c r="Q27" s="637"/>
    </row>
    <row r="28" spans="1:17" ht="120" hidden="1" x14ac:dyDescent="0.25">
      <c r="A28" s="63" t="s">
        <v>305</v>
      </c>
      <c r="B28" s="7" t="s">
        <v>305</v>
      </c>
      <c r="C28" s="7">
        <v>2021</v>
      </c>
      <c r="D28" s="60" t="s">
        <v>1136</v>
      </c>
      <c r="E28" s="10" t="s">
        <v>817</v>
      </c>
      <c r="F28" s="7" t="s">
        <v>608</v>
      </c>
      <c r="G28" s="6" t="s">
        <v>802</v>
      </c>
      <c r="H28" s="7" t="s">
        <v>1991</v>
      </c>
      <c r="I28" s="7" t="s">
        <v>1980</v>
      </c>
      <c r="J28" s="11">
        <v>4000</v>
      </c>
      <c r="K28" s="11" t="s">
        <v>331</v>
      </c>
      <c r="L28" s="10" t="s">
        <v>1981</v>
      </c>
      <c r="M28" s="64">
        <v>3663</v>
      </c>
      <c r="N28" s="65">
        <f t="shared" si="0"/>
        <v>91.575000000000003</v>
      </c>
      <c r="O28" s="66">
        <v>31</v>
      </c>
      <c r="P28" s="634" t="s">
        <v>1982</v>
      </c>
      <c r="Q28" s="635" t="s">
        <v>1983</v>
      </c>
    </row>
    <row r="29" spans="1:17" ht="51.75" hidden="1" x14ac:dyDescent="0.25">
      <c r="A29" s="63" t="s">
        <v>305</v>
      </c>
      <c r="B29" s="7" t="s">
        <v>305</v>
      </c>
      <c r="C29" s="7">
        <v>2021</v>
      </c>
      <c r="D29" s="60" t="s">
        <v>1136</v>
      </c>
      <c r="E29" s="10" t="s">
        <v>817</v>
      </c>
      <c r="F29" s="7" t="s">
        <v>608</v>
      </c>
      <c r="G29" s="6" t="s">
        <v>802</v>
      </c>
      <c r="H29" s="7" t="s">
        <v>1991</v>
      </c>
      <c r="I29" s="7" t="s">
        <v>1995</v>
      </c>
      <c r="J29" s="11">
        <v>0</v>
      </c>
      <c r="K29" s="11" t="s">
        <v>331</v>
      </c>
      <c r="L29" s="10" t="s">
        <v>1981</v>
      </c>
      <c r="M29" s="64">
        <v>0</v>
      </c>
      <c r="N29" s="65" t="e">
        <f t="shared" si="0"/>
        <v>#DIV/0!</v>
      </c>
      <c r="O29" s="66">
        <v>0</v>
      </c>
      <c r="P29" s="673" t="s">
        <v>2058</v>
      </c>
      <c r="Q29" s="637"/>
    </row>
    <row r="30" spans="1:17" ht="75" hidden="1" x14ac:dyDescent="0.25">
      <c r="A30" s="63" t="s">
        <v>305</v>
      </c>
      <c r="B30" s="7" t="s">
        <v>305</v>
      </c>
      <c r="C30" s="7">
        <v>2021</v>
      </c>
      <c r="D30" s="60" t="s">
        <v>1136</v>
      </c>
      <c r="E30" s="10" t="s">
        <v>817</v>
      </c>
      <c r="F30" s="7" t="s">
        <v>608</v>
      </c>
      <c r="G30" s="6" t="s">
        <v>802</v>
      </c>
      <c r="H30" s="7" t="s">
        <v>1991</v>
      </c>
      <c r="I30" s="7" t="s">
        <v>1984</v>
      </c>
      <c r="J30" s="11">
        <v>67000</v>
      </c>
      <c r="K30" s="11" t="s">
        <v>331</v>
      </c>
      <c r="L30" s="10" t="s">
        <v>1981</v>
      </c>
      <c r="M30" s="64">
        <v>22733</v>
      </c>
      <c r="N30" s="65">
        <f t="shared" si="0"/>
        <v>33.929850746268656</v>
      </c>
      <c r="O30" s="66">
        <v>112</v>
      </c>
      <c r="P30" s="635" t="s">
        <v>1985</v>
      </c>
      <c r="Q30" s="635" t="s">
        <v>1986</v>
      </c>
    </row>
    <row r="31" spans="1:17" ht="120" hidden="1" x14ac:dyDescent="0.25">
      <c r="A31" s="63" t="s">
        <v>305</v>
      </c>
      <c r="B31" s="7" t="s">
        <v>305</v>
      </c>
      <c r="C31" s="7">
        <v>2021</v>
      </c>
      <c r="D31" s="60" t="s">
        <v>1136</v>
      </c>
      <c r="E31" s="10" t="s">
        <v>817</v>
      </c>
      <c r="F31" s="7" t="s">
        <v>608</v>
      </c>
      <c r="G31" s="6" t="s">
        <v>802</v>
      </c>
      <c r="H31" s="7" t="s">
        <v>1991</v>
      </c>
      <c r="I31" s="7" t="s">
        <v>1987</v>
      </c>
      <c r="J31" s="11">
        <v>25000</v>
      </c>
      <c r="K31" s="11" t="s">
        <v>331</v>
      </c>
      <c r="L31" s="10" t="s">
        <v>1981</v>
      </c>
      <c r="M31" s="64">
        <v>23364</v>
      </c>
      <c r="N31" s="65">
        <f t="shared" si="0"/>
        <v>93.456000000000003</v>
      </c>
      <c r="O31" s="66">
        <v>283</v>
      </c>
      <c r="P31" s="635" t="s">
        <v>1988</v>
      </c>
      <c r="Q31" s="637"/>
    </row>
    <row r="32" spans="1:17" ht="120" hidden="1" x14ac:dyDescent="0.25">
      <c r="A32" s="63" t="s">
        <v>305</v>
      </c>
      <c r="B32" s="7" t="s">
        <v>305</v>
      </c>
      <c r="C32" s="7">
        <v>2021</v>
      </c>
      <c r="D32" s="60" t="s">
        <v>1136</v>
      </c>
      <c r="E32" s="10" t="s">
        <v>817</v>
      </c>
      <c r="F32" s="7" t="s">
        <v>608</v>
      </c>
      <c r="G32" s="6" t="s">
        <v>802</v>
      </c>
      <c r="H32" s="7" t="s">
        <v>1992</v>
      </c>
      <c r="I32" s="7" t="s">
        <v>1980</v>
      </c>
      <c r="J32" s="11">
        <v>900</v>
      </c>
      <c r="K32" s="11" t="s">
        <v>331</v>
      </c>
      <c r="L32" s="10" t="s">
        <v>1981</v>
      </c>
      <c r="M32" s="64">
        <v>1410</v>
      </c>
      <c r="N32" s="65">
        <f t="shared" si="0"/>
        <v>156.66666666666666</v>
      </c>
      <c r="O32" s="66">
        <v>31</v>
      </c>
      <c r="P32" s="634" t="s">
        <v>1982</v>
      </c>
      <c r="Q32" s="635" t="s">
        <v>1983</v>
      </c>
    </row>
    <row r="33" spans="1:17" ht="51.75" hidden="1" x14ac:dyDescent="0.25">
      <c r="A33" s="63" t="s">
        <v>305</v>
      </c>
      <c r="B33" s="7" t="s">
        <v>305</v>
      </c>
      <c r="C33" s="7">
        <v>2021</v>
      </c>
      <c r="D33" s="60" t="s">
        <v>1136</v>
      </c>
      <c r="E33" s="10" t="s">
        <v>817</v>
      </c>
      <c r="F33" s="7" t="s">
        <v>608</v>
      </c>
      <c r="G33" s="6" t="s">
        <v>802</v>
      </c>
      <c r="H33" s="7" t="s">
        <v>1992</v>
      </c>
      <c r="I33" s="7" t="s">
        <v>1995</v>
      </c>
      <c r="J33" s="11">
        <v>0</v>
      </c>
      <c r="K33" s="11" t="s">
        <v>331</v>
      </c>
      <c r="L33" s="10" t="s">
        <v>1981</v>
      </c>
      <c r="M33" s="64">
        <v>0</v>
      </c>
      <c r="N33" s="65" t="e">
        <f t="shared" si="0"/>
        <v>#DIV/0!</v>
      </c>
      <c r="O33" s="66">
        <v>0</v>
      </c>
      <c r="P33" s="673" t="s">
        <v>2058</v>
      </c>
      <c r="Q33" s="637"/>
    </row>
    <row r="34" spans="1:17" ht="75" hidden="1" x14ac:dyDescent="0.25">
      <c r="A34" s="63" t="s">
        <v>305</v>
      </c>
      <c r="B34" s="7" t="s">
        <v>305</v>
      </c>
      <c r="C34" s="7">
        <v>2021</v>
      </c>
      <c r="D34" s="60" t="s">
        <v>1136</v>
      </c>
      <c r="E34" s="10" t="s">
        <v>817</v>
      </c>
      <c r="F34" s="7" t="s">
        <v>608</v>
      </c>
      <c r="G34" s="6" t="s">
        <v>802</v>
      </c>
      <c r="H34" s="7" t="s">
        <v>1992</v>
      </c>
      <c r="I34" s="7" t="s">
        <v>1984</v>
      </c>
      <c r="J34" s="11">
        <v>16000</v>
      </c>
      <c r="K34" s="11" t="s">
        <v>331</v>
      </c>
      <c r="L34" s="10" t="s">
        <v>1981</v>
      </c>
      <c r="M34" s="64">
        <v>8224</v>
      </c>
      <c r="N34" s="65">
        <f t="shared" si="0"/>
        <v>51.4</v>
      </c>
      <c r="O34" s="66">
        <v>112</v>
      </c>
      <c r="P34" s="635" t="s">
        <v>1985</v>
      </c>
      <c r="Q34" s="635" t="s">
        <v>1986</v>
      </c>
    </row>
    <row r="35" spans="1:17" ht="120" hidden="1" x14ac:dyDescent="0.25">
      <c r="A35" s="63" t="s">
        <v>305</v>
      </c>
      <c r="B35" s="7" t="s">
        <v>305</v>
      </c>
      <c r="C35" s="7">
        <v>2021</v>
      </c>
      <c r="D35" s="60" t="s">
        <v>1136</v>
      </c>
      <c r="E35" s="10" t="s">
        <v>817</v>
      </c>
      <c r="F35" s="7" t="s">
        <v>608</v>
      </c>
      <c r="G35" s="6" t="s">
        <v>802</v>
      </c>
      <c r="H35" s="7" t="s">
        <v>1992</v>
      </c>
      <c r="I35" s="7" t="s">
        <v>1987</v>
      </c>
      <c r="J35" s="11">
        <v>4000</v>
      </c>
      <c r="K35" s="11" t="s">
        <v>331</v>
      </c>
      <c r="L35" s="10" t="s">
        <v>1981</v>
      </c>
      <c r="M35" s="64">
        <v>4416</v>
      </c>
      <c r="N35" s="65">
        <f t="shared" si="0"/>
        <v>110.4</v>
      </c>
      <c r="O35" s="66">
        <v>283</v>
      </c>
      <c r="P35" s="635" t="s">
        <v>1988</v>
      </c>
      <c r="Q35" s="637"/>
    </row>
    <row r="36" spans="1:17" ht="51.75" hidden="1" x14ac:dyDescent="0.25">
      <c r="A36" s="63" t="s">
        <v>305</v>
      </c>
      <c r="B36" s="7" t="s">
        <v>305</v>
      </c>
      <c r="C36" s="7">
        <v>2021</v>
      </c>
      <c r="D36" s="60" t="s">
        <v>1136</v>
      </c>
      <c r="E36" s="10" t="s">
        <v>817</v>
      </c>
      <c r="F36" s="7" t="s">
        <v>608</v>
      </c>
      <c r="G36" s="6" t="s">
        <v>802</v>
      </c>
      <c r="H36" s="7" t="s">
        <v>1993</v>
      </c>
      <c r="I36" s="7" t="s">
        <v>1980</v>
      </c>
      <c r="J36" s="11">
        <v>0</v>
      </c>
      <c r="K36" s="11" t="s">
        <v>331</v>
      </c>
      <c r="L36" s="10" t="s">
        <v>1981</v>
      </c>
      <c r="M36" s="64">
        <v>0</v>
      </c>
      <c r="N36" s="65" t="e">
        <f t="shared" si="0"/>
        <v>#DIV/0!</v>
      </c>
      <c r="O36" s="66">
        <v>0</v>
      </c>
      <c r="P36" s="634" t="s">
        <v>1994</v>
      </c>
      <c r="Q36" s="635"/>
    </row>
    <row r="37" spans="1:17" ht="51.75" hidden="1" x14ac:dyDescent="0.25">
      <c r="A37" s="63" t="s">
        <v>305</v>
      </c>
      <c r="B37" s="7" t="s">
        <v>305</v>
      </c>
      <c r="C37" s="7">
        <v>2021</v>
      </c>
      <c r="D37" s="60" t="s">
        <v>1136</v>
      </c>
      <c r="E37" s="10" t="s">
        <v>817</v>
      </c>
      <c r="F37" s="7" t="s">
        <v>608</v>
      </c>
      <c r="G37" s="6" t="s">
        <v>802</v>
      </c>
      <c r="H37" s="7" t="s">
        <v>1993</v>
      </c>
      <c r="I37" s="7" t="s">
        <v>1995</v>
      </c>
      <c r="J37" s="11">
        <v>0</v>
      </c>
      <c r="K37" s="11" t="s">
        <v>331</v>
      </c>
      <c r="L37" s="10" t="s">
        <v>1981</v>
      </c>
      <c r="M37" s="64">
        <v>0</v>
      </c>
      <c r="N37" s="65" t="e">
        <f t="shared" si="0"/>
        <v>#DIV/0!</v>
      </c>
      <c r="O37" s="66">
        <v>0</v>
      </c>
      <c r="P37" s="634" t="s">
        <v>1994</v>
      </c>
      <c r="Q37" s="637"/>
    </row>
    <row r="38" spans="1:17" ht="51.75" hidden="1" x14ac:dyDescent="0.25">
      <c r="A38" s="63" t="s">
        <v>305</v>
      </c>
      <c r="B38" s="7" t="s">
        <v>305</v>
      </c>
      <c r="C38" s="7">
        <v>2021</v>
      </c>
      <c r="D38" s="60" t="s">
        <v>1136</v>
      </c>
      <c r="E38" s="10" t="s">
        <v>817</v>
      </c>
      <c r="F38" s="7" t="s">
        <v>608</v>
      </c>
      <c r="G38" s="6" t="s">
        <v>802</v>
      </c>
      <c r="H38" s="7" t="s">
        <v>1993</v>
      </c>
      <c r="I38" s="7" t="s">
        <v>1984</v>
      </c>
      <c r="J38" s="11">
        <v>0</v>
      </c>
      <c r="K38" s="11" t="s">
        <v>331</v>
      </c>
      <c r="L38" s="10" t="s">
        <v>1981</v>
      </c>
      <c r="M38" s="64">
        <v>0</v>
      </c>
      <c r="N38" s="65" t="e">
        <f t="shared" si="0"/>
        <v>#DIV/0!</v>
      </c>
      <c r="O38" s="66">
        <v>0</v>
      </c>
      <c r="P38" s="634" t="s">
        <v>1994</v>
      </c>
      <c r="Q38" s="635"/>
    </row>
    <row r="39" spans="1:17" ht="120" hidden="1" x14ac:dyDescent="0.25">
      <c r="A39" s="63" t="s">
        <v>305</v>
      </c>
      <c r="B39" s="7" t="s">
        <v>305</v>
      </c>
      <c r="C39" s="7">
        <v>2021</v>
      </c>
      <c r="D39" s="60" t="s">
        <v>1136</v>
      </c>
      <c r="E39" s="10" t="s">
        <v>817</v>
      </c>
      <c r="F39" s="7" t="s">
        <v>608</v>
      </c>
      <c r="G39" s="6" t="s">
        <v>802</v>
      </c>
      <c r="H39" s="7" t="s">
        <v>1993</v>
      </c>
      <c r="I39" s="7" t="s">
        <v>1987</v>
      </c>
      <c r="J39" s="11">
        <v>4000</v>
      </c>
      <c r="K39" s="11" t="s">
        <v>331</v>
      </c>
      <c r="L39" s="10" t="s">
        <v>1981</v>
      </c>
      <c r="M39" s="64">
        <v>4421</v>
      </c>
      <c r="N39" s="65">
        <f t="shared" si="0"/>
        <v>110.52500000000001</v>
      </c>
      <c r="O39" s="66">
        <v>283</v>
      </c>
      <c r="P39" s="635" t="s">
        <v>1988</v>
      </c>
      <c r="Q39" s="637"/>
    </row>
    <row r="40" spans="1:17" ht="127.5" x14ac:dyDescent="0.25">
      <c r="A40" s="63" t="s">
        <v>305</v>
      </c>
      <c r="B40" s="7" t="s">
        <v>305</v>
      </c>
      <c r="C40" s="7">
        <v>2021</v>
      </c>
      <c r="D40" s="60" t="s">
        <v>1141</v>
      </c>
      <c r="E40" s="10" t="s">
        <v>817</v>
      </c>
      <c r="F40" s="7" t="s">
        <v>608</v>
      </c>
      <c r="G40" s="6" t="s">
        <v>802</v>
      </c>
      <c r="H40" s="7" t="s">
        <v>1979</v>
      </c>
      <c r="I40" s="7" t="s">
        <v>1980</v>
      </c>
      <c r="J40" s="11">
        <v>100</v>
      </c>
      <c r="K40" s="11" t="s">
        <v>331</v>
      </c>
      <c r="L40" s="10" t="s">
        <v>1981</v>
      </c>
      <c r="M40" s="64">
        <v>189</v>
      </c>
      <c r="N40" s="65">
        <f t="shared" si="0"/>
        <v>189</v>
      </c>
      <c r="O40" s="66">
        <v>8</v>
      </c>
      <c r="P40" s="638" t="s">
        <v>1996</v>
      </c>
      <c r="Q40" s="635" t="s">
        <v>1997</v>
      </c>
    </row>
    <row r="41" spans="1:17" ht="51.75" hidden="1" x14ac:dyDescent="0.25">
      <c r="A41" s="63" t="s">
        <v>305</v>
      </c>
      <c r="B41" s="7" t="s">
        <v>305</v>
      </c>
      <c r="C41" s="7">
        <v>2021</v>
      </c>
      <c r="D41" s="60" t="s">
        <v>1141</v>
      </c>
      <c r="E41" s="10" t="s">
        <v>817</v>
      </c>
      <c r="F41" s="7" t="s">
        <v>608</v>
      </c>
      <c r="G41" s="6" t="s">
        <v>802</v>
      </c>
      <c r="H41" s="7" t="s">
        <v>1979</v>
      </c>
      <c r="I41" s="7" t="s">
        <v>1995</v>
      </c>
      <c r="J41" s="11">
        <v>0</v>
      </c>
      <c r="K41" s="11" t="s">
        <v>331</v>
      </c>
      <c r="L41" s="10" t="s">
        <v>1981</v>
      </c>
      <c r="M41" s="64">
        <v>4</v>
      </c>
      <c r="N41" s="65" t="e">
        <f t="shared" si="0"/>
        <v>#DIV/0!</v>
      </c>
      <c r="O41" s="66">
        <v>1</v>
      </c>
      <c r="P41" s="673" t="s">
        <v>2058</v>
      </c>
      <c r="Q41" s="637"/>
    </row>
    <row r="42" spans="1:17" ht="51.75" hidden="1" x14ac:dyDescent="0.25">
      <c r="A42" s="63" t="s">
        <v>305</v>
      </c>
      <c r="B42" s="7" t="s">
        <v>305</v>
      </c>
      <c r="C42" s="7">
        <v>2021</v>
      </c>
      <c r="D42" s="60" t="s">
        <v>1141</v>
      </c>
      <c r="E42" s="10" t="s">
        <v>817</v>
      </c>
      <c r="F42" s="7" t="s">
        <v>608</v>
      </c>
      <c r="G42" s="6" t="s">
        <v>802</v>
      </c>
      <c r="H42" s="7" t="s">
        <v>1979</v>
      </c>
      <c r="I42" s="7" t="s">
        <v>1987</v>
      </c>
      <c r="J42" s="11">
        <v>0</v>
      </c>
      <c r="K42" s="11" t="s">
        <v>331</v>
      </c>
      <c r="L42" s="10" t="s">
        <v>1981</v>
      </c>
      <c r="M42" s="64">
        <v>0</v>
      </c>
      <c r="N42" s="65" t="e">
        <f t="shared" si="0"/>
        <v>#DIV/0!</v>
      </c>
      <c r="O42" s="66">
        <v>0</v>
      </c>
      <c r="P42" s="673" t="s">
        <v>2058</v>
      </c>
      <c r="Q42" s="637"/>
    </row>
    <row r="43" spans="1:17" ht="51.75" hidden="1" x14ac:dyDescent="0.25">
      <c r="A43" s="63" t="s">
        <v>305</v>
      </c>
      <c r="B43" s="7" t="s">
        <v>305</v>
      </c>
      <c r="C43" s="7">
        <v>2021</v>
      </c>
      <c r="D43" s="60" t="s">
        <v>1141</v>
      </c>
      <c r="E43" s="10" t="s">
        <v>817</v>
      </c>
      <c r="F43" s="7" t="s">
        <v>608</v>
      </c>
      <c r="G43" s="6" t="s">
        <v>802</v>
      </c>
      <c r="H43" s="7" t="s">
        <v>1989</v>
      </c>
      <c r="I43" s="7" t="s">
        <v>1980</v>
      </c>
      <c r="J43" s="11">
        <v>0</v>
      </c>
      <c r="K43" s="11" t="s">
        <v>331</v>
      </c>
      <c r="L43" s="10" t="s">
        <v>1981</v>
      </c>
      <c r="M43" s="64">
        <v>0</v>
      </c>
      <c r="N43" s="65" t="e">
        <f t="shared" si="0"/>
        <v>#DIV/0!</v>
      </c>
      <c r="O43" s="66">
        <v>0</v>
      </c>
      <c r="P43" s="673" t="s">
        <v>2058</v>
      </c>
      <c r="Q43" s="637"/>
    </row>
    <row r="44" spans="1:17" ht="51.75" hidden="1" x14ac:dyDescent="0.25">
      <c r="A44" s="63" t="s">
        <v>305</v>
      </c>
      <c r="B44" s="7" t="s">
        <v>305</v>
      </c>
      <c r="C44" s="7">
        <v>2021</v>
      </c>
      <c r="D44" s="60" t="s">
        <v>1141</v>
      </c>
      <c r="E44" s="10" t="s">
        <v>817</v>
      </c>
      <c r="F44" s="7" t="s">
        <v>608</v>
      </c>
      <c r="G44" s="6" t="s">
        <v>802</v>
      </c>
      <c r="H44" s="7" t="s">
        <v>1989</v>
      </c>
      <c r="I44" s="7" t="s">
        <v>1995</v>
      </c>
      <c r="J44" s="11">
        <v>0</v>
      </c>
      <c r="K44" s="11" t="s">
        <v>331</v>
      </c>
      <c r="L44" s="10" t="s">
        <v>1981</v>
      </c>
      <c r="M44" s="64">
        <v>0</v>
      </c>
      <c r="N44" s="65" t="e">
        <f t="shared" si="0"/>
        <v>#DIV/0!</v>
      </c>
      <c r="O44" s="66">
        <v>0</v>
      </c>
      <c r="P44" s="673" t="s">
        <v>2058</v>
      </c>
      <c r="Q44" s="637"/>
    </row>
    <row r="45" spans="1:17" ht="51.75" hidden="1" x14ac:dyDescent="0.25">
      <c r="A45" s="63" t="s">
        <v>305</v>
      </c>
      <c r="B45" s="7" t="s">
        <v>305</v>
      </c>
      <c r="C45" s="7">
        <v>2021</v>
      </c>
      <c r="D45" s="60" t="s">
        <v>1141</v>
      </c>
      <c r="E45" s="10" t="s">
        <v>817</v>
      </c>
      <c r="F45" s="7" t="s">
        <v>608</v>
      </c>
      <c r="G45" s="6" t="s">
        <v>802</v>
      </c>
      <c r="H45" s="7" t="s">
        <v>1989</v>
      </c>
      <c r="I45" s="7" t="s">
        <v>1987</v>
      </c>
      <c r="J45" s="11">
        <v>0</v>
      </c>
      <c r="K45" s="11" t="s">
        <v>331</v>
      </c>
      <c r="L45" s="10" t="s">
        <v>1981</v>
      </c>
      <c r="M45" s="64">
        <v>0</v>
      </c>
      <c r="N45" s="65" t="e">
        <f t="shared" si="0"/>
        <v>#DIV/0!</v>
      </c>
      <c r="O45" s="66">
        <v>0</v>
      </c>
      <c r="P45" s="673" t="s">
        <v>2058</v>
      </c>
      <c r="Q45" s="637"/>
    </row>
    <row r="46" spans="1:17" ht="127.5" x14ac:dyDescent="0.25">
      <c r="A46" s="63" t="s">
        <v>305</v>
      </c>
      <c r="B46" s="7" t="s">
        <v>305</v>
      </c>
      <c r="C46" s="7">
        <v>2021</v>
      </c>
      <c r="D46" s="60" t="s">
        <v>1141</v>
      </c>
      <c r="E46" s="10" t="s">
        <v>817</v>
      </c>
      <c r="F46" s="7" t="s">
        <v>608</v>
      </c>
      <c r="G46" s="6" t="s">
        <v>802</v>
      </c>
      <c r="H46" s="7" t="s">
        <v>1991</v>
      </c>
      <c r="I46" s="7" t="s">
        <v>1980</v>
      </c>
      <c r="J46" s="11">
        <v>100</v>
      </c>
      <c r="K46" s="11" t="s">
        <v>331</v>
      </c>
      <c r="L46" s="10" t="s">
        <v>1981</v>
      </c>
      <c r="M46" s="64">
        <v>189</v>
      </c>
      <c r="N46" s="65">
        <f t="shared" si="0"/>
        <v>189</v>
      </c>
      <c r="O46" s="66">
        <v>8</v>
      </c>
      <c r="P46" s="638" t="s">
        <v>1996</v>
      </c>
      <c r="Q46" s="635" t="s">
        <v>1997</v>
      </c>
    </row>
    <row r="47" spans="1:17" ht="51.75" hidden="1" x14ac:dyDescent="0.25">
      <c r="A47" s="63" t="s">
        <v>305</v>
      </c>
      <c r="B47" s="7" t="s">
        <v>305</v>
      </c>
      <c r="C47" s="7">
        <v>2021</v>
      </c>
      <c r="D47" s="60" t="s">
        <v>1141</v>
      </c>
      <c r="E47" s="10" t="s">
        <v>817</v>
      </c>
      <c r="F47" s="7" t="s">
        <v>608</v>
      </c>
      <c r="G47" s="6" t="s">
        <v>802</v>
      </c>
      <c r="H47" s="7" t="s">
        <v>1991</v>
      </c>
      <c r="I47" s="7" t="s">
        <v>1995</v>
      </c>
      <c r="J47" s="11">
        <v>0</v>
      </c>
      <c r="K47" s="11" t="s">
        <v>331</v>
      </c>
      <c r="L47" s="10" t="s">
        <v>1981</v>
      </c>
      <c r="M47" s="64">
        <v>0</v>
      </c>
      <c r="N47" s="65" t="e">
        <f t="shared" si="0"/>
        <v>#DIV/0!</v>
      </c>
      <c r="O47" s="66">
        <v>0</v>
      </c>
      <c r="P47" s="673" t="s">
        <v>2058</v>
      </c>
      <c r="Q47" s="637"/>
    </row>
    <row r="48" spans="1:17" ht="51.75" hidden="1" x14ac:dyDescent="0.25">
      <c r="A48" s="63" t="s">
        <v>305</v>
      </c>
      <c r="B48" s="7" t="s">
        <v>305</v>
      </c>
      <c r="C48" s="7">
        <v>2021</v>
      </c>
      <c r="D48" s="60" t="s">
        <v>1141</v>
      </c>
      <c r="E48" s="10" t="s">
        <v>817</v>
      </c>
      <c r="F48" s="7" t="s">
        <v>608</v>
      </c>
      <c r="G48" s="6" t="s">
        <v>802</v>
      </c>
      <c r="H48" s="7" t="s">
        <v>1991</v>
      </c>
      <c r="I48" s="7" t="s">
        <v>1987</v>
      </c>
      <c r="J48" s="11">
        <v>0</v>
      </c>
      <c r="K48" s="11" t="s">
        <v>331</v>
      </c>
      <c r="L48" s="10" t="s">
        <v>1981</v>
      </c>
      <c r="M48" s="64">
        <v>0</v>
      </c>
      <c r="N48" s="65" t="e">
        <f t="shared" si="0"/>
        <v>#DIV/0!</v>
      </c>
      <c r="O48" s="66">
        <v>0</v>
      </c>
      <c r="P48" s="673" t="s">
        <v>2058</v>
      </c>
      <c r="Q48" s="637"/>
    </row>
    <row r="49" spans="1:17" ht="51.75" hidden="1" x14ac:dyDescent="0.25">
      <c r="A49" s="63" t="s">
        <v>305</v>
      </c>
      <c r="B49" s="7" t="s">
        <v>305</v>
      </c>
      <c r="C49" s="7">
        <v>2021</v>
      </c>
      <c r="D49" s="60" t="s">
        <v>1141</v>
      </c>
      <c r="E49" s="10" t="s">
        <v>817</v>
      </c>
      <c r="F49" s="7" t="s">
        <v>608</v>
      </c>
      <c r="G49" s="6" t="s">
        <v>802</v>
      </c>
      <c r="H49" s="7" t="s">
        <v>1992</v>
      </c>
      <c r="I49" s="7" t="s">
        <v>1980</v>
      </c>
      <c r="J49" s="11">
        <v>0</v>
      </c>
      <c r="K49" s="11" t="s">
        <v>331</v>
      </c>
      <c r="L49" s="10" t="s">
        <v>1981</v>
      </c>
      <c r="M49" s="64">
        <v>0</v>
      </c>
      <c r="N49" s="65" t="e">
        <f t="shared" si="0"/>
        <v>#DIV/0!</v>
      </c>
      <c r="O49" s="66">
        <v>0</v>
      </c>
      <c r="P49" s="673" t="s">
        <v>2058</v>
      </c>
      <c r="Q49" s="635"/>
    </row>
    <row r="50" spans="1:17" ht="51.75" hidden="1" x14ac:dyDescent="0.25">
      <c r="A50" s="63" t="s">
        <v>305</v>
      </c>
      <c r="B50" s="7" t="s">
        <v>305</v>
      </c>
      <c r="C50" s="7">
        <v>2021</v>
      </c>
      <c r="D50" s="60" t="s">
        <v>1141</v>
      </c>
      <c r="E50" s="10" t="s">
        <v>817</v>
      </c>
      <c r="F50" s="7" t="s">
        <v>608</v>
      </c>
      <c r="G50" s="6" t="s">
        <v>802</v>
      </c>
      <c r="H50" s="7" t="s">
        <v>1992</v>
      </c>
      <c r="I50" s="7" t="s">
        <v>1995</v>
      </c>
      <c r="J50" s="11">
        <v>0</v>
      </c>
      <c r="K50" s="11" t="s">
        <v>331</v>
      </c>
      <c r="L50" s="10" t="s">
        <v>1981</v>
      </c>
      <c r="M50" s="64">
        <v>0</v>
      </c>
      <c r="N50" s="65" t="e">
        <f t="shared" si="0"/>
        <v>#DIV/0!</v>
      </c>
      <c r="O50" s="66">
        <v>0</v>
      </c>
      <c r="P50" s="673" t="s">
        <v>2058</v>
      </c>
      <c r="Q50" s="637"/>
    </row>
    <row r="51" spans="1:17" ht="51.75" hidden="1" x14ac:dyDescent="0.25">
      <c r="A51" s="63" t="s">
        <v>305</v>
      </c>
      <c r="B51" s="7" t="s">
        <v>305</v>
      </c>
      <c r="C51" s="7">
        <v>2021</v>
      </c>
      <c r="D51" s="60" t="s">
        <v>1141</v>
      </c>
      <c r="E51" s="10" t="s">
        <v>817</v>
      </c>
      <c r="F51" s="7" t="s">
        <v>608</v>
      </c>
      <c r="G51" s="6" t="s">
        <v>802</v>
      </c>
      <c r="H51" s="7" t="s">
        <v>1992</v>
      </c>
      <c r="I51" s="7" t="s">
        <v>1987</v>
      </c>
      <c r="J51" s="11">
        <v>0</v>
      </c>
      <c r="K51" s="11" t="s">
        <v>331</v>
      </c>
      <c r="L51" s="10" t="s">
        <v>1981</v>
      </c>
      <c r="M51" s="64">
        <v>0</v>
      </c>
      <c r="N51" s="65" t="e">
        <f t="shared" si="0"/>
        <v>#DIV/0!</v>
      </c>
      <c r="O51" s="66">
        <v>0</v>
      </c>
      <c r="P51" s="673" t="s">
        <v>2058</v>
      </c>
      <c r="Q51" s="637"/>
    </row>
    <row r="52" spans="1:17" ht="51.75" hidden="1" x14ac:dyDescent="0.25">
      <c r="A52" s="63" t="s">
        <v>305</v>
      </c>
      <c r="B52" s="7" t="s">
        <v>305</v>
      </c>
      <c r="C52" s="7">
        <v>2021</v>
      </c>
      <c r="D52" s="60" t="s">
        <v>1141</v>
      </c>
      <c r="E52" s="10" t="s">
        <v>817</v>
      </c>
      <c r="F52" s="7" t="s">
        <v>608</v>
      </c>
      <c r="G52" s="6" t="s">
        <v>802</v>
      </c>
      <c r="H52" s="7" t="s">
        <v>1993</v>
      </c>
      <c r="I52" s="7" t="s">
        <v>1980</v>
      </c>
      <c r="J52" s="11">
        <v>0</v>
      </c>
      <c r="K52" s="11" t="s">
        <v>331</v>
      </c>
      <c r="L52" s="10" t="s">
        <v>1981</v>
      </c>
      <c r="M52" s="64">
        <v>0</v>
      </c>
      <c r="N52" s="65" t="e">
        <f t="shared" si="0"/>
        <v>#DIV/0!</v>
      </c>
      <c r="O52" s="66">
        <v>0</v>
      </c>
      <c r="P52" s="673" t="s">
        <v>2058</v>
      </c>
      <c r="Q52" s="635"/>
    </row>
    <row r="53" spans="1:17" ht="51.75" hidden="1" x14ac:dyDescent="0.25">
      <c r="A53" s="63" t="s">
        <v>305</v>
      </c>
      <c r="B53" s="7" t="s">
        <v>305</v>
      </c>
      <c r="C53" s="7">
        <v>2021</v>
      </c>
      <c r="D53" s="60" t="s">
        <v>1141</v>
      </c>
      <c r="E53" s="10" t="s">
        <v>817</v>
      </c>
      <c r="F53" s="7" t="s">
        <v>608</v>
      </c>
      <c r="G53" s="6" t="s">
        <v>802</v>
      </c>
      <c r="H53" s="7" t="s">
        <v>1993</v>
      </c>
      <c r="I53" s="7" t="s">
        <v>1995</v>
      </c>
      <c r="J53" s="11">
        <v>0</v>
      </c>
      <c r="K53" s="11" t="s">
        <v>331</v>
      </c>
      <c r="L53" s="10" t="s">
        <v>1981</v>
      </c>
      <c r="M53" s="64">
        <v>0</v>
      </c>
      <c r="N53" s="65" t="e">
        <f t="shared" si="0"/>
        <v>#DIV/0!</v>
      </c>
      <c r="O53" s="66">
        <v>0</v>
      </c>
      <c r="P53" s="673" t="s">
        <v>2058</v>
      </c>
      <c r="Q53" s="637"/>
    </row>
    <row r="54" spans="1:17" ht="51.75" hidden="1" x14ac:dyDescent="0.25">
      <c r="A54" s="63" t="s">
        <v>305</v>
      </c>
      <c r="B54" s="7" t="s">
        <v>305</v>
      </c>
      <c r="C54" s="7">
        <v>2021</v>
      </c>
      <c r="D54" s="60" t="s">
        <v>1141</v>
      </c>
      <c r="E54" s="10" t="s">
        <v>817</v>
      </c>
      <c r="F54" s="7" t="s">
        <v>608</v>
      </c>
      <c r="G54" s="6" t="s">
        <v>802</v>
      </c>
      <c r="H54" s="7" t="s">
        <v>1993</v>
      </c>
      <c r="I54" s="7" t="s">
        <v>1987</v>
      </c>
      <c r="J54" s="11">
        <v>0</v>
      </c>
      <c r="K54" s="11" t="s">
        <v>331</v>
      </c>
      <c r="L54" s="10" t="s">
        <v>1981</v>
      </c>
      <c r="M54" s="64">
        <v>0</v>
      </c>
      <c r="N54" s="65" t="e">
        <f t="shared" si="0"/>
        <v>#DIV/0!</v>
      </c>
      <c r="O54" s="66">
        <v>0</v>
      </c>
      <c r="P54" s="673" t="s">
        <v>2058</v>
      </c>
      <c r="Q54" s="637"/>
    </row>
    <row r="55" spans="1:17" ht="105" x14ac:dyDescent="0.2">
      <c r="A55" s="63" t="s">
        <v>305</v>
      </c>
      <c r="B55" s="7" t="s">
        <v>305</v>
      </c>
      <c r="C55" s="7">
        <v>2021</v>
      </c>
      <c r="D55" s="60" t="s">
        <v>851</v>
      </c>
      <c r="E55" s="10" t="s">
        <v>805</v>
      </c>
      <c r="F55" s="7" t="s">
        <v>608</v>
      </c>
      <c r="G55" s="6" t="s">
        <v>1146</v>
      </c>
      <c r="H55" s="7" t="s">
        <v>1979</v>
      </c>
      <c r="I55" s="7" t="s">
        <v>1980</v>
      </c>
      <c r="J55" s="11">
        <v>100</v>
      </c>
      <c r="K55" s="11" t="s">
        <v>331</v>
      </c>
      <c r="L55" s="10" t="s">
        <v>1981</v>
      </c>
      <c r="M55" s="64">
        <v>160</v>
      </c>
      <c r="N55" s="65">
        <f t="shared" si="0"/>
        <v>160</v>
      </c>
      <c r="O55" s="66">
        <v>4</v>
      </c>
      <c r="P55" s="639" t="s">
        <v>1998</v>
      </c>
      <c r="Q55" s="67" t="s">
        <v>331</v>
      </c>
    </row>
    <row r="56" spans="1:17" ht="150" hidden="1" x14ac:dyDescent="0.25">
      <c r="A56" s="63" t="s">
        <v>305</v>
      </c>
      <c r="B56" s="7" t="s">
        <v>305</v>
      </c>
      <c r="C56" s="7">
        <v>2021</v>
      </c>
      <c r="D56" s="60" t="s">
        <v>851</v>
      </c>
      <c r="E56" s="10" t="s">
        <v>805</v>
      </c>
      <c r="F56" s="7" t="s">
        <v>608</v>
      </c>
      <c r="G56" s="6" t="s">
        <v>1146</v>
      </c>
      <c r="H56" s="7" t="s">
        <v>1979</v>
      </c>
      <c r="I56" s="7" t="s">
        <v>1987</v>
      </c>
      <c r="J56" s="11">
        <v>0</v>
      </c>
      <c r="K56" s="11" t="s">
        <v>331</v>
      </c>
      <c r="L56" s="10" t="s">
        <v>1981</v>
      </c>
      <c r="M56" s="64">
        <v>1</v>
      </c>
      <c r="N56" s="65" t="e">
        <f t="shared" si="0"/>
        <v>#DIV/0!</v>
      </c>
      <c r="O56" s="66">
        <v>1</v>
      </c>
      <c r="P56" s="640" t="s">
        <v>1999</v>
      </c>
      <c r="Q56" s="67" t="s">
        <v>331</v>
      </c>
    </row>
    <row r="57" spans="1:17" ht="51.75" hidden="1" x14ac:dyDescent="0.25">
      <c r="A57" s="63" t="s">
        <v>305</v>
      </c>
      <c r="B57" s="7" t="s">
        <v>305</v>
      </c>
      <c r="C57" s="7">
        <v>2021</v>
      </c>
      <c r="D57" s="60" t="s">
        <v>851</v>
      </c>
      <c r="E57" s="10" t="s">
        <v>805</v>
      </c>
      <c r="F57" s="7" t="s">
        <v>608</v>
      </c>
      <c r="G57" s="6" t="s">
        <v>1146</v>
      </c>
      <c r="H57" s="7" t="s">
        <v>1989</v>
      </c>
      <c r="I57" s="7" t="s">
        <v>1980</v>
      </c>
      <c r="J57" s="11">
        <v>0</v>
      </c>
      <c r="K57" s="11" t="s">
        <v>331</v>
      </c>
      <c r="L57" s="10" t="s">
        <v>1981</v>
      </c>
      <c r="M57" s="64">
        <v>0</v>
      </c>
      <c r="N57" s="65" t="e">
        <f t="shared" si="0"/>
        <v>#DIV/0!</v>
      </c>
      <c r="O57" s="66">
        <v>0</v>
      </c>
      <c r="P57" s="673" t="s">
        <v>2058</v>
      </c>
      <c r="Q57" s="67" t="s">
        <v>331</v>
      </c>
    </row>
    <row r="58" spans="1:17" ht="150" hidden="1" x14ac:dyDescent="0.25">
      <c r="A58" s="63" t="s">
        <v>305</v>
      </c>
      <c r="B58" s="7" t="s">
        <v>305</v>
      </c>
      <c r="C58" s="7">
        <v>2021</v>
      </c>
      <c r="D58" s="60" t="s">
        <v>851</v>
      </c>
      <c r="E58" s="10" t="s">
        <v>805</v>
      </c>
      <c r="F58" s="7" t="s">
        <v>608</v>
      </c>
      <c r="G58" s="6" t="s">
        <v>1146</v>
      </c>
      <c r="H58" s="7" t="s">
        <v>1989</v>
      </c>
      <c r="I58" s="7" t="s">
        <v>1987</v>
      </c>
      <c r="J58" s="11">
        <v>0</v>
      </c>
      <c r="K58" s="11" t="s">
        <v>331</v>
      </c>
      <c r="L58" s="10" t="s">
        <v>1981</v>
      </c>
      <c r="M58" s="64">
        <v>0</v>
      </c>
      <c r="N58" s="65" t="e">
        <f t="shared" si="0"/>
        <v>#DIV/0!</v>
      </c>
      <c r="O58" s="66">
        <v>0</v>
      </c>
      <c r="P58" s="640" t="s">
        <v>1999</v>
      </c>
      <c r="Q58" s="67" t="s">
        <v>331</v>
      </c>
    </row>
    <row r="59" spans="1:17" ht="105" x14ac:dyDescent="0.2">
      <c r="A59" s="63" t="s">
        <v>305</v>
      </c>
      <c r="B59" s="7" t="s">
        <v>305</v>
      </c>
      <c r="C59" s="7">
        <v>2021</v>
      </c>
      <c r="D59" s="60" t="s">
        <v>851</v>
      </c>
      <c r="E59" s="10" t="s">
        <v>805</v>
      </c>
      <c r="F59" s="7" t="s">
        <v>608</v>
      </c>
      <c r="G59" s="6" t="s">
        <v>1146</v>
      </c>
      <c r="H59" s="7" t="s">
        <v>1991</v>
      </c>
      <c r="I59" s="7" t="s">
        <v>1980</v>
      </c>
      <c r="J59" s="11">
        <v>100</v>
      </c>
      <c r="K59" s="11" t="s">
        <v>331</v>
      </c>
      <c r="L59" s="10" t="s">
        <v>1981</v>
      </c>
      <c r="M59" s="64">
        <v>160</v>
      </c>
      <c r="N59" s="65">
        <f t="shared" si="0"/>
        <v>160</v>
      </c>
      <c r="O59" s="66">
        <v>4</v>
      </c>
      <c r="P59" s="639" t="s">
        <v>1998</v>
      </c>
      <c r="Q59" s="67" t="s">
        <v>331</v>
      </c>
    </row>
    <row r="60" spans="1:17" ht="150" hidden="1" x14ac:dyDescent="0.25">
      <c r="A60" s="63" t="s">
        <v>305</v>
      </c>
      <c r="B60" s="7" t="s">
        <v>305</v>
      </c>
      <c r="C60" s="7">
        <v>2021</v>
      </c>
      <c r="D60" s="60" t="s">
        <v>851</v>
      </c>
      <c r="E60" s="10" t="s">
        <v>805</v>
      </c>
      <c r="F60" s="7" t="s">
        <v>608</v>
      </c>
      <c r="G60" s="6" t="s">
        <v>1146</v>
      </c>
      <c r="H60" s="7" t="s">
        <v>1991</v>
      </c>
      <c r="I60" s="7" t="s">
        <v>1987</v>
      </c>
      <c r="J60" s="11">
        <v>0</v>
      </c>
      <c r="K60" s="11" t="s">
        <v>331</v>
      </c>
      <c r="L60" s="10" t="s">
        <v>1981</v>
      </c>
      <c r="M60" s="64">
        <v>1</v>
      </c>
      <c r="N60" s="65" t="e">
        <f t="shared" si="0"/>
        <v>#DIV/0!</v>
      </c>
      <c r="O60" s="66">
        <v>1</v>
      </c>
      <c r="P60" s="640" t="s">
        <v>1999</v>
      </c>
      <c r="Q60" s="67" t="s">
        <v>331</v>
      </c>
    </row>
    <row r="61" spans="1:17" ht="51.75" hidden="1" x14ac:dyDescent="0.25">
      <c r="A61" s="63" t="s">
        <v>305</v>
      </c>
      <c r="B61" s="7" t="s">
        <v>305</v>
      </c>
      <c r="C61" s="7">
        <v>2021</v>
      </c>
      <c r="D61" s="60" t="s">
        <v>851</v>
      </c>
      <c r="E61" s="10" t="s">
        <v>805</v>
      </c>
      <c r="F61" s="7" t="s">
        <v>608</v>
      </c>
      <c r="G61" s="6" t="s">
        <v>1146</v>
      </c>
      <c r="H61" s="7" t="s">
        <v>1992</v>
      </c>
      <c r="I61" s="7" t="s">
        <v>1980</v>
      </c>
      <c r="J61" s="11">
        <v>0</v>
      </c>
      <c r="K61" s="11" t="s">
        <v>331</v>
      </c>
      <c r="L61" s="10" t="s">
        <v>1981</v>
      </c>
      <c r="M61" s="64">
        <v>0</v>
      </c>
      <c r="N61" s="65" t="e">
        <f t="shared" si="0"/>
        <v>#DIV/0!</v>
      </c>
      <c r="O61" s="66">
        <v>0</v>
      </c>
      <c r="P61" s="673" t="s">
        <v>2058</v>
      </c>
      <c r="Q61" s="67" t="s">
        <v>331</v>
      </c>
    </row>
    <row r="62" spans="1:17" ht="150" hidden="1" x14ac:dyDescent="0.25">
      <c r="A62" s="63" t="s">
        <v>305</v>
      </c>
      <c r="B62" s="7" t="s">
        <v>305</v>
      </c>
      <c r="C62" s="7">
        <v>2021</v>
      </c>
      <c r="D62" s="60" t="s">
        <v>851</v>
      </c>
      <c r="E62" s="10" t="s">
        <v>805</v>
      </c>
      <c r="F62" s="7" t="s">
        <v>608</v>
      </c>
      <c r="G62" s="6" t="s">
        <v>1146</v>
      </c>
      <c r="H62" s="7" t="s">
        <v>1992</v>
      </c>
      <c r="I62" s="7" t="s">
        <v>1987</v>
      </c>
      <c r="J62" s="11">
        <v>0</v>
      </c>
      <c r="K62" s="11" t="s">
        <v>331</v>
      </c>
      <c r="L62" s="10" t="s">
        <v>1981</v>
      </c>
      <c r="M62" s="64">
        <v>0</v>
      </c>
      <c r="N62" s="65" t="e">
        <f t="shared" si="0"/>
        <v>#DIV/0!</v>
      </c>
      <c r="O62" s="66">
        <v>0</v>
      </c>
      <c r="P62" s="640" t="s">
        <v>1999</v>
      </c>
      <c r="Q62" s="67" t="s">
        <v>331</v>
      </c>
    </row>
    <row r="63" spans="1:17" ht="51.75" hidden="1" x14ac:dyDescent="0.25">
      <c r="A63" s="63" t="s">
        <v>305</v>
      </c>
      <c r="B63" s="7" t="s">
        <v>305</v>
      </c>
      <c r="C63" s="7">
        <v>2021</v>
      </c>
      <c r="D63" s="60" t="s">
        <v>851</v>
      </c>
      <c r="E63" s="10" t="s">
        <v>805</v>
      </c>
      <c r="F63" s="7" t="s">
        <v>608</v>
      </c>
      <c r="G63" s="6" t="s">
        <v>1146</v>
      </c>
      <c r="H63" s="7" t="s">
        <v>1993</v>
      </c>
      <c r="I63" s="7" t="s">
        <v>1980</v>
      </c>
      <c r="J63" s="11">
        <v>0</v>
      </c>
      <c r="K63" s="11" t="s">
        <v>331</v>
      </c>
      <c r="L63" s="10" t="s">
        <v>1981</v>
      </c>
      <c r="M63" s="64">
        <v>0</v>
      </c>
      <c r="N63" s="65" t="e">
        <f t="shared" si="0"/>
        <v>#DIV/0!</v>
      </c>
      <c r="O63" s="66">
        <v>0</v>
      </c>
      <c r="P63" s="673" t="s">
        <v>2058</v>
      </c>
      <c r="Q63" s="67" t="s">
        <v>331</v>
      </c>
    </row>
    <row r="64" spans="1:17" ht="150" hidden="1" x14ac:dyDescent="0.25">
      <c r="A64" s="63" t="s">
        <v>305</v>
      </c>
      <c r="B64" s="7" t="s">
        <v>305</v>
      </c>
      <c r="C64" s="7">
        <v>2021</v>
      </c>
      <c r="D64" s="60" t="s">
        <v>851</v>
      </c>
      <c r="E64" s="10" t="s">
        <v>805</v>
      </c>
      <c r="F64" s="7" t="s">
        <v>608</v>
      </c>
      <c r="G64" s="6" t="s">
        <v>1146</v>
      </c>
      <c r="H64" s="7" t="s">
        <v>1993</v>
      </c>
      <c r="I64" s="7" t="s">
        <v>1987</v>
      </c>
      <c r="J64" s="11">
        <v>0</v>
      </c>
      <c r="K64" s="11" t="s">
        <v>331</v>
      </c>
      <c r="L64" s="10" t="s">
        <v>1981</v>
      </c>
      <c r="M64" s="64">
        <v>0</v>
      </c>
      <c r="N64" s="65" t="e">
        <f t="shared" si="0"/>
        <v>#DIV/0!</v>
      </c>
      <c r="O64" s="66">
        <v>0</v>
      </c>
      <c r="P64" s="640" t="s">
        <v>1999</v>
      </c>
      <c r="Q64" s="67" t="s">
        <v>331</v>
      </c>
    </row>
    <row r="65" spans="1:17" ht="135" hidden="1" x14ac:dyDescent="0.25">
      <c r="A65" s="63" t="s">
        <v>305</v>
      </c>
      <c r="B65" s="7" t="s">
        <v>305</v>
      </c>
      <c r="C65" s="7">
        <v>2021</v>
      </c>
      <c r="D65" s="60" t="s">
        <v>1177</v>
      </c>
      <c r="E65" s="10" t="s">
        <v>618</v>
      </c>
      <c r="F65" s="7" t="s">
        <v>608</v>
      </c>
      <c r="G65" s="6" t="s">
        <v>1178</v>
      </c>
      <c r="H65" s="7" t="s">
        <v>1979</v>
      </c>
      <c r="I65" s="7" t="s">
        <v>1980</v>
      </c>
      <c r="J65" s="11">
        <v>0</v>
      </c>
      <c r="K65" s="11" t="s">
        <v>331</v>
      </c>
      <c r="L65" s="10" t="s">
        <v>1981</v>
      </c>
      <c r="M65" s="64">
        <v>205</v>
      </c>
      <c r="N65" s="65" t="e">
        <f t="shared" si="0"/>
        <v>#DIV/0!</v>
      </c>
      <c r="O65" s="66">
        <v>1</v>
      </c>
      <c r="P65" s="640" t="s">
        <v>2000</v>
      </c>
      <c r="Q65" s="67" t="s">
        <v>2001</v>
      </c>
    </row>
    <row r="66" spans="1:17" ht="51.75" hidden="1" x14ac:dyDescent="0.25">
      <c r="A66" s="63" t="s">
        <v>305</v>
      </c>
      <c r="B66" s="7" t="s">
        <v>305</v>
      </c>
      <c r="C66" s="7">
        <v>2021</v>
      </c>
      <c r="D66" s="60" t="s">
        <v>1177</v>
      </c>
      <c r="E66" s="10" t="s">
        <v>618</v>
      </c>
      <c r="F66" s="7" t="s">
        <v>608</v>
      </c>
      <c r="G66" s="6" t="s">
        <v>1178</v>
      </c>
      <c r="H66" s="7" t="s">
        <v>1989</v>
      </c>
      <c r="I66" s="7" t="s">
        <v>1980</v>
      </c>
      <c r="J66" s="11">
        <v>0</v>
      </c>
      <c r="K66" s="11" t="s">
        <v>331</v>
      </c>
      <c r="L66" s="10" t="s">
        <v>1981</v>
      </c>
      <c r="M66" s="64">
        <v>0</v>
      </c>
      <c r="N66" s="65" t="e">
        <f t="shared" si="0"/>
        <v>#DIV/0!</v>
      </c>
      <c r="O66" s="66">
        <v>0</v>
      </c>
      <c r="P66" s="673" t="s">
        <v>2058</v>
      </c>
      <c r="Q66" s="67" t="s">
        <v>331</v>
      </c>
    </row>
    <row r="67" spans="1:17" ht="135" hidden="1" x14ac:dyDescent="0.25">
      <c r="A67" s="63" t="s">
        <v>305</v>
      </c>
      <c r="B67" s="7" t="s">
        <v>305</v>
      </c>
      <c r="C67" s="7">
        <v>2021</v>
      </c>
      <c r="D67" s="60" t="s">
        <v>1177</v>
      </c>
      <c r="E67" s="10" t="s">
        <v>618</v>
      </c>
      <c r="F67" s="7" t="s">
        <v>608</v>
      </c>
      <c r="G67" s="6" t="s">
        <v>1178</v>
      </c>
      <c r="H67" s="7" t="s">
        <v>1991</v>
      </c>
      <c r="I67" s="7" t="s">
        <v>1980</v>
      </c>
      <c r="J67" s="11">
        <v>0</v>
      </c>
      <c r="K67" s="11" t="s">
        <v>331</v>
      </c>
      <c r="L67" s="10" t="s">
        <v>1981</v>
      </c>
      <c r="M67" s="64">
        <v>205</v>
      </c>
      <c r="N67" s="65" t="e">
        <f t="shared" si="0"/>
        <v>#DIV/0!</v>
      </c>
      <c r="O67" s="66">
        <v>1</v>
      </c>
      <c r="P67" s="640" t="s">
        <v>2000</v>
      </c>
      <c r="Q67" s="67" t="s">
        <v>2001</v>
      </c>
    </row>
    <row r="68" spans="1:17" ht="51.75" hidden="1" x14ac:dyDescent="0.25">
      <c r="A68" s="63" t="s">
        <v>305</v>
      </c>
      <c r="B68" s="7" t="s">
        <v>305</v>
      </c>
      <c r="C68" s="7">
        <v>2021</v>
      </c>
      <c r="D68" s="60" t="s">
        <v>1177</v>
      </c>
      <c r="E68" s="10" t="s">
        <v>618</v>
      </c>
      <c r="F68" s="7" t="s">
        <v>608</v>
      </c>
      <c r="G68" s="6" t="s">
        <v>1178</v>
      </c>
      <c r="H68" s="7" t="s">
        <v>1992</v>
      </c>
      <c r="I68" s="7" t="s">
        <v>1980</v>
      </c>
      <c r="J68" s="11">
        <v>0</v>
      </c>
      <c r="K68" s="11" t="s">
        <v>331</v>
      </c>
      <c r="L68" s="10" t="s">
        <v>1981</v>
      </c>
      <c r="M68" s="64">
        <v>0</v>
      </c>
      <c r="N68" s="65" t="e">
        <f t="shared" si="0"/>
        <v>#DIV/0!</v>
      </c>
      <c r="O68" s="66">
        <v>0</v>
      </c>
      <c r="P68" s="673" t="s">
        <v>2058</v>
      </c>
      <c r="Q68" s="67" t="s">
        <v>331</v>
      </c>
    </row>
    <row r="69" spans="1:17" ht="51.75" hidden="1" x14ac:dyDescent="0.25">
      <c r="A69" s="63" t="s">
        <v>305</v>
      </c>
      <c r="B69" s="7" t="s">
        <v>305</v>
      </c>
      <c r="C69" s="7">
        <v>2021</v>
      </c>
      <c r="D69" s="60" t="s">
        <v>1177</v>
      </c>
      <c r="E69" s="10" t="s">
        <v>618</v>
      </c>
      <c r="F69" s="7" t="s">
        <v>608</v>
      </c>
      <c r="G69" s="6" t="s">
        <v>1178</v>
      </c>
      <c r="H69" s="7" t="s">
        <v>1993</v>
      </c>
      <c r="I69" s="7" t="s">
        <v>1980</v>
      </c>
      <c r="J69" s="11">
        <v>0</v>
      </c>
      <c r="K69" s="11" t="s">
        <v>331</v>
      </c>
      <c r="L69" s="10" t="s">
        <v>1981</v>
      </c>
      <c r="M69" s="64">
        <v>0</v>
      </c>
      <c r="N69" s="65" t="e">
        <f t="shared" si="0"/>
        <v>#DIV/0!</v>
      </c>
      <c r="O69" s="66">
        <v>0</v>
      </c>
      <c r="P69" s="673" t="s">
        <v>2058</v>
      </c>
      <c r="Q69" s="67" t="s">
        <v>331</v>
      </c>
    </row>
    <row r="70" spans="1:17" ht="90" hidden="1" x14ac:dyDescent="0.25">
      <c r="A70" s="63" t="s">
        <v>305</v>
      </c>
      <c r="B70" s="7" t="s">
        <v>305</v>
      </c>
      <c r="C70" s="7">
        <v>2021</v>
      </c>
      <c r="D70" s="60" t="s">
        <v>1006</v>
      </c>
      <c r="E70" s="10" t="s">
        <v>805</v>
      </c>
      <c r="F70" s="7" t="s">
        <v>608</v>
      </c>
      <c r="G70" s="6" t="s">
        <v>1203</v>
      </c>
      <c r="H70" s="7" t="s">
        <v>1979</v>
      </c>
      <c r="I70" s="7" t="s">
        <v>1980</v>
      </c>
      <c r="J70" s="11">
        <v>2500</v>
      </c>
      <c r="K70" s="11" t="s">
        <v>331</v>
      </c>
      <c r="L70" s="10" t="s">
        <v>1981</v>
      </c>
      <c r="M70" s="64">
        <v>2311</v>
      </c>
      <c r="N70" s="65">
        <f t="shared" ref="N70:N133" si="1">100*M70/J70</f>
        <v>92.44</v>
      </c>
      <c r="O70" s="66">
        <v>16</v>
      </c>
      <c r="P70" s="641" t="s">
        <v>2002</v>
      </c>
      <c r="Q70" s="635" t="s">
        <v>1997</v>
      </c>
    </row>
    <row r="71" spans="1:17" ht="242.25" hidden="1" x14ac:dyDescent="0.2">
      <c r="A71" s="63" t="s">
        <v>305</v>
      </c>
      <c r="B71" s="7" t="s">
        <v>305</v>
      </c>
      <c r="C71" s="7">
        <v>2021</v>
      </c>
      <c r="D71" s="60" t="s">
        <v>1006</v>
      </c>
      <c r="E71" s="10" t="s">
        <v>805</v>
      </c>
      <c r="F71" s="7" t="s">
        <v>608</v>
      </c>
      <c r="G71" s="6" t="s">
        <v>1203</v>
      </c>
      <c r="H71" s="7" t="s">
        <v>1979</v>
      </c>
      <c r="I71" s="7" t="s">
        <v>1995</v>
      </c>
      <c r="J71" s="11">
        <v>0</v>
      </c>
      <c r="K71" s="11" t="s">
        <v>331</v>
      </c>
      <c r="L71" s="10" t="s">
        <v>1981</v>
      </c>
      <c r="M71" s="64">
        <v>9</v>
      </c>
      <c r="N71" s="65" t="e">
        <f t="shared" si="1"/>
        <v>#DIV/0!</v>
      </c>
      <c r="O71" s="66">
        <v>1</v>
      </c>
      <c r="P71" s="638" t="s">
        <v>2003</v>
      </c>
      <c r="Q71" s="638"/>
    </row>
    <row r="72" spans="1:17" ht="150" hidden="1" x14ac:dyDescent="0.25">
      <c r="A72" s="63" t="s">
        <v>305</v>
      </c>
      <c r="B72" s="7" t="s">
        <v>305</v>
      </c>
      <c r="C72" s="7">
        <v>2021</v>
      </c>
      <c r="D72" s="60" t="s">
        <v>1006</v>
      </c>
      <c r="E72" s="10" t="s">
        <v>805</v>
      </c>
      <c r="F72" s="7" t="s">
        <v>608</v>
      </c>
      <c r="G72" s="6" t="s">
        <v>1203</v>
      </c>
      <c r="H72" s="7" t="s">
        <v>1979</v>
      </c>
      <c r="I72" s="7" t="s">
        <v>1987</v>
      </c>
      <c r="J72" s="11">
        <v>4500</v>
      </c>
      <c r="K72" s="11" t="s">
        <v>331</v>
      </c>
      <c r="L72" s="10" t="s">
        <v>1981</v>
      </c>
      <c r="M72" s="64">
        <v>4651</v>
      </c>
      <c r="N72" s="65">
        <f t="shared" si="1"/>
        <v>103.35555555555555</v>
      </c>
      <c r="O72" s="66">
        <v>76</v>
      </c>
      <c r="P72" s="642" t="s">
        <v>2004</v>
      </c>
      <c r="Q72" s="637"/>
    </row>
    <row r="73" spans="1:17" ht="90" x14ac:dyDescent="0.25">
      <c r="A73" s="63" t="s">
        <v>305</v>
      </c>
      <c r="B73" s="7" t="s">
        <v>305</v>
      </c>
      <c r="C73" s="7">
        <v>2021</v>
      </c>
      <c r="D73" s="60" t="s">
        <v>1006</v>
      </c>
      <c r="E73" s="10" t="s">
        <v>805</v>
      </c>
      <c r="F73" s="7" t="s">
        <v>608</v>
      </c>
      <c r="G73" s="6" t="s">
        <v>1203</v>
      </c>
      <c r="H73" s="7" t="s">
        <v>1989</v>
      </c>
      <c r="I73" s="7" t="s">
        <v>1980</v>
      </c>
      <c r="J73" s="11">
        <v>500</v>
      </c>
      <c r="K73" s="11" t="s">
        <v>331</v>
      </c>
      <c r="L73" s="10" t="s">
        <v>1981</v>
      </c>
      <c r="M73" s="64">
        <v>832</v>
      </c>
      <c r="N73" s="65">
        <f t="shared" si="1"/>
        <v>166.4</v>
      </c>
      <c r="O73" s="66">
        <v>16</v>
      </c>
      <c r="P73" s="641" t="s">
        <v>2002</v>
      </c>
      <c r="Q73" s="635" t="s">
        <v>1997</v>
      </c>
    </row>
    <row r="74" spans="1:17" ht="51.75" hidden="1" x14ac:dyDescent="0.25">
      <c r="A74" s="63" t="s">
        <v>305</v>
      </c>
      <c r="B74" s="7" t="s">
        <v>305</v>
      </c>
      <c r="C74" s="7">
        <v>2021</v>
      </c>
      <c r="D74" s="60" t="s">
        <v>1006</v>
      </c>
      <c r="E74" s="10" t="s">
        <v>805</v>
      </c>
      <c r="F74" s="7" t="s">
        <v>608</v>
      </c>
      <c r="G74" s="6" t="s">
        <v>1203</v>
      </c>
      <c r="H74" s="7" t="s">
        <v>1989</v>
      </c>
      <c r="I74" s="7" t="s">
        <v>1995</v>
      </c>
      <c r="J74" s="11">
        <v>0</v>
      </c>
      <c r="K74" s="11" t="s">
        <v>331</v>
      </c>
      <c r="L74" s="10" t="s">
        <v>1981</v>
      </c>
      <c r="M74" s="64">
        <v>0</v>
      </c>
      <c r="N74" s="65" t="e">
        <f t="shared" si="1"/>
        <v>#DIV/0!</v>
      </c>
      <c r="O74" s="66">
        <v>0</v>
      </c>
      <c r="P74" s="673" t="s">
        <v>2058</v>
      </c>
      <c r="Q74" s="637"/>
    </row>
    <row r="75" spans="1:17" ht="150" hidden="1" x14ac:dyDescent="0.25">
      <c r="A75" s="63" t="s">
        <v>305</v>
      </c>
      <c r="B75" s="7" t="s">
        <v>305</v>
      </c>
      <c r="C75" s="7">
        <v>2021</v>
      </c>
      <c r="D75" s="60" t="s">
        <v>1006</v>
      </c>
      <c r="E75" s="10" t="s">
        <v>805</v>
      </c>
      <c r="F75" s="7" t="s">
        <v>608</v>
      </c>
      <c r="G75" s="6" t="s">
        <v>1203</v>
      </c>
      <c r="H75" s="7" t="s">
        <v>1989</v>
      </c>
      <c r="I75" s="7" t="s">
        <v>1987</v>
      </c>
      <c r="J75" s="11">
        <v>0</v>
      </c>
      <c r="K75" s="11" t="s">
        <v>331</v>
      </c>
      <c r="L75" s="10" t="s">
        <v>1981</v>
      </c>
      <c r="M75" s="64">
        <v>0</v>
      </c>
      <c r="N75" s="65" t="e">
        <f t="shared" si="1"/>
        <v>#DIV/0!</v>
      </c>
      <c r="O75" s="66">
        <v>0</v>
      </c>
      <c r="P75" s="640" t="s">
        <v>2004</v>
      </c>
      <c r="Q75" s="637"/>
    </row>
    <row r="76" spans="1:17" ht="90" hidden="1" x14ac:dyDescent="0.25">
      <c r="A76" s="63" t="s">
        <v>305</v>
      </c>
      <c r="B76" s="7" t="s">
        <v>305</v>
      </c>
      <c r="C76" s="7">
        <v>2021</v>
      </c>
      <c r="D76" s="60" t="s">
        <v>1006</v>
      </c>
      <c r="E76" s="10" t="s">
        <v>805</v>
      </c>
      <c r="F76" s="7" t="s">
        <v>608</v>
      </c>
      <c r="G76" s="6" t="s">
        <v>1203</v>
      </c>
      <c r="H76" s="7" t="s">
        <v>1991</v>
      </c>
      <c r="I76" s="7" t="s">
        <v>1980</v>
      </c>
      <c r="J76" s="11">
        <v>2500</v>
      </c>
      <c r="K76" s="11" t="s">
        <v>331</v>
      </c>
      <c r="L76" s="10" t="s">
        <v>1981</v>
      </c>
      <c r="M76" s="64">
        <v>2311</v>
      </c>
      <c r="N76" s="65">
        <f t="shared" si="1"/>
        <v>92.44</v>
      </c>
      <c r="O76" s="66">
        <v>16</v>
      </c>
      <c r="P76" s="641" t="s">
        <v>2002</v>
      </c>
      <c r="Q76" s="635" t="s">
        <v>1997</v>
      </c>
    </row>
    <row r="77" spans="1:17" ht="51.75" hidden="1" x14ac:dyDescent="0.25">
      <c r="A77" s="63" t="s">
        <v>305</v>
      </c>
      <c r="B77" s="7" t="s">
        <v>305</v>
      </c>
      <c r="C77" s="7">
        <v>2021</v>
      </c>
      <c r="D77" s="60" t="s">
        <v>1006</v>
      </c>
      <c r="E77" s="10" t="s">
        <v>805</v>
      </c>
      <c r="F77" s="7" t="s">
        <v>608</v>
      </c>
      <c r="G77" s="6" t="s">
        <v>1203</v>
      </c>
      <c r="H77" s="7" t="s">
        <v>1991</v>
      </c>
      <c r="I77" s="7" t="s">
        <v>1995</v>
      </c>
      <c r="J77" s="11">
        <v>0</v>
      </c>
      <c r="K77" s="11" t="s">
        <v>331</v>
      </c>
      <c r="L77" s="10" t="s">
        <v>1981</v>
      </c>
      <c r="M77" s="64">
        <v>0</v>
      </c>
      <c r="N77" s="65" t="e">
        <f t="shared" si="1"/>
        <v>#DIV/0!</v>
      </c>
      <c r="O77" s="66">
        <v>0</v>
      </c>
      <c r="P77" s="673" t="s">
        <v>2058</v>
      </c>
      <c r="Q77" s="637"/>
    </row>
    <row r="78" spans="1:17" ht="150" hidden="1" x14ac:dyDescent="0.25">
      <c r="A78" s="63" t="s">
        <v>305</v>
      </c>
      <c r="B78" s="7" t="s">
        <v>305</v>
      </c>
      <c r="C78" s="7">
        <v>2021</v>
      </c>
      <c r="D78" s="60" t="s">
        <v>1006</v>
      </c>
      <c r="E78" s="10" t="s">
        <v>805</v>
      </c>
      <c r="F78" s="7" t="s">
        <v>608</v>
      </c>
      <c r="G78" s="6" t="s">
        <v>1203</v>
      </c>
      <c r="H78" s="7" t="s">
        <v>1991</v>
      </c>
      <c r="I78" s="7" t="s">
        <v>1987</v>
      </c>
      <c r="J78" s="11">
        <v>0</v>
      </c>
      <c r="K78" s="11" t="s">
        <v>331</v>
      </c>
      <c r="L78" s="10" t="s">
        <v>1981</v>
      </c>
      <c r="M78" s="64">
        <v>0</v>
      </c>
      <c r="N78" s="65" t="e">
        <f t="shared" si="1"/>
        <v>#DIV/0!</v>
      </c>
      <c r="O78" s="66">
        <v>0</v>
      </c>
      <c r="P78" s="640" t="s">
        <v>2004</v>
      </c>
      <c r="Q78" s="637"/>
    </row>
    <row r="79" spans="1:17" ht="90" x14ac:dyDescent="0.25">
      <c r="A79" s="63" t="s">
        <v>305</v>
      </c>
      <c r="B79" s="7" t="s">
        <v>305</v>
      </c>
      <c r="C79" s="7">
        <v>2021</v>
      </c>
      <c r="D79" s="60" t="s">
        <v>1006</v>
      </c>
      <c r="E79" s="10" t="s">
        <v>805</v>
      </c>
      <c r="F79" s="7" t="s">
        <v>608</v>
      </c>
      <c r="G79" s="6" t="s">
        <v>1203</v>
      </c>
      <c r="H79" s="7" t="s">
        <v>1992</v>
      </c>
      <c r="I79" s="7" t="s">
        <v>1980</v>
      </c>
      <c r="J79" s="11">
        <v>700</v>
      </c>
      <c r="K79" s="11" t="s">
        <v>331</v>
      </c>
      <c r="L79" s="10" t="s">
        <v>1981</v>
      </c>
      <c r="M79" s="64">
        <v>840</v>
      </c>
      <c r="N79" s="65">
        <f t="shared" si="1"/>
        <v>120</v>
      </c>
      <c r="O79" s="66">
        <v>16</v>
      </c>
      <c r="P79" s="641" t="s">
        <v>2002</v>
      </c>
      <c r="Q79" s="635" t="s">
        <v>1997</v>
      </c>
    </row>
    <row r="80" spans="1:17" ht="51.75" hidden="1" x14ac:dyDescent="0.25">
      <c r="A80" s="63" t="s">
        <v>305</v>
      </c>
      <c r="B80" s="7" t="s">
        <v>305</v>
      </c>
      <c r="C80" s="7">
        <v>2021</v>
      </c>
      <c r="D80" s="60" t="s">
        <v>1006</v>
      </c>
      <c r="E80" s="10" t="s">
        <v>805</v>
      </c>
      <c r="F80" s="7" t="s">
        <v>608</v>
      </c>
      <c r="G80" s="6" t="s">
        <v>1203</v>
      </c>
      <c r="H80" s="7" t="s">
        <v>1992</v>
      </c>
      <c r="I80" s="7" t="s">
        <v>1995</v>
      </c>
      <c r="J80" s="11">
        <v>0</v>
      </c>
      <c r="K80" s="11" t="s">
        <v>331</v>
      </c>
      <c r="L80" s="10" t="s">
        <v>1981</v>
      </c>
      <c r="M80" s="64">
        <v>0</v>
      </c>
      <c r="N80" s="65" t="e">
        <f t="shared" si="1"/>
        <v>#DIV/0!</v>
      </c>
      <c r="O80" s="66">
        <v>0</v>
      </c>
      <c r="P80" s="673" t="s">
        <v>2058</v>
      </c>
      <c r="Q80" s="637"/>
    </row>
    <row r="81" spans="1:17" ht="150" hidden="1" x14ac:dyDescent="0.25">
      <c r="A81" s="63" t="s">
        <v>305</v>
      </c>
      <c r="B81" s="7" t="s">
        <v>305</v>
      </c>
      <c r="C81" s="7">
        <v>2021</v>
      </c>
      <c r="D81" s="60" t="s">
        <v>1006</v>
      </c>
      <c r="E81" s="10" t="s">
        <v>805</v>
      </c>
      <c r="F81" s="7" t="s">
        <v>608</v>
      </c>
      <c r="G81" s="6" t="s">
        <v>1203</v>
      </c>
      <c r="H81" s="7" t="s">
        <v>1992</v>
      </c>
      <c r="I81" s="7" t="s">
        <v>1987</v>
      </c>
      <c r="J81" s="11">
        <v>0</v>
      </c>
      <c r="K81" s="11" t="s">
        <v>331</v>
      </c>
      <c r="L81" s="10" t="s">
        <v>1981</v>
      </c>
      <c r="M81" s="64">
        <v>0</v>
      </c>
      <c r="N81" s="65" t="e">
        <f t="shared" si="1"/>
        <v>#DIV/0!</v>
      </c>
      <c r="O81" s="66">
        <v>0</v>
      </c>
      <c r="P81" s="640" t="s">
        <v>2004</v>
      </c>
      <c r="Q81" s="637"/>
    </row>
    <row r="82" spans="1:17" ht="90" x14ac:dyDescent="0.25">
      <c r="A82" s="63" t="s">
        <v>305</v>
      </c>
      <c r="B82" s="7" t="s">
        <v>305</v>
      </c>
      <c r="C82" s="7">
        <v>2021</v>
      </c>
      <c r="D82" s="60" t="s">
        <v>1006</v>
      </c>
      <c r="E82" s="10" t="s">
        <v>805</v>
      </c>
      <c r="F82" s="7" t="s">
        <v>608</v>
      </c>
      <c r="G82" s="6" t="s">
        <v>1203</v>
      </c>
      <c r="H82" s="7" t="s">
        <v>1993</v>
      </c>
      <c r="I82" s="7" t="s">
        <v>1980</v>
      </c>
      <c r="J82" s="11">
        <v>500</v>
      </c>
      <c r="K82" s="11" t="s">
        <v>331</v>
      </c>
      <c r="L82" s="10" t="s">
        <v>1981</v>
      </c>
      <c r="M82" s="64">
        <v>832</v>
      </c>
      <c r="N82" s="65">
        <f t="shared" si="1"/>
        <v>166.4</v>
      </c>
      <c r="O82" s="66">
        <v>16</v>
      </c>
      <c r="P82" s="641" t="s">
        <v>2002</v>
      </c>
      <c r="Q82" s="635" t="s">
        <v>1997</v>
      </c>
    </row>
    <row r="83" spans="1:17" ht="51.75" hidden="1" x14ac:dyDescent="0.25">
      <c r="A83" s="63" t="s">
        <v>305</v>
      </c>
      <c r="B83" s="7" t="s">
        <v>305</v>
      </c>
      <c r="C83" s="7">
        <v>2021</v>
      </c>
      <c r="D83" s="60" t="s">
        <v>1006</v>
      </c>
      <c r="E83" s="10" t="s">
        <v>805</v>
      </c>
      <c r="F83" s="7" t="s">
        <v>608</v>
      </c>
      <c r="G83" s="6" t="s">
        <v>1203</v>
      </c>
      <c r="H83" s="7" t="s">
        <v>1993</v>
      </c>
      <c r="I83" s="7" t="s">
        <v>1995</v>
      </c>
      <c r="J83" s="11">
        <v>0</v>
      </c>
      <c r="K83" s="11" t="s">
        <v>331</v>
      </c>
      <c r="L83" s="10" t="s">
        <v>1981</v>
      </c>
      <c r="M83" s="64">
        <v>0</v>
      </c>
      <c r="N83" s="65" t="e">
        <f t="shared" si="1"/>
        <v>#DIV/0!</v>
      </c>
      <c r="O83" s="66">
        <v>0</v>
      </c>
      <c r="P83" s="673" t="s">
        <v>2058</v>
      </c>
      <c r="Q83" s="637"/>
    </row>
    <row r="84" spans="1:17" ht="150" hidden="1" x14ac:dyDescent="0.25">
      <c r="A84" s="63" t="s">
        <v>305</v>
      </c>
      <c r="B84" s="7" t="s">
        <v>305</v>
      </c>
      <c r="C84" s="7">
        <v>2021</v>
      </c>
      <c r="D84" s="60" t="s">
        <v>1006</v>
      </c>
      <c r="E84" s="10" t="s">
        <v>805</v>
      </c>
      <c r="F84" s="7" t="s">
        <v>608</v>
      </c>
      <c r="G84" s="6" t="s">
        <v>1203</v>
      </c>
      <c r="H84" s="7" t="s">
        <v>1993</v>
      </c>
      <c r="I84" s="7" t="s">
        <v>1987</v>
      </c>
      <c r="J84" s="11">
        <v>0</v>
      </c>
      <c r="K84" s="11" t="s">
        <v>331</v>
      </c>
      <c r="L84" s="10" t="s">
        <v>1981</v>
      </c>
      <c r="M84" s="64">
        <v>0</v>
      </c>
      <c r="N84" s="65" t="e">
        <f t="shared" si="1"/>
        <v>#DIV/0!</v>
      </c>
      <c r="O84" s="66">
        <v>0</v>
      </c>
      <c r="P84" s="640" t="s">
        <v>2004</v>
      </c>
      <c r="Q84" s="637"/>
    </row>
    <row r="85" spans="1:17" ht="90" hidden="1" x14ac:dyDescent="0.25">
      <c r="A85" s="63" t="s">
        <v>305</v>
      </c>
      <c r="B85" s="7" t="s">
        <v>305</v>
      </c>
      <c r="C85" s="7">
        <v>2021</v>
      </c>
      <c r="D85" s="60" t="s">
        <v>1006</v>
      </c>
      <c r="E85" s="10" t="s">
        <v>817</v>
      </c>
      <c r="F85" s="7" t="s">
        <v>608</v>
      </c>
      <c r="G85" s="6" t="s">
        <v>1208</v>
      </c>
      <c r="H85" s="7" t="s">
        <v>1979</v>
      </c>
      <c r="I85" s="7" t="s">
        <v>1980</v>
      </c>
      <c r="J85" s="11">
        <v>4000</v>
      </c>
      <c r="K85" s="11" t="s">
        <v>331</v>
      </c>
      <c r="L85" s="10" t="s">
        <v>1981</v>
      </c>
      <c r="M85" s="64">
        <v>2905</v>
      </c>
      <c r="N85" s="65">
        <f t="shared" si="1"/>
        <v>72.625</v>
      </c>
      <c r="O85" s="66">
        <v>24</v>
      </c>
      <c r="P85" s="641" t="s">
        <v>2002</v>
      </c>
      <c r="Q85" s="635" t="s">
        <v>1997</v>
      </c>
    </row>
    <row r="86" spans="1:17" ht="242.25" x14ac:dyDescent="0.2">
      <c r="A86" s="63" t="s">
        <v>305</v>
      </c>
      <c r="B86" s="7" t="s">
        <v>305</v>
      </c>
      <c r="C86" s="7">
        <v>2021</v>
      </c>
      <c r="D86" s="60" t="s">
        <v>1006</v>
      </c>
      <c r="E86" s="10" t="s">
        <v>817</v>
      </c>
      <c r="F86" s="7" t="s">
        <v>608</v>
      </c>
      <c r="G86" s="6" t="s">
        <v>1208</v>
      </c>
      <c r="H86" s="7" t="s">
        <v>1979</v>
      </c>
      <c r="I86" s="7" t="s">
        <v>1995</v>
      </c>
      <c r="J86" s="11">
        <v>800</v>
      </c>
      <c r="K86" s="11" t="s">
        <v>331</v>
      </c>
      <c r="L86" s="10" t="s">
        <v>1981</v>
      </c>
      <c r="M86" s="64">
        <v>531</v>
      </c>
      <c r="N86" s="65">
        <f t="shared" si="1"/>
        <v>66.375</v>
      </c>
      <c r="O86" s="66">
        <v>41</v>
      </c>
      <c r="P86" s="638" t="s">
        <v>2003</v>
      </c>
      <c r="Q86" s="638" t="s">
        <v>2005</v>
      </c>
    </row>
    <row r="87" spans="1:17" ht="90" hidden="1" x14ac:dyDescent="0.25">
      <c r="A87" s="63" t="s">
        <v>305</v>
      </c>
      <c r="B87" s="7" t="s">
        <v>305</v>
      </c>
      <c r="C87" s="7">
        <v>2021</v>
      </c>
      <c r="D87" s="60" t="s">
        <v>1006</v>
      </c>
      <c r="E87" s="10" t="s">
        <v>817</v>
      </c>
      <c r="F87" s="7" t="s">
        <v>608</v>
      </c>
      <c r="G87" s="6" t="s">
        <v>1208</v>
      </c>
      <c r="H87" s="7" t="s">
        <v>1979</v>
      </c>
      <c r="I87" s="7" t="s">
        <v>1984</v>
      </c>
      <c r="J87" s="11">
        <v>0</v>
      </c>
      <c r="K87" s="11" t="s">
        <v>331</v>
      </c>
      <c r="L87" s="10" t="s">
        <v>1981</v>
      </c>
      <c r="M87" s="64">
        <v>3</v>
      </c>
      <c r="N87" s="65" t="e">
        <f t="shared" si="1"/>
        <v>#DIV/0!</v>
      </c>
      <c r="O87" s="66">
        <v>3</v>
      </c>
      <c r="P87" s="638" t="s">
        <v>2006</v>
      </c>
      <c r="Q87" s="635" t="s">
        <v>2007</v>
      </c>
    </row>
    <row r="88" spans="1:17" ht="105" x14ac:dyDescent="0.25">
      <c r="A88" s="63" t="s">
        <v>305</v>
      </c>
      <c r="B88" s="7" t="s">
        <v>305</v>
      </c>
      <c r="C88" s="7">
        <v>2021</v>
      </c>
      <c r="D88" s="60" t="s">
        <v>1006</v>
      </c>
      <c r="E88" s="10" t="s">
        <v>817</v>
      </c>
      <c r="F88" s="7" t="s">
        <v>608</v>
      </c>
      <c r="G88" s="6" t="s">
        <v>1208</v>
      </c>
      <c r="H88" s="7" t="s">
        <v>1979</v>
      </c>
      <c r="I88" s="7" t="s">
        <v>1987</v>
      </c>
      <c r="J88" s="11">
        <v>14000</v>
      </c>
      <c r="K88" s="11" t="s">
        <v>331</v>
      </c>
      <c r="L88" s="10" t="s">
        <v>1981</v>
      </c>
      <c r="M88" s="64">
        <v>15092</v>
      </c>
      <c r="N88" s="65">
        <f t="shared" si="1"/>
        <v>107.8</v>
      </c>
      <c r="O88" s="66">
        <v>198</v>
      </c>
      <c r="P88" s="640" t="s">
        <v>2008</v>
      </c>
      <c r="Q88" s="637"/>
    </row>
    <row r="89" spans="1:17" ht="90" x14ac:dyDescent="0.25">
      <c r="A89" s="63" t="s">
        <v>305</v>
      </c>
      <c r="B89" s="7" t="s">
        <v>305</v>
      </c>
      <c r="C89" s="7">
        <v>2021</v>
      </c>
      <c r="D89" s="60" t="s">
        <v>1006</v>
      </c>
      <c r="E89" s="10" t="s">
        <v>817</v>
      </c>
      <c r="F89" s="7" t="s">
        <v>608</v>
      </c>
      <c r="G89" s="6" t="s">
        <v>1208</v>
      </c>
      <c r="H89" s="7" t="s">
        <v>1989</v>
      </c>
      <c r="I89" s="7" t="s">
        <v>1980</v>
      </c>
      <c r="J89" s="11">
        <v>700</v>
      </c>
      <c r="K89" s="11" t="s">
        <v>331</v>
      </c>
      <c r="L89" s="10" t="s">
        <v>1981</v>
      </c>
      <c r="M89" s="64">
        <v>1081</v>
      </c>
      <c r="N89" s="65">
        <f t="shared" si="1"/>
        <v>154.42857142857142</v>
      </c>
      <c r="O89" s="66">
        <v>24</v>
      </c>
      <c r="P89" s="641" t="s">
        <v>2002</v>
      </c>
      <c r="Q89" s="635" t="s">
        <v>1997</v>
      </c>
    </row>
    <row r="90" spans="1:17" ht="51.75" hidden="1" x14ac:dyDescent="0.25">
      <c r="A90" s="63" t="s">
        <v>305</v>
      </c>
      <c r="B90" s="7" t="s">
        <v>305</v>
      </c>
      <c r="C90" s="7">
        <v>2021</v>
      </c>
      <c r="D90" s="60" t="s">
        <v>1006</v>
      </c>
      <c r="E90" s="10" t="s">
        <v>817</v>
      </c>
      <c r="F90" s="7" t="s">
        <v>608</v>
      </c>
      <c r="G90" s="6" t="s">
        <v>1208</v>
      </c>
      <c r="H90" s="7" t="s">
        <v>1989</v>
      </c>
      <c r="I90" s="7" t="s">
        <v>1995</v>
      </c>
      <c r="J90" s="11">
        <v>0</v>
      </c>
      <c r="K90" s="11" t="s">
        <v>331</v>
      </c>
      <c r="L90" s="10" t="s">
        <v>1981</v>
      </c>
      <c r="M90" s="64">
        <v>0</v>
      </c>
      <c r="N90" s="65" t="e">
        <f t="shared" si="1"/>
        <v>#DIV/0!</v>
      </c>
      <c r="O90" s="66">
        <v>0</v>
      </c>
      <c r="P90" s="673" t="s">
        <v>2058</v>
      </c>
      <c r="Q90" s="637"/>
    </row>
    <row r="91" spans="1:17" ht="90" hidden="1" x14ac:dyDescent="0.25">
      <c r="A91" s="63" t="s">
        <v>305</v>
      </c>
      <c r="B91" s="7" t="s">
        <v>305</v>
      </c>
      <c r="C91" s="7">
        <v>2021</v>
      </c>
      <c r="D91" s="60" t="s">
        <v>1006</v>
      </c>
      <c r="E91" s="10" t="s">
        <v>817</v>
      </c>
      <c r="F91" s="7" t="s">
        <v>608</v>
      </c>
      <c r="G91" s="6" t="s">
        <v>1208</v>
      </c>
      <c r="H91" s="7" t="s">
        <v>1989</v>
      </c>
      <c r="I91" s="7" t="s">
        <v>1984</v>
      </c>
      <c r="J91" s="11">
        <v>0</v>
      </c>
      <c r="K91" s="11" t="s">
        <v>331</v>
      </c>
      <c r="L91" s="10" t="s">
        <v>1981</v>
      </c>
      <c r="M91" s="64">
        <v>0</v>
      </c>
      <c r="N91" s="65" t="e">
        <f t="shared" si="1"/>
        <v>#DIV/0!</v>
      </c>
      <c r="O91" s="66">
        <v>0</v>
      </c>
      <c r="P91" s="643" t="s">
        <v>2009</v>
      </c>
      <c r="Q91" s="635" t="s">
        <v>2007</v>
      </c>
    </row>
    <row r="92" spans="1:17" ht="105" x14ac:dyDescent="0.25">
      <c r="A92" s="63" t="s">
        <v>305</v>
      </c>
      <c r="B92" s="7" t="s">
        <v>305</v>
      </c>
      <c r="C92" s="7">
        <v>2021</v>
      </c>
      <c r="D92" s="60" t="s">
        <v>1006</v>
      </c>
      <c r="E92" s="10" t="s">
        <v>817</v>
      </c>
      <c r="F92" s="7" t="s">
        <v>608</v>
      </c>
      <c r="G92" s="6" t="s">
        <v>1208</v>
      </c>
      <c r="H92" s="7" t="s">
        <v>1989</v>
      </c>
      <c r="I92" s="7" t="s">
        <v>1987</v>
      </c>
      <c r="J92" s="11">
        <v>1000</v>
      </c>
      <c r="K92" s="11" t="s">
        <v>331</v>
      </c>
      <c r="L92" s="10" t="s">
        <v>1981</v>
      </c>
      <c r="M92" s="64">
        <v>1031</v>
      </c>
      <c r="N92" s="65">
        <f t="shared" si="1"/>
        <v>103.1</v>
      </c>
      <c r="O92" s="66">
        <v>198</v>
      </c>
      <c r="P92" s="640" t="s">
        <v>2008</v>
      </c>
      <c r="Q92" s="637"/>
    </row>
    <row r="93" spans="1:17" ht="90" hidden="1" x14ac:dyDescent="0.25">
      <c r="A93" s="63" t="s">
        <v>305</v>
      </c>
      <c r="B93" s="7" t="s">
        <v>305</v>
      </c>
      <c r="C93" s="7">
        <v>2021</v>
      </c>
      <c r="D93" s="60" t="s">
        <v>1006</v>
      </c>
      <c r="E93" s="10" t="s">
        <v>817</v>
      </c>
      <c r="F93" s="7" t="s">
        <v>608</v>
      </c>
      <c r="G93" s="6" t="s">
        <v>1208</v>
      </c>
      <c r="H93" s="7" t="s">
        <v>1991</v>
      </c>
      <c r="I93" s="7" t="s">
        <v>1980</v>
      </c>
      <c r="J93" s="11">
        <v>4000</v>
      </c>
      <c r="K93" s="11" t="s">
        <v>331</v>
      </c>
      <c r="L93" s="10" t="s">
        <v>1981</v>
      </c>
      <c r="M93" s="64">
        <v>2905</v>
      </c>
      <c r="N93" s="65">
        <f t="shared" si="1"/>
        <v>72.625</v>
      </c>
      <c r="O93" s="66">
        <v>24</v>
      </c>
      <c r="P93" s="641" t="s">
        <v>2002</v>
      </c>
      <c r="Q93" s="635" t="s">
        <v>1997</v>
      </c>
    </row>
    <row r="94" spans="1:17" ht="51.75" hidden="1" x14ac:dyDescent="0.25">
      <c r="A94" s="63" t="s">
        <v>305</v>
      </c>
      <c r="B94" s="7" t="s">
        <v>305</v>
      </c>
      <c r="C94" s="7">
        <v>2021</v>
      </c>
      <c r="D94" s="60" t="s">
        <v>1006</v>
      </c>
      <c r="E94" s="10" t="s">
        <v>817</v>
      </c>
      <c r="F94" s="7" t="s">
        <v>608</v>
      </c>
      <c r="G94" s="6" t="s">
        <v>1208</v>
      </c>
      <c r="H94" s="7" t="s">
        <v>1991</v>
      </c>
      <c r="I94" s="7" t="s">
        <v>1995</v>
      </c>
      <c r="J94" s="11">
        <v>0</v>
      </c>
      <c r="K94" s="11" t="s">
        <v>331</v>
      </c>
      <c r="L94" s="10" t="s">
        <v>1981</v>
      </c>
      <c r="M94" s="64">
        <v>0</v>
      </c>
      <c r="N94" s="65" t="e">
        <f t="shared" si="1"/>
        <v>#DIV/0!</v>
      </c>
      <c r="O94" s="66">
        <v>0</v>
      </c>
      <c r="P94" s="673" t="s">
        <v>2058</v>
      </c>
      <c r="Q94" s="637"/>
    </row>
    <row r="95" spans="1:17" ht="90" hidden="1" x14ac:dyDescent="0.25">
      <c r="A95" s="63" t="s">
        <v>305</v>
      </c>
      <c r="B95" s="7" t="s">
        <v>305</v>
      </c>
      <c r="C95" s="7">
        <v>2021</v>
      </c>
      <c r="D95" s="60" t="s">
        <v>1006</v>
      </c>
      <c r="E95" s="10" t="s">
        <v>817</v>
      </c>
      <c r="F95" s="7" t="s">
        <v>608</v>
      </c>
      <c r="G95" s="6" t="s">
        <v>1208</v>
      </c>
      <c r="H95" s="7" t="s">
        <v>1991</v>
      </c>
      <c r="I95" s="7" t="s">
        <v>1984</v>
      </c>
      <c r="J95" s="11">
        <v>0</v>
      </c>
      <c r="K95" s="11" t="s">
        <v>331</v>
      </c>
      <c r="L95" s="10" t="s">
        <v>1981</v>
      </c>
      <c r="M95" s="64">
        <v>3</v>
      </c>
      <c r="N95" s="65" t="e">
        <f t="shared" si="1"/>
        <v>#DIV/0!</v>
      </c>
      <c r="O95" s="66">
        <v>3</v>
      </c>
      <c r="P95" s="643" t="s">
        <v>2009</v>
      </c>
      <c r="Q95" s="635" t="s">
        <v>2007</v>
      </c>
    </row>
    <row r="96" spans="1:17" ht="105" hidden="1" x14ac:dyDescent="0.25">
      <c r="A96" s="63" t="s">
        <v>305</v>
      </c>
      <c r="B96" s="7" t="s">
        <v>305</v>
      </c>
      <c r="C96" s="7">
        <v>2021</v>
      </c>
      <c r="D96" s="60" t="s">
        <v>1006</v>
      </c>
      <c r="E96" s="10" t="s">
        <v>817</v>
      </c>
      <c r="F96" s="7" t="s">
        <v>608</v>
      </c>
      <c r="G96" s="6" t="s">
        <v>1208</v>
      </c>
      <c r="H96" s="7" t="s">
        <v>1991</v>
      </c>
      <c r="I96" s="7" t="s">
        <v>1987</v>
      </c>
      <c r="J96" s="11">
        <v>3000</v>
      </c>
      <c r="K96" s="11" t="s">
        <v>331</v>
      </c>
      <c r="L96" s="10" t="s">
        <v>1981</v>
      </c>
      <c r="M96" s="64">
        <v>5652</v>
      </c>
      <c r="N96" s="65">
        <f t="shared" si="1"/>
        <v>188.4</v>
      </c>
      <c r="O96" s="66">
        <v>198</v>
      </c>
      <c r="P96" s="640" t="s">
        <v>2008</v>
      </c>
      <c r="Q96" s="637"/>
    </row>
    <row r="97" spans="1:17" ht="90" x14ac:dyDescent="0.25">
      <c r="A97" s="63" t="s">
        <v>305</v>
      </c>
      <c r="B97" s="7" t="s">
        <v>305</v>
      </c>
      <c r="C97" s="7">
        <v>2021</v>
      </c>
      <c r="D97" s="60" t="s">
        <v>1006</v>
      </c>
      <c r="E97" s="10" t="s">
        <v>817</v>
      </c>
      <c r="F97" s="7" t="s">
        <v>608</v>
      </c>
      <c r="G97" s="6" t="s">
        <v>1208</v>
      </c>
      <c r="H97" s="7" t="s">
        <v>1992</v>
      </c>
      <c r="I97" s="7" t="s">
        <v>1980</v>
      </c>
      <c r="J97" s="11">
        <v>1000</v>
      </c>
      <c r="K97" s="11" t="s">
        <v>331</v>
      </c>
      <c r="L97" s="10" t="s">
        <v>1981</v>
      </c>
      <c r="M97" s="64">
        <v>1099</v>
      </c>
      <c r="N97" s="65">
        <f t="shared" si="1"/>
        <v>109.9</v>
      </c>
      <c r="O97" s="66">
        <v>24</v>
      </c>
      <c r="P97" s="641" t="s">
        <v>2002</v>
      </c>
      <c r="Q97" s="635" t="s">
        <v>1997</v>
      </c>
    </row>
    <row r="98" spans="1:17" ht="51.75" hidden="1" x14ac:dyDescent="0.25">
      <c r="A98" s="63" t="s">
        <v>305</v>
      </c>
      <c r="B98" s="7" t="s">
        <v>305</v>
      </c>
      <c r="C98" s="7">
        <v>2021</v>
      </c>
      <c r="D98" s="60" t="s">
        <v>1006</v>
      </c>
      <c r="E98" s="10" t="s">
        <v>817</v>
      </c>
      <c r="F98" s="7" t="s">
        <v>608</v>
      </c>
      <c r="G98" s="6" t="s">
        <v>1208</v>
      </c>
      <c r="H98" s="7" t="s">
        <v>1992</v>
      </c>
      <c r="I98" s="7" t="s">
        <v>1995</v>
      </c>
      <c r="J98" s="11">
        <v>0</v>
      </c>
      <c r="K98" s="11" t="s">
        <v>331</v>
      </c>
      <c r="L98" s="10" t="s">
        <v>1981</v>
      </c>
      <c r="M98" s="64">
        <v>0</v>
      </c>
      <c r="N98" s="65" t="e">
        <f t="shared" si="1"/>
        <v>#DIV/0!</v>
      </c>
      <c r="O98" s="66">
        <v>0</v>
      </c>
      <c r="P98" s="673" t="s">
        <v>2058</v>
      </c>
      <c r="Q98" s="637"/>
    </row>
    <row r="99" spans="1:17" ht="90" hidden="1" x14ac:dyDescent="0.25">
      <c r="A99" s="63" t="s">
        <v>305</v>
      </c>
      <c r="B99" s="7" t="s">
        <v>305</v>
      </c>
      <c r="C99" s="7">
        <v>2021</v>
      </c>
      <c r="D99" s="60" t="s">
        <v>1006</v>
      </c>
      <c r="E99" s="10" t="s">
        <v>817</v>
      </c>
      <c r="F99" s="7" t="s">
        <v>608</v>
      </c>
      <c r="G99" s="6" t="s">
        <v>1208</v>
      </c>
      <c r="H99" s="7" t="s">
        <v>1992</v>
      </c>
      <c r="I99" s="7" t="s">
        <v>1984</v>
      </c>
      <c r="J99" s="11">
        <v>0</v>
      </c>
      <c r="K99" s="11" t="s">
        <v>331</v>
      </c>
      <c r="L99" s="10" t="s">
        <v>1981</v>
      </c>
      <c r="M99" s="64">
        <v>3</v>
      </c>
      <c r="N99" s="65" t="e">
        <f t="shared" si="1"/>
        <v>#DIV/0!</v>
      </c>
      <c r="O99" s="66">
        <v>3</v>
      </c>
      <c r="P99" s="643" t="s">
        <v>2009</v>
      </c>
      <c r="Q99" s="635" t="s">
        <v>2007</v>
      </c>
    </row>
    <row r="100" spans="1:17" ht="105" x14ac:dyDescent="0.25">
      <c r="A100" s="63" t="s">
        <v>305</v>
      </c>
      <c r="B100" s="7" t="s">
        <v>305</v>
      </c>
      <c r="C100" s="7">
        <v>2021</v>
      </c>
      <c r="D100" s="60" t="s">
        <v>1006</v>
      </c>
      <c r="E100" s="10" t="s">
        <v>817</v>
      </c>
      <c r="F100" s="7" t="s">
        <v>608</v>
      </c>
      <c r="G100" s="6" t="s">
        <v>1208</v>
      </c>
      <c r="H100" s="7" t="s">
        <v>1992</v>
      </c>
      <c r="I100" s="7" t="s">
        <v>1987</v>
      </c>
      <c r="J100" s="11">
        <v>1000</v>
      </c>
      <c r="K100" s="11" t="s">
        <v>331</v>
      </c>
      <c r="L100" s="10" t="s">
        <v>1981</v>
      </c>
      <c r="M100" s="64">
        <v>1026</v>
      </c>
      <c r="N100" s="65">
        <f t="shared" si="1"/>
        <v>102.6</v>
      </c>
      <c r="O100" s="66">
        <v>198</v>
      </c>
      <c r="P100" s="640" t="s">
        <v>2008</v>
      </c>
      <c r="Q100" s="637"/>
    </row>
    <row r="101" spans="1:17" ht="90" x14ac:dyDescent="0.25">
      <c r="A101" s="63" t="s">
        <v>305</v>
      </c>
      <c r="B101" s="7" t="s">
        <v>305</v>
      </c>
      <c r="C101" s="7">
        <v>2021</v>
      </c>
      <c r="D101" s="60" t="s">
        <v>1006</v>
      </c>
      <c r="E101" s="10" t="s">
        <v>817</v>
      </c>
      <c r="F101" s="7" t="s">
        <v>608</v>
      </c>
      <c r="G101" s="6" t="s">
        <v>1208</v>
      </c>
      <c r="H101" s="7" t="s">
        <v>1993</v>
      </c>
      <c r="I101" s="7" t="s">
        <v>1980</v>
      </c>
      <c r="J101" s="11">
        <v>700</v>
      </c>
      <c r="K101" s="11" t="s">
        <v>331</v>
      </c>
      <c r="L101" s="10" t="s">
        <v>1981</v>
      </c>
      <c r="M101" s="64">
        <v>1081</v>
      </c>
      <c r="N101" s="65">
        <f t="shared" si="1"/>
        <v>154.42857142857142</v>
      </c>
      <c r="O101" s="66">
        <v>24</v>
      </c>
      <c r="P101" s="641" t="s">
        <v>2002</v>
      </c>
      <c r="Q101" s="635" t="s">
        <v>1997</v>
      </c>
    </row>
    <row r="102" spans="1:17" ht="51.75" hidden="1" x14ac:dyDescent="0.25">
      <c r="A102" s="63" t="s">
        <v>305</v>
      </c>
      <c r="B102" s="7" t="s">
        <v>305</v>
      </c>
      <c r="C102" s="7">
        <v>2021</v>
      </c>
      <c r="D102" s="60" t="s">
        <v>1006</v>
      </c>
      <c r="E102" s="10" t="s">
        <v>817</v>
      </c>
      <c r="F102" s="7" t="s">
        <v>608</v>
      </c>
      <c r="G102" s="6" t="s">
        <v>1208</v>
      </c>
      <c r="H102" s="7" t="s">
        <v>1993</v>
      </c>
      <c r="I102" s="7" t="s">
        <v>1995</v>
      </c>
      <c r="J102" s="11">
        <v>0</v>
      </c>
      <c r="K102" s="11" t="s">
        <v>331</v>
      </c>
      <c r="L102" s="10" t="s">
        <v>1981</v>
      </c>
      <c r="M102" s="64">
        <v>0</v>
      </c>
      <c r="N102" s="65" t="e">
        <f t="shared" si="1"/>
        <v>#DIV/0!</v>
      </c>
      <c r="O102" s="66">
        <v>0</v>
      </c>
      <c r="P102" s="673" t="s">
        <v>2058</v>
      </c>
      <c r="Q102" s="637"/>
    </row>
    <row r="103" spans="1:17" ht="90" hidden="1" x14ac:dyDescent="0.25">
      <c r="A103" s="63" t="s">
        <v>305</v>
      </c>
      <c r="B103" s="7" t="s">
        <v>305</v>
      </c>
      <c r="C103" s="7">
        <v>2021</v>
      </c>
      <c r="D103" s="60" t="s">
        <v>1006</v>
      </c>
      <c r="E103" s="10" t="s">
        <v>817</v>
      </c>
      <c r="F103" s="7" t="s">
        <v>608</v>
      </c>
      <c r="G103" s="6" t="s">
        <v>1208</v>
      </c>
      <c r="H103" s="7" t="s">
        <v>1993</v>
      </c>
      <c r="I103" s="7" t="s">
        <v>1984</v>
      </c>
      <c r="J103" s="11">
        <v>0</v>
      </c>
      <c r="K103" s="11" t="s">
        <v>331</v>
      </c>
      <c r="L103" s="10" t="s">
        <v>1981</v>
      </c>
      <c r="M103" s="64">
        <v>0</v>
      </c>
      <c r="N103" s="65" t="e">
        <f t="shared" si="1"/>
        <v>#DIV/0!</v>
      </c>
      <c r="O103" s="66">
        <v>0</v>
      </c>
      <c r="P103" s="643" t="s">
        <v>2009</v>
      </c>
      <c r="Q103" s="635" t="s">
        <v>2007</v>
      </c>
    </row>
    <row r="104" spans="1:17" ht="105" x14ac:dyDescent="0.25">
      <c r="A104" s="63" t="s">
        <v>305</v>
      </c>
      <c r="B104" s="7" t="s">
        <v>305</v>
      </c>
      <c r="C104" s="7">
        <v>2021</v>
      </c>
      <c r="D104" s="60" t="s">
        <v>1006</v>
      </c>
      <c r="E104" s="10" t="s">
        <v>817</v>
      </c>
      <c r="F104" s="7" t="s">
        <v>608</v>
      </c>
      <c r="G104" s="6" t="s">
        <v>1208</v>
      </c>
      <c r="H104" s="7" t="s">
        <v>1993</v>
      </c>
      <c r="I104" s="7" t="s">
        <v>1987</v>
      </c>
      <c r="J104" s="11">
        <v>1000</v>
      </c>
      <c r="K104" s="11" t="s">
        <v>331</v>
      </c>
      <c r="L104" s="10" t="s">
        <v>1981</v>
      </c>
      <c r="M104" s="64">
        <v>1031</v>
      </c>
      <c r="N104" s="65">
        <f t="shared" si="1"/>
        <v>103.1</v>
      </c>
      <c r="O104" s="66">
        <v>198</v>
      </c>
      <c r="P104" s="640" t="s">
        <v>2008</v>
      </c>
      <c r="Q104" s="637"/>
    </row>
    <row r="105" spans="1:17" ht="90" x14ac:dyDescent="0.25">
      <c r="A105" s="63" t="s">
        <v>305</v>
      </c>
      <c r="B105" s="7" t="s">
        <v>305</v>
      </c>
      <c r="C105" s="7">
        <v>2021</v>
      </c>
      <c r="D105" s="60" t="s">
        <v>1006</v>
      </c>
      <c r="E105" s="10" t="s">
        <v>817</v>
      </c>
      <c r="F105" s="7" t="s">
        <v>608</v>
      </c>
      <c r="G105" s="6" t="s">
        <v>1143</v>
      </c>
      <c r="H105" s="7" t="s">
        <v>1979</v>
      </c>
      <c r="I105" s="7" t="s">
        <v>1980</v>
      </c>
      <c r="J105" s="11">
        <v>600</v>
      </c>
      <c r="K105" s="11" t="s">
        <v>331</v>
      </c>
      <c r="L105" s="10" t="s">
        <v>1981</v>
      </c>
      <c r="M105" s="64">
        <v>1109</v>
      </c>
      <c r="N105" s="65">
        <f t="shared" si="1"/>
        <v>184.83333333333334</v>
      </c>
      <c r="O105" s="66">
        <v>9</v>
      </c>
      <c r="P105" s="641" t="s">
        <v>2002</v>
      </c>
      <c r="Q105" s="635" t="s">
        <v>1997</v>
      </c>
    </row>
    <row r="106" spans="1:17" ht="90" hidden="1" x14ac:dyDescent="0.25">
      <c r="A106" s="63" t="s">
        <v>305</v>
      </c>
      <c r="B106" s="7" t="s">
        <v>305</v>
      </c>
      <c r="C106" s="7">
        <v>2021</v>
      </c>
      <c r="D106" s="60" t="s">
        <v>1006</v>
      </c>
      <c r="E106" s="10" t="s">
        <v>817</v>
      </c>
      <c r="F106" s="7" t="s">
        <v>608</v>
      </c>
      <c r="G106" s="6" t="s">
        <v>1143</v>
      </c>
      <c r="H106" s="7" t="s">
        <v>1979</v>
      </c>
      <c r="I106" s="7" t="s">
        <v>1984</v>
      </c>
      <c r="J106" s="11">
        <v>50</v>
      </c>
      <c r="K106" s="11" t="s">
        <v>331</v>
      </c>
      <c r="L106" s="10" t="s">
        <v>1981</v>
      </c>
      <c r="M106" s="64">
        <v>20</v>
      </c>
      <c r="N106" s="65">
        <f t="shared" si="1"/>
        <v>40</v>
      </c>
      <c r="O106" s="66">
        <v>1</v>
      </c>
      <c r="P106" s="644" t="s">
        <v>2009</v>
      </c>
      <c r="Q106" s="635" t="s">
        <v>2007</v>
      </c>
    </row>
    <row r="107" spans="1:17" ht="135" x14ac:dyDescent="0.25">
      <c r="A107" s="63" t="s">
        <v>305</v>
      </c>
      <c r="B107" s="7" t="s">
        <v>305</v>
      </c>
      <c r="C107" s="7">
        <v>2021</v>
      </c>
      <c r="D107" s="60" t="s">
        <v>1006</v>
      </c>
      <c r="E107" s="10" t="s">
        <v>817</v>
      </c>
      <c r="F107" s="7" t="s">
        <v>608</v>
      </c>
      <c r="G107" s="6" t="s">
        <v>1143</v>
      </c>
      <c r="H107" s="7" t="s">
        <v>1979</v>
      </c>
      <c r="I107" s="7" t="s">
        <v>1987</v>
      </c>
      <c r="J107" s="11">
        <v>2000</v>
      </c>
      <c r="K107" s="11" t="s">
        <v>331</v>
      </c>
      <c r="L107" s="10" t="s">
        <v>1981</v>
      </c>
      <c r="M107" s="64">
        <v>1464</v>
      </c>
      <c r="N107" s="65">
        <f t="shared" si="1"/>
        <v>73.2</v>
      </c>
      <c r="O107" s="66">
        <v>10</v>
      </c>
      <c r="P107" s="640" t="s">
        <v>2010</v>
      </c>
      <c r="Q107" s="637"/>
    </row>
    <row r="108" spans="1:17" ht="90" x14ac:dyDescent="0.25">
      <c r="A108" s="63" t="s">
        <v>305</v>
      </c>
      <c r="B108" s="7" t="s">
        <v>305</v>
      </c>
      <c r="C108" s="7">
        <v>2021</v>
      </c>
      <c r="D108" s="60" t="s">
        <v>1006</v>
      </c>
      <c r="E108" s="10" t="s">
        <v>817</v>
      </c>
      <c r="F108" s="7" t="s">
        <v>608</v>
      </c>
      <c r="G108" s="6" t="s">
        <v>1143</v>
      </c>
      <c r="H108" s="7" t="s">
        <v>1989</v>
      </c>
      <c r="I108" s="7" t="s">
        <v>1980</v>
      </c>
      <c r="J108" s="11">
        <v>100</v>
      </c>
      <c r="K108" s="11" t="s">
        <v>331</v>
      </c>
      <c r="L108" s="10" t="s">
        <v>1981</v>
      </c>
      <c r="M108" s="64">
        <v>273</v>
      </c>
      <c r="N108" s="65">
        <f t="shared" si="1"/>
        <v>273</v>
      </c>
      <c r="O108" s="66">
        <v>9</v>
      </c>
      <c r="P108" s="641" t="s">
        <v>2002</v>
      </c>
      <c r="Q108" s="635" t="s">
        <v>1997</v>
      </c>
    </row>
    <row r="109" spans="1:17" ht="90" hidden="1" x14ac:dyDescent="0.25">
      <c r="A109" s="63" t="s">
        <v>305</v>
      </c>
      <c r="B109" s="7" t="s">
        <v>305</v>
      </c>
      <c r="C109" s="7">
        <v>2021</v>
      </c>
      <c r="D109" s="60" t="s">
        <v>1006</v>
      </c>
      <c r="E109" s="10" t="s">
        <v>817</v>
      </c>
      <c r="F109" s="7" t="s">
        <v>608</v>
      </c>
      <c r="G109" s="6" t="s">
        <v>1143</v>
      </c>
      <c r="H109" s="7" t="s">
        <v>1989</v>
      </c>
      <c r="I109" s="7" t="s">
        <v>1984</v>
      </c>
      <c r="J109" s="11">
        <v>0</v>
      </c>
      <c r="K109" s="11" t="s">
        <v>331</v>
      </c>
      <c r="L109" s="10" t="s">
        <v>1981</v>
      </c>
      <c r="M109" s="64">
        <v>20</v>
      </c>
      <c r="N109" s="65" t="e">
        <f t="shared" si="1"/>
        <v>#DIV/0!</v>
      </c>
      <c r="O109" s="66">
        <v>1</v>
      </c>
      <c r="P109" s="644" t="s">
        <v>2009</v>
      </c>
      <c r="Q109" s="635" t="s">
        <v>2007</v>
      </c>
    </row>
    <row r="110" spans="1:17" ht="135" x14ac:dyDescent="0.25">
      <c r="A110" s="63" t="s">
        <v>305</v>
      </c>
      <c r="B110" s="7" t="s">
        <v>305</v>
      </c>
      <c r="C110" s="7">
        <v>2021</v>
      </c>
      <c r="D110" s="60" t="s">
        <v>1006</v>
      </c>
      <c r="E110" s="10" t="s">
        <v>817</v>
      </c>
      <c r="F110" s="7" t="s">
        <v>608</v>
      </c>
      <c r="G110" s="6" t="s">
        <v>1143</v>
      </c>
      <c r="H110" s="7" t="s">
        <v>1989</v>
      </c>
      <c r="I110" s="7" t="s">
        <v>1987</v>
      </c>
      <c r="J110" s="11">
        <v>500</v>
      </c>
      <c r="K110" s="11" t="s">
        <v>331</v>
      </c>
      <c r="L110" s="10" t="s">
        <v>1981</v>
      </c>
      <c r="M110" s="64">
        <v>426</v>
      </c>
      <c r="N110" s="65">
        <f t="shared" si="1"/>
        <v>85.2</v>
      </c>
      <c r="O110" s="66">
        <v>10</v>
      </c>
      <c r="P110" s="640" t="s">
        <v>2010</v>
      </c>
      <c r="Q110" s="637"/>
    </row>
    <row r="111" spans="1:17" ht="90" x14ac:dyDescent="0.25">
      <c r="A111" s="63" t="s">
        <v>305</v>
      </c>
      <c r="B111" s="7" t="s">
        <v>305</v>
      </c>
      <c r="C111" s="7">
        <v>2021</v>
      </c>
      <c r="D111" s="60" t="s">
        <v>1006</v>
      </c>
      <c r="E111" s="10" t="s">
        <v>817</v>
      </c>
      <c r="F111" s="7" t="s">
        <v>608</v>
      </c>
      <c r="G111" s="6" t="s">
        <v>1143</v>
      </c>
      <c r="H111" s="7" t="s">
        <v>1991</v>
      </c>
      <c r="I111" s="7" t="s">
        <v>1980</v>
      </c>
      <c r="J111" s="11">
        <v>600</v>
      </c>
      <c r="K111" s="11" t="s">
        <v>331</v>
      </c>
      <c r="L111" s="10" t="s">
        <v>1981</v>
      </c>
      <c r="M111" s="64">
        <v>1109</v>
      </c>
      <c r="N111" s="65">
        <f t="shared" si="1"/>
        <v>184.83333333333334</v>
      </c>
      <c r="O111" s="66">
        <v>9</v>
      </c>
      <c r="P111" s="641" t="s">
        <v>2002</v>
      </c>
      <c r="Q111" s="635" t="s">
        <v>1997</v>
      </c>
    </row>
    <row r="112" spans="1:17" ht="90" hidden="1" x14ac:dyDescent="0.25">
      <c r="A112" s="63" t="s">
        <v>305</v>
      </c>
      <c r="B112" s="7" t="s">
        <v>305</v>
      </c>
      <c r="C112" s="7">
        <v>2021</v>
      </c>
      <c r="D112" s="60" t="s">
        <v>1006</v>
      </c>
      <c r="E112" s="10" t="s">
        <v>817</v>
      </c>
      <c r="F112" s="7" t="s">
        <v>608</v>
      </c>
      <c r="G112" s="6" t="s">
        <v>1143</v>
      </c>
      <c r="H112" s="7" t="s">
        <v>1991</v>
      </c>
      <c r="I112" s="7" t="s">
        <v>1984</v>
      </c>
      <c r="J112" s="11">
        <v>50</v>
      </c>
      <c r="K112" s="11" t="s">
        <v>331</v>
      </c>
      <c r="L112" s="10" t="s">
        <v>1981</v>
      </c>
      <c r="M112" s="64">
        <v>20</v>
      </c>
      <c r="N112" s="65">
        <f t="shared" si="1"/>
        <v>40</v>
      </c>
      <c r="O112" s="66">
        <v>1</v>
      </c>
      <c r="P112" s="644" t="s">
        <v>2009</v>
      </c>
      <c r="Q112" s="635" t="s">
        <v>2007</v>
      </c>
    </row>
    <row r="113" spans="1:17" ht="135" x14ac:dyDescent="0.25">
      <c r="A113" s="63" t="s">
        <v>305</v>
      </c>
      <c r="B113" s="7" t="s">
        <v>305</v>
      </c>
      <c r="C113" s="7">
        <v>2021</v>
      </c>
      <c r="D113" s="60" t="s">
        <v>1006</v>
      </c>
      <c r="E113" s="10" t="s">
        <v>817</v>
      </c>
      <c r="F113" s="7" t="s">
        <v>608</v>
      </c>
      <c r="G113" s="6" t="s">
        <v>1143</v>
      </c>
      <c r="H113" s="7" t="s">
        <v>1991</v>
      </c>
      <c r="I113" s="7" t="s">
        <v>1987</v>
      </c>
      <c r="J113" s="11">
        <v>500</v>
      </c>
      <c r="K113" s="11" t="s">
        <v>331</v>
      </c>
      <c r="L113" s="10" t="s">
        <v>1981</v>
      </c>
      <c r="M113" s="64">
        <v>426</v>
      </c>
      <c r="N113" s="65">
        <f t="shared" si="1"/>
        <v>85.2</v>
      </c>
      <c r="O113" s="66">
        <v>10</v>
      </c>
      <c r="P113" s="640" t="s">
        <v>2010</v>
      </c>
      <c r="Q113" s="637"/>
    </row>
    <row r="114" spans="1:17" ht="90" x14ac:dyDescent="0.25">
      <c r="A114" s="63" t="s">
        <v>305</v>
      </c>
      <c r="B114" s="7" t="s">
        <v>305</v>
      </c>
      <c r="C114" s="7">
        <v>2021</v>
      </c>
      <c r="D114" s="60" t="s">
        <v>1006</v>
      </c>
      <c r="E114" s="10" t="s">
        <v>817</v>
      </c>
      <c r="F114" s="7" t="s">
        <v>608</v>
      </c>
      <c r="G114" s="6" t="s">
        <v>1143</v>
      </c>
      <c r="H114" s="7" t="s">
        <v>1992</v>
      </c>
      <c r="I114" s="7" t="s">
        <v>1980</v>
      </c>
      <c r="J114" s="11">
        <v>100</v>
      </c>
      <c r="K114" s="11" t="s">
        <v>331</v>
      </c>
      <c r="L114" s="10" t="s">
        <v>1981</v>
      </c>
      <c r="M114" s="64">
        <v>272</v>
      </c>
      <c r="N114" s="65">
        <f t="shared" si="1"/>
        <v>272</v>
      </c>
      <c r="O114" s="66">
        <v>9</v>
      </c>
      <c r="P114" s="641" t="s">
        <v>2002</v>
      </c>
      <c r="Q114" s="635" t="s">
        <v>1997</v>
      </c>
    </row>
    <row r="115" spans="1:17" ht="90" hidden="1" x14ac:dyDescent="0.25">
      <c r="A115" s="63" t="s">
        <v>305</v>
      </c>
      <c r="B115" s="7" t="s">
        <v>305</v>
      </c>
      <c r="C115" s="7">
        <v>2021</v>
      </c>
      <c r="D115" s="60" t="s">
        <v>1006</v>
      </c>
      <c r="E115" s="10" t="s">
        <v>817</v>
      </c>
      <c r="F115" s="7" t="s">
        <v>608</v>
      </c>
      <c r="G115" s="6" t="s">
        <v>1143</v>
      </c>
      <c r="H115" s="7" t="s">
        <v>1992</v>
      </c>
      <c r="I115" s="7" t="s">
        <v>1984</v>
      </c>
      <c r="J115" s="11">
        <v>0</v>
      </c>
      <c r="K115" s="11" t="s">
        <v>331</v>
      </c>
      <c r="L115" s="10" t="s">
        <v>1981</v>
      </c>
      <c r="M115" s="64">
        <v>20</v>
      </c>
      <c r="N115" s="65" t="e">
        <f t="shared" si="1"/>
        <v>#DIV/0!</v>
      </c>
      <c r="O115" s="66">
        <v>1</v>
      </c>
      <c r="P115" s="644" t="s">
        <v>2009</v>
      </c>
      <c r="Q115" s="635" t="s">
        <v>2007</v>
      </c>
    </row>
    <row r="116" spans="1:17" ht="135" x14ac:dyDescent="0.25">
      <c r="A116" s="63" t="s">
        <v>305</v>
      </c>
      <c r="B116" s="7" t="s">
        <v>305</v>
      </c>
      <c r="C116" s="7">
        <v>2021</v>
      </c>
      <c r="D116" s="60" t="s">
        <v>1006</v>
      </c>
      <c r="E116" s="10" t="s">
        <v>817</v>
      </c>
      <c r="F116" s="7" t="s">
        <v>608</v>
      </c>
      <c r="G116" s="6" t="s">
        <v>1143</v>
      </c>
      <c r="H116" s="7" t="s">
        <v>1992</v>
      </c>
      <c r="I116" s="7" t="s">
        <v>1987</v>
      </c>
      <c r="J116" s="11">
        <v>500</v>
      </c>
      <c r="K116" s="11" t="s">
        <v>331</v>
      </c>
      <c r="L116" s="10" t="s">
        <v>1981</v>
      </c>
      <c r="M116" s="64">
        <v>423</v>
      </c>
      <c r="N116" s="65">
        <f t="shared" si="1"/>
        <v>84.6</v>
      </c>
      <c r="O116" s="66">
        <v>10</v>
      </c>
      <c r="P116" s="640" t="s">
        <v>2010</v>
      </c>
      <c r="Q116" s="637"/>
    </row>
    <row r="117" spans="1:17" ht="90" x14ac:dyDescent="0.25">
      <c r="A117" s="63" t="s">
        <v>305</v>
      </c>
      <c r="B117" s="7" t="s">
        <v>305</v>
      </c>
      <c r="C117" s="7">
        <v>2021</v>
      </c>
      <c r="D117" s="60" t="s">
        <v>1006</v>
      </c>
      <c r="E117" s="10" t="s">
        <v>817</v>
      </c>
      <c r="F117" s="7" t="s">
        <v>608</v>
      </c>
      <c r="G117" s="6" t="s">
        <v>1143</v>
      </c>
      <c r="H117" s="7" t="s">
        <v>1993</v>
      </c>
      <c r="I117" s="7" t="s">
        <v>1980</v>
      </c>
      <c r="J117" s="11">
        <v>100</v>
      </c>
      <c r="K117" s="11" t="s">
        <v>331</v>
      </c>
      <c r="L117" s="10" t="s">
        <v>1981</v>
      </c>
      <c r="M117" s="64">
        <v>273</v>
      </c>
      <c r="N117" s="65">
        <f t="shared" si="1"/>
        <v>273</v>
      </c>
      <c r="O117" s="66">
        <v>9</v>
      </c>
      <c r="P117" s="641" t="s">
        <v>2002</v>
      </c>
      <c r="Q117" s="635" t="s">
        <v>1997</v>
      </c>
    </row>
    <row r="118" spans="1:17" ht="90" hidden="1" x14ac:dyDescent="0.25">
      <c r="A118" s="63" t="s">
        <v>305</v>
      </c>
      <c r="B118" s="7" t="s">
        <v>305</v>
      </c>
      <c r="C118" s="7">
        <v>2021</v>
      </c>
      <c r="D118" s="60" t="s">
        <v>1006</v>
      </c>
      <c r="E118" s="10" t="s">
        <v>817</v>
      </c>
      <c r="F118" s="7" t="s">
        <v>608</v>
      </c>
      <c r="G118" s="6" t="s">
        <v>1143</v>
      </c>
      <c r="H118" s="7" t="s">
        <v>1993</v>
      </c>
      <c r="I118" s="7" t="s">
        <v>1984</v>
      </c>
      <c r="J118" s="11">
        <v>0</v>
      </c>
      <c r="K118" s="11" t="s">
        <v>331</v>
      </c>
      <c r="L118" s="10" t="s">
        <v>1981</v>
      </c>
      <c r="M118" s="64">
        <v>20</v>
      </c>
      <c r="N118" s="65" t="e">
        <f t="shared" si="1"/>
        <v>#DIV/0!</v>
      </c>
      <c r="O118" s="66">
        <v>1</v>
      </c>
      <c r="P118" s="644" t="s">
        <v>2009</v>
      </c>
      <c r="Q118" s="635" t="s">
        <v>2007</v>
      </c>
    </row>
    <row r="119" spans="1:17" ht="135" x14ac:dyDescent="0.25">
      <c r="A119" s="63" t="s">
        <v>305</v>
      </c>
      <c r="B119" s="7" t="s">
        <v>305</v>
      </c>
      <c r="C119" s="7">
        <v>2021</v>
      </c>
      <c r="D119" s="60" t="s">
        <v>1006</v>
      </c>
      <c r="E119" s="10" t="s">
        <v>817</v>
      </c>
      <c r="F119" s="7" t="s">
        <v>608</v>
      </c>
      <c r="G119" s="6" t="s">
        <v>1143</v>
      </c>
      <c r="H119" s="7" t="s">
        <v>1993</v>
      </c>
      <c r="I119" s="7" t="s">
        <v>1987</v>
      </c>
      <c r="J119" s="11">
        <v>500</v>
      </c>
      <c r="K119" s="11" t="s">
        <v>331</v>
      </c>
      <c r="L119" s="10" t="s">
        <v>1981</v>
      </c>
      <c r="M119" s="64">
        <v>426</v>
      </c>
      <c r="N119" s="65">
        <f t="shared" si="1"/>
        <v>85.2</v>
      </c>
      <c r="O119" s="66">
        <v>10</v>
      </c>
      <c r="P119" s="640" t="s">
        <v>2010</v>
      </c>
      <c r="Q119" s="637"/>
    </row>
    <row r="120" spans="1:17" ht="90" hidden="1" x14ac:dyDescent="0.25">
      <c r="A120" s="63" t="s">
        <v>305</v>
      </c>
      <c r="B120" s="7" t="s">
        <v>305</v>
      </c>
      <c r="C120" s="7">
        <v>2021</v>
      </c>
      <c r="D120" s="60" t="s">
        <v>1006</v>
      </c>
      <c r="E120" s="10" t="s">
        <v>817</v>
      </c>
      <c r="F120" s="7" t="s">
        <v>608</v>
      </c>
      <c r="G120" s="6" t="s">
        <v>1147</v>
      </c>
      <c r="H120" s="7" t="s">
        <v>1979</v>
      </c>
      <c r="I120" s="7" t="s">
        <v>1980</v>
      </c>
      <c r="J120" s="11">
        <v>8000</v>
      </c>
      <c r="K120" s="11" t="s">
        <v>331</v>
      </c>
      <c r="L120" s="10" t="s">
        <v>1981</v>
      </c>
      <c r="M120" s="64">
        <v>5304</v>
      </c>
      <c r="N120" s="65">
        <f t="shared" si="1"/>
        <v>66.3</v>
      </c>
      <c r="O120" s="66">
        <v>74</v>
      </c>
      <c r="P120" s="641" t="s">
        <v>2002</v>
      </c>
      <c r="Q120" s="635" t="s">
        <v>1997</v>
      </c>
    </row>
    <row r="121" spans="1:17" ht="242.25" hidden="1" x14ac:dyDescent="0.2">
      <c r="A121" s="63" t="s">
        <v>305</v>
      </c>
      <c r="B121" s="7" t="s">
        <v>305</v>
      </c>
      <c r="C121" s="7">
        <v>2021</v>
      </c>
      <c r="D121" s="60" t="s">
        <v>1006</v>
      </c>
      <c r="E121" s="10" t="s">
        <v>817</v>
      </c>
      <c r="F121" s="7" t="s">
        <v>608</v>
      </c>
      <c r="G121" s="6" t="s">
        <v>1147</v>
      </c>
      <c r="H121" s="7" t="s">
        <v>1979</v>
      </c>
      <c r="I121" s="7" t="s">
        <v>1995</v>
      </c>
      <c r="J121" s="11">
        <v>200</v>
      </c>
      <c r="K121" s="11" t="s">
        <v>331</v>
      </c>
      <c r="L121" s="10" t="s">
        <v>1981</v>
      </c>
      <c r="M121" s="64">
        <v>496</v>
      </c>
      <c r="N121" s="65">
        <f t="shared" si="1"/>
        <v>248</v>
      </c>
      <c r="O121" s="66">
        <v>17</v>
      </c>
      <c r="P121" s="638" t="s">
        <v>2003</v>
      </c>
      <c r="Q121" s="638" t="s">
        <v>2005</v>
      </c>
    </row>
    <row r="122" spans="1:17" ht="90" x14ac:dyDescent="0.25">
      <c r="A122" s="63" t="s">
        <v>305</v>
      </c>
      <c r="B122" s="7" t="s">
        <v>305</v>
      </c>
      <c r="C122" s="7">
        <v>2021</v>
      </c>
      <c r="D122" s="60" t="s">
        <v>1006</v>
      </c>
      <c r="E122" s="10" t="s">
        <v>817</v>
      </c>
      <c r="F122" s="7" t="s">
        <v>608</v>
      </c>
      <c r="G122" s="6" t="s">
        <v>1147</v>
      </c>
      <c r="H122" s="7" t="s">
        <v>1979</v>
      </c>
      <c r="I122" s="7" t="s">
        <v>1984</v>
      </c>
      <c r="J122" s="11">
        <v>700</v>
      </c>
      <c r="K122" s="11" t="s">
        <v>331</v>
      </c>
      <c r="L122" s="10" t="s">
        <v>1981</v>
      </c>
      <c r="M122" s="64">
        <v>1715</v>
      </c>
      <c r="N122" s="65">
        <f t="shared" si="1"/>
        <v>245</v>
      </c>
      <c r="O122" s="66">
        <v>49</v>
      </c>
      <c r="P122" s="644" t="s">
        <v>2009</v>
      </c>
      <c r="Q122" s="635" t="s">
        <v>2007</v>
      </c>
    </row>
    <row r="123" spans="1:17" ht="165" hidden="1" x14ac:dyDescent="0.25">
      <c r="A123" s="63" t="s">
        <v>305</v>
      </c>
      <c r="B123" s="7" t="s">
        <v>305</v>
      </c>
      <c r="C123" s="7">
        <v>2021</v>
      </c>
      <c r="D123" s="60" t="s">
        <v>1006</v>
      </c>
      <c r="E123" s="10" t="s">
        <v>817</v>
      </c>
      <c r="F123" s="7" t="s">
        <v>608</v>
      </c>
      <c r="G123" s="6" t="s">
        <v>1147</v>
      </c>
      <c r="H123" s="7" t="s">
        <v>1979</v>
      </c>
      <c r="I123" s="7" t="s">
        <v>1987</v>
      </c>
      <c r="J123" s="11">
        <v>18000</v>
      </c>
      <c r="K123" s="11" t="s">
        <v>331</v>
      </c>
      <c r="L123" s="10" t="s">
        <v>1981</v>
      </c>
      <c r="M123" s="64">
        <v>21278</v>
      </c>
      <c r="N123" s="65">
        <f t="shared" si="1"/>
        <v>118.21111111111111</v>
      </c>
      <c r="O123" s="66">
        <v>137</v>
      </c>
      <c r="P123" s="640" t="s">
        <v>2011</v>
      </c>
      <c r="Q123" s="637"/>
    </row>
    <row r="124" spans="1:17" ht="90" x14ac:dyDescent="0.25">
      <c r="A124" s="63" t="s">
        <v>305</v>
      </c>
      <c r="B124" s="7" t="s">
        <v>305</v>
      </c>
      <c r="C124" s="7">
        <v>2021</v>
      </c>
      <c r="D124" s="60" t="s">
        <v>1006</v>
      </c>
      <c r="E124" s="10" t="s">
        <v>817</v>
      </c>
      <c r="F124" s="7" t="s">
        <v>608</v>
      </c>
      <c r="G124" s="6" t="s">
        <v>1147</v>
      </c>
      <c r="H124" s="7" t="s">
        <v>1989</v>
      </c>
      <c r="I124" s="7" t="s">
        <v>1980</v>
      </c>
      <c r="J124" s="11">
        <v>2000</v>
      </c>
      <c r="K124" s="11" t="s">
        <v>331</v>
      </c>
      <c r="L124" s="10" t="s">
        <v>1981</v>
      </c>
      <c r="M124" s="64">
        <v>1070</v>
      </c>
      <c r="N124" s="65">
        <f t="shared" si="1"/>
        <v>53.5</v>
      </c>
      <c r="O124" s="66">
        <v>74</v>
      </c>
      <c r="P124" s="641" t="s">
        <v>2002</v>
      </c>
      <c r="Q124" s="635" t="s">
        <v>1997</v>
      </c>
    </row>
    <row r="125" spans="1:17" ht="51.75" hidden="1" x14ac:dyDescent="0.25">
      <c r="A125" s="63" t="s">
        <v>305</v>
      </c>
      <c r="B125" s="7" t="s">
        <v>305</v>
      </c>
      <c r="C125" s="7">
        <v>2021</v>
      </c>
      <c r="D125" s="60" t="s">
        <v>1006</v>
      </c>
      <c r="E125" s="10" t="s">
        <v>817</v>
      </c>
      <c r="F125" s="7" t="s">
        <v>608</v>
      </c>
      <c r="G125" s="6" t="s">
        <v>1147</v>
      </c>
      <c r="H125" s="7" t="s">
        <v>1989</v>
      </c>
      <c r="I125" s="7" t="s">
        <v>1995</v>
      </c>
      <c r="J125" s="11">
        <v>0</v>
      </c>
      <c r="K125" s="11" t="s">
        <v>331</v>
      </c>
      <c r="L125" s="10" t="s">
        <v>1981</v>
      </c>
      <c r="M125" s="64">
        <v>0</v>
      </c>
      <c r="N125" s="65" t="e">
        <f t="shared" si="1"/>
        <v>#DIV/0!</v>
      </c>
      <c r="O125" s="66">
        <v>0</v>
      </c>
      <c r="P125" s="673" t="s">
        <v>2058</v>
      </c>
      <c r="Q125" s="637"/>
    </row>
    <row r="126" spans="1:17" ht="90" hidden="1" x14ac:dyDescent="0.25">
      <c r="A126" s="63" t="s">
        <v>305</v>
      </c>
      <c r="B126" s="7" t="s">
        <v>305</v>
      </c>
      <c r="C126" s="7">
        <v>2021</v>
      </c>
      <c r="D126" s="60" t="s">
        <v>1006</v>
      </c>
      <c r="E126" s="10" t="s">
        <v>817</v>
      </c>
      <c r="F126" s="7" t="s">
        <v>608</v>
      </c>
      <c r="G126" s="6" t="s">
        <v>1147</v>
      </c>
      <c r="H126" s="7" t="s">
        <v>1989</v>
      </c>
      <c r="I126" s="7" t="s">
        <v>1984</v>
      </c>
      <c r="J126" s="11">
        <v>0</v>
      </c>
      <c r="K126" s="11" t="s">
        <v>331</v>
      </c>
      <c r="L126" s="10" t="s">
        <v>1981</v>
      </c>
      <c r="M126" s="64">
        <v>212</v>
      </c>
      <c r="N126" s="65" t="e">
        <f t="shared" si="1"/>
        <v>#DIV/0!</v>
      </c>
      <c r="O126" s="66">
        <v>49</v>
      </c>
      <c r="P126" s="643" t="s">
        <v>2009</v>
      </c>
      <c r="Q126" s="635" t="s">
        <v>2007</v>
      </c>
    </row>
    <row r="127" spans="1:17" ht="165" x14ac:dyDescent="0.25">
      <c r="A127" s="63" t="s">
        <v>305</v>
      </c>
      <c r="B127" s="7" t="s">
        <v>305</v>
      </c>
      <c r="C127" s="7">
        <v>2021</v>
      </c>
      <c r="D127" s="60" t="s">
        <v>1006</v>
      </c>
      <c r="E127" s="10" t="s">
        <v>817</v>
      </c>
      <c r="F127" s="7" t="s">
        <v>608</v>
      </c>
      <c r="G127" s="6" t="s">
        <v>1147</v>
      </c>
      <c r="H127" s="7" t="s">
        <v>1989</v>
      </c>
      <c r="I127" s="7" t="s">
        <v>1987</v>
      </c>
      <c r="J127" s="11">
        <v>1500</v>
      </c>
      <c r="K127" s="11" t="s">
        <v>331</v>
      </c>
      <c r="L127" s="10" t="s">
        <v>1981</v>
      </c>
      <c r="M127" s="64">
        <v>2283</v>
      </c>
      <c r="N127" s="65">
        <f t="shared" si="1"/>
        <v>152.19999999999999</v>
      </c>
      <c r="O127" s="66">
        <v>137</v>
      </c>
      <c r="P127" s="640" t="s">
        <v>2011</v>
      </c>
      <c r="Q127" s="637"/>
    </row>
    <row r="128" spans="1:17" ht="90" hidden="1" x14ac:dyDescent="0.25">
      <c r="A128" s="63" t="s">
        <v>305</v>
      </c>
      <c r="B128" s="7" t="s">
        <v>305</v>
      </c>
      <c r="C128" s="7">
        <v>2021</v>
      </c>
      <c r="D128" s="60" t="s">
        <v>1006</v>
      </c>
      <c r="E128" s="10" t="s">
        <v>817</v>
      </c>
      <c r="F128" s="7" t="s">
        <v>608</v>
      </c>
      <c r="G128" s="6" t="s">
        <v>1147</v>
      </c>
      <c r="H128" s="7" t="s">
        <v>1991</v>
      </c>
      <c r="I128" s="7" t="s">
        <v>1980</v>
      </c>
      <c r="J128" s="11">
        <v>8000</v>
      </c>
      <c r="K128" s="11" t="s">
        <v>331</v>
      </c>
      <c r="L128" s="10" t="s">
        <v>1981</v>
      </c>
      <c r="M128" s="64">
        <v>5304</v>
      </c>
      <c r="N128" s="65">
        <f t="shared" si="1"/>
        <v>66.3</v>
      </c>
      <c r="O128" s="66">
        <v>74</v>
      </c>
      <c r="P128" s="641" t="s">
        <v>2002</v>
      </c>
      <c r="Q128" s="635" t="s">
        <v>1997</v>
      </c>
    </row>
    <row r="129" spans="1:17" ht="51.75" hidden="1" x14ac:dyDescent="0.25">
      <c r="A129" s="63" t="s">
        <v>305</v>
      </c>
      <c r="B129" s="7" t="s">
        <v>305</v>
      </c>
      <c r="C129" s="7">
        <v>2021</v>
      </c>
      <c r="D129" s="60" t="s">
        <v>1006</v>
      </c>
      <c r="E129" s="10" t="s">
        <v>817</v>
      </c>
      <c r="F129" s="7" t="s">
        <v>608</v>
      </c>
      <c r="G129" s="6" t="s">
        <v>1147</v>
      </c>
      <c r="H129" s="7" t="s">
        <v>1991</v>
      </c>
      <c r="I129" s="7" t="s">
        <v>1995</v>
      </c>
      <c r="J129" s="11">
        <v>0</v>
      </c>
      <c r="K129" s="11" t="s">
        <v>331</v>
      </c>
      <c r="L129" s="10" t="s">
        <v>1981</v>
      </c>
      <c r="M129" s="64">
        <v>0</v>
      </c>
      <c r="N129" s="65" t="e">
        <f t="shared" si="1"/>
        <v>#DIV/0!</v>
      </c>
      <c r="O129" s="66">
        <v>0</v>
      </c>
      <c r="P129" s="673" t="s">
        <v>2058</v>
      </c>
      <c r="Q129" s="637"/>
    </row>
    <row r="130" spans="1:17" ht="90" x14ac:dyDescent="0.25">
      <c r="A130" s="63" t="s">
        <v>305</v>
      </c>
      <c r="B130" s="7" t="s">
        <v>305</v>
      </c>
      <c r="C130" s="7">
        <v>2021</v>
      </c>
      <c r="D130" s="60" t="s">
        <v>1006</v>
      </c>
      <c r="E130" s="10" t="s">
        <v>817</v>
      </c>
      <c r="F130" s="7" t="s">
        <v>608</v>
      </c>
      <c r="G130" s="6" t="s">
        <v>1147</v>
      </c>
      <c r="H130" s="7" t="s">
        <v>1991</v>
      </c>
      <c r="I130" s="7" t="s">
        <v>1984</v>
      </c>
      <c r="J130" s="11">
        <v>700</v>
      </c>
      <c r="K130" s="11" t="s">
        <v>331</v>
      </c>
      <c r="L130" s="10" t="s">
        <v>1981</v>
      </c>
      <c r="M130" s="64">
        <v>1715</v>
      </c>
      <c r="N130" s="65">
        <f t="shared" si="1"/>
        <v>245</v>
      </c>
      <c r="O130" s="66">
        <v>49</v>
      </c>
      <c r="P130" s="643" t="s">
        <v>2009</v>
      </c>
      <c r="Q130" s="635" t="s">
        <v>2007</v>
      </c>
    </row>
    <row r="131" spans="1:17" ht="165" hidden="1" x14ac:dyDescent="0.25">
      <c r="A131" s="63" t="s">
        <v>305</v>
      </c>
      <c r="B131" s="7" t="s">
        <v>305</v>
      </c>
      <c r="C131" s="7">
        <v>2021</v>
      </c>
      <c r="D131" s="60" t="s">
        <v>1006</v>
      </c>
      <c r="E131" s="10" t="s">
        <v>817</v>
      </c>
      <c r="F131" s="7" t="s">
        <v>608</v>
      </c>
      <c r="G131" s="6" t="s">
        <v>1147</v>
      </c>
      <c r="H131" s="7" t="s">
        <v>1991</v>
      </c>
      <c r="I131" s="7" t="s">
        <v>1987</v>
      </c>
      <c r="J131" s="11">
        <v>4000</v>
      </c>
      <c r="K131" s="11" t="s">
        <v>331</v>
      </c>
      <c r="L131" s="10" t="s">
        <v>1981</v>
      </c>
      <c r="M131" s="64">
        <v>7199</v>
      </c>
      <c r="N131" s="65">
        <f t="shared" si="1"/>
        <v>179.97499999999999</v>
      </c>
      <c r="O131" s="66">
        <v>137</v>
      </c>
      <c r="P131" s="640" t="s">
        <v>2011</v>
      </c>
      <c r="Q131" s="637"/>
    </row>
    <row r="132" spans="1:17" ht="90" x14ac:dyDescent="0.25">
      <c r="A132" s="63" t="s">
        <v>305</v>
      </c>
      <c r="B132" s="7" t="s">
        <v>305</v>
      </c>
      <c r="C132" s="7">
        <v>2021</v>
      </c>
      <c r="D132" s="60" t="s">
        <v>1006</v>
      </c>
      <c r="E132" s="10" t="s">
        <v>817</v>
      </c>
      <c r="F132" s="7" t="s">
        <v>608</v>
      </c>
      <c r="G132" s="6" t="s">
        <v>1147</v>
      </c>
      <c r="H132" s="7" t="s">
        <v>1992</v>
      </c>
      <c r="I132" s="7" t="s">
        <v>1980</v>
      </c>
      <c r="J132" s="11">
        <v>2000</v>
      </c>
      <c r="K132" s="11" t="s">
        <v>331</v>
      </c>
      <c r="L132" s="10" t="s">
        <v>1981</v>
      </c>
      <c r="M132" s="64">
        <v>1434</v>
      </c>
      <c r="N132" s="65">
        <f t="shared" si="1"/>
        <v>71.7</v>
      </c>
      <c r="O132" s="66">
        <v>74</v>
      </c>
      <c r="P132" s="641" t="s">
        <v>2002</v>
      </c>
      <c r="Q132" s="635" t="s">
        <v>1997</v>
      </c>
    </row>
    <row r="133" spans="1:17" ht="51.75" hidden="1" x14ac:dyDescent="0.25">
      <c r="A133" s="63" t="s">
        <v>305</v>
      </c>
      <c r="B133" s="7" t="s">
        <v>305</v>
      </c>
      <c r="C133" s="7">
        <v>2021</v>
      </c>
      <c r="D133" s="60" t="s">
        <v>1006</v>
      </c>
      <c r="E133" s="10" t="s">
        <v>817</v>
      </c>
      <c r="F133" s="7" t="s">
        <v>608</v>
      </c>
      <c r="G133" s="6" t="s">
        <v>1147</v>
      </c>
      <c r="H133" s="7" t="s">
        <v>1992</v>
      </c>
      <c r="I133" s="7" t="s">
        <v>1995</v>
      </c>
      <c r="J133" s="11">
        <v>0</v>
      </c>
      <c r="K133" s="11" t="s">
        <v>331</v>
      </c>
      <c r="L133" s="10" t="s">
        <v>1981</v>
      </c>
      <c r="M133" s="64">
        <v>0</v>
      </c>
      <c r="N133" s="65" t="e">
        <f t="shared" si="1"/>
        <v>#DIV/0!</v>
      </c>
      <c r="O133" s="66">
        <v>0</v>
      </c>
      <c r="P133" s="673" t="s">
        <v>2058</v>
      </c>
      <c r="Q133" s="637"/>
    </row>
    <row r="134" spans="1:17" ht="90" x14ac:dyDescent="0.25">
      <c r="A134" s="63" t="s">
        <v>305</v>
      </c>
      <c r="B134" s="7" t="s">
        <v>305</v>
      </c>
      <c r="C134" s="7">
        <v>2021</v>
      </c>
      <c r="D134" s="60" t="s">
        <v>1006</v>
      </c>
      <c r="E134" s="10" t="s">
        <v>817</v>
      </c>
      <c r="F134" s="7" t="s">
        <v>608</v>
      </c>
      <c r="G134" s="6" t="s">
        <v>1147</v>
      </c>
      <c r="H134" s="7" t="s">
        <v>1992</v>
      </c>
      <c r="I134" s="7" t="s">
        <v>1984</v>
      </c>
      <c r="J134" s="11">
        <v>300</v>
      </c>
      <c r="K134" s="11" t="s">
        <v>331</v>
      </c>
      <c r="L134" s="10" t="s">
        <v>1981</v>
      </c>
      <c r="M134" s="64">
        <v>983</v>
      </c>
      <c r="N134" s="65">
        <f t="shared" ref="N134:N197" si="2">100*M134/J134</f>
        <v>327.66666666666669</v>
      </c>
      <c r="O134" s="66">
        <v>49</v>
      </c>
      <c r="P134" s="643" t="s">
        <v>2009</v>
      </c>
      <c r="Q134" s="635" t="s">
        <v>2007</v>
      </c>
    </row>
    <row r="135" spans="1:17" ht="165" x14ac:dyDescent="0.25">
      <c r="A135" s="63" t="s">
        <v>305</v>
      </c>
      <c r="B135" s="7" t="s">
        <v>305</v>
      </c>
      <c r="C135" s="7">
        <v>2021</v>
      </c>
      <c r="D135" s="60" t="s">
        <v>1006</v>
      </c>
      <c r="E135" s="10" t="s">
        <v>817</v>
      </c>
      <c r="F135" s="7" t="s">
        <v>608</v>
      </c>
      <c r="G135" s="6" t="s">
        <v>1147</v>
      </c>
      <c r="H135" s="7" t="s">
        <v>1992</v>
      </c>
      <c r="I135" s="7" t="s">
        <v>1987</v>
      </c>
      <c r="J135" s="11">
        <v>1500</v>
      </c>
      <c r="K135" s="11" t="s">
        <v>331</v>
      </c>
      <c r="L135" s="10" t="s">
        <v>1981</v>
      </c>
      <c r="M135" s="64">
        <v>2284</v>
      </c>
      <c r="N135" s="65">
        <f t="shared" si="2"/>
        <v>152.26666666666668</v>
      </c>
      <c r="O135" s="66">
        <v>137</v>
      </c>
      <c r="P135" s="640" t="s">
        <v>2011</v>
      </c>
      <c r="Q135" s="637"/>
    </row>
    <row r="136" spans="1:17" ht="90" x14ac:dyDescent="0.25">
      <c r="A136" s="63" t="s">
        <v>305</v>
      </c>
      <c r="B136" s="7" t="s">
        <v>305</v>
      </c>
      <c r="C136" s="7">
        <v>2021</v>
      </c>
      <c r="D136" s="60" t="s">
        <v>1006</v>
      </c>
      <c r="E136" s="10" t="s">
        <v>817</v>
      </c>
      <c r="F136" s="7" t="s">
        <v>608</v>
      </c>
      <c r="G136" s="6" t="s">
        <v>1147</v>
      </c>
      <c r="H136" s="7" t="s">
        <v>1993</v>
      </c>
      <c r="I136" s="7" t="s">
        <v>1980</v>
      </c>
      <c r="J136" s="11">
        <v>2000</v>
      </c>
      <c r="K136" s="11" t="s">
        <v>331</v>
      </c>
      <c r="L136" s="10" t="s">
        <v>1981</v>
      </c>
      <c r="M136" s="64">
        <v>1069</v>
      </c>
      <c r="N136" s="65">
        <f t="shared" si="2"/>
        <v>53.45</v>
      </c>
      <c r="O136" s="66">
        <v>74</v>
      </c>
      <c r="P136" s="641" t="s">
        <v>2002</v>
      </c>
      <c r="Q136" s="635" t="s">
        <v>1997</v>
      </c>
    </row>
    <row r="137" spans="1:17" ht="51.75" hidden="1" x14ac:dyDescent="0.25">
      <c r="A137" s="63" t="s">
        <v>305</v>
      </c>
      <c r="B137" s="7" t="s">
        <v>305</v>
      </c>
      <c r="C137" s="7">
        <v>2021</v>
      </c>
      <c r="D137" s="60" t="s">
        <v>1006</v>
      </c>
      <c r="E137" s="10" t="s">
        <v>817</v>
      </c>
      <c r="F137" s="7" t="s">
        <v>608</v>
      </c>
      <c r="G137" s="6" t="s">
        <v>1147</v>
      </c>
      <c r="H137" s="7" t="s">
        <v>1993</v>
      </c>
      <c r="I137" s="7" t="s">
        <v>1995</v>
      </c>
      <c r="J137" s="11">
        <v>0</v>
      </c>
      <c r="K137" s="11" t="s">
        <v>331</v>
      </c>
      <c r="L137" s="10" t="s">
        <v>1981</v>
      </c>
      <c r="M137" s="64">
        <v>0</v>
      </c>
      <c r="N137" s="65" t="e">
        <f t="shared" si="2"/>
        <v>#DIV/0!</v>
      </c>
      <c r="O137" s="66">
        <v>0</v>
      </c>
      <c r="P137" s="673" t="s">
        <v>2058</v>
      </c>
      <c r="Q137" s="637"/>
    </row>
    <row r="138" spans="1:17" ht="90" hidden="1" x14ac:dyDescent="0.25">
      <c r="A138" s="63" t="s">
        <v>305</v>
      </c>
      <c r="B138" s="7" t="s">
        <v>305</v>
      </c>
      <c r="C138" s="7">
        <v>2021</v>
      </c>
      <c r="D138" s="60" t="s">
        <v>1006</v>
      </c>
      <c r="E138" s="10" t="s">
        <v>817</v>
      </c>
      <c r="F138" s="7" t="s">
        <v>608</v>
      </c>
      <c r="G138" s="6" t="s">
        <v>1147</v>
      </c>
      <c r="H138" s="7" t="s">
        <v>1993</v>
      </c>
      <c r="I138" s="7" t="s">
        <v>1984</v>
      </c>
      <c r="J138" s="11">
        <v>0</v>
      </c>
      <c r="K138" s="11" t="s">
        <v>331</v>
      </c>
      <c r="L138" s="10" t="s">
        <v>1981</v>
      </c>
      <c r="M138" s="64">
        <v>212</v>
      </c>
      <c r="N138" s="65" t="e">
        <f t="shared" si="2"/>
        <v>#DIV/0!</v>
      </c>
      <c r="O138" s="66">
        <v>49</v>
      </c>
      <c r="P138" s="643" t="s">
        <v>2009</v>
      </c>
      <c r="Q138" s="635" t="s">
        <v>2007</v>
      </c>
    </row>
    <row r="139" spans="1:17" ht="165" x14ac:dyDescent="0.25">
      <c r="A139" s="63" t="s">
        <v>305</v>
      </c>
      <c r="B139" s="7" t="s">
        <v>305</v>
      </c>
      <c r="C139" s="7">
        <v>2021</v>
      </c>
      <c r="D139" s="60" t="s">
        <v>1006</v>
      </c>
      <c r="E139" s="10" t="s">
        <v>817</v>
      </c>
      <c r="F139" s="7" t="s">
        <v>608</v>
      </c>
      <c r="G139" s="6" t="s">
        <v>1147</v>
      </c>
      <c r="H139" s="7" t="s">
        <v>1993</v>
      </c>
      <c r="I139" s="7" t="s">
        <v>1987</v>
      </c>
      <c r="J139" s="11">
        <v>1500</v>
      </c>
      <c r="K139" s="11" t="s">
        <v>331</v>
      </c>
      <c r="L139" s="10" t="s">
        <v>1981</v>
      </c>
      <c r="M139" s="64">
        <v>2265</v>
      </c>
      <c r="N139" s="65">
        <f t="shared" si="2"/>
        <v>151</v>
      </c>
      <c r="O139" s="66">
        <v>137</v>
      </c>
      <c r="P139" s="640" t="s">
        <v>2011</v>
      </c>
      <c r="Q139" s="637"/>
    </row>
    <row r="140" spans="1:17" ht="90" hidden="1" x14ac:dyDescent="0.25">
      <c r="A140" s="63" t="s">
        <v>305</v>
      </c>
      <c r="B140" s="7" t="s">
        <v>305</v>
      </c>
      <c r="C140" s="7">
        <v>2021</v>
      </c>
      <c r="D140" s="60" t="s">
        <v>1223</v>
      </c>
      <c r="E140" s="10" t="s">
        <v>817</v>
      </c>
      <c r="F140" s="7" t="s">
        <v>608</v>
      </c>
      <c r="G140" s="6" t="s">
        <v>1147</v>
      </c>
      <c r="H140" s="7" t="s">
        <v>1979</v>
      </c>
      <c r="I140" s="7" t="s">
        <v>1995</v>
      </c>
      <c r="J140" s="11">
        <v>5000</v>
      </c>
      <c r="K140" s="11" t="s">
        <v>331</v>
      </c>
      <c r="L140" s="10" t="s">
        <v>1981</v>
      </c>
      <c r="M140" s="64">
        <v>3665</v>
      </c>
      <c r="N140" s="65">
        <f t="shared" si="2"/>
        <v>73.3</v>
      </c>
      <c r="O140" s="66">
        <v>11</v>
      </c>
      <c r="P140" s="635" t="s">
        <v>2012</v>
      </c>
      <c r="Q140" s="638" t="s">
        <v>2005</v>
      </c>
    </row>
    <row r="141" spans="1:17" ht="90" x14ac:dyDescent="0.25">
      <c r="A141" s="63" t="s">
        <v>305</v>
      </c>
      <c r="B141" s="7" t="s">
        <v>305</v>
      </c>
      <c r="C141" s="7">
        <v>2021</v>
      </c>
      <c r="D141" s="60" t="s">
        <v>1223</v>
      </c>
      <c r="E141" s="10" t="s">
        <v>817</v>
      </c>
      <c r="F141" s="7" t="s">
        <v>608</v>
      </c>
      <c r="G141" s="6" t="s">
        <v>1147</v>
      </c>
      <c r="H141" s="7" t="s">
        <v>1989</v>
      </c>
      <c r="I141" s="7" t="s">
        <v>1995</v>
      </c>
      <c r="J141" s="11">
        <v>800</v>
      </c>
      <c r="K141" s="11" t="s">
        <v>331</v>
      </c>
      <c r="L141" s="10" t="s">
        <v>1981</v>
      </c>
      <c r="M141" s="64">
        <v>1537</v>
      </c>
      <c r="N141" s="65">
        <f t="shared" si="2"/>
        <v>192.125</v>
      </c>
      <c r="O141" s="66">
        <v>11</v>
      </c>
      <c r="P141" s="635" t="s">
        <v>2012</v>
      </c>
      <c r="Q141" s="638" t="s">
        <v>2005</v>
      </c>
    </row>
    <row r="142" spans="1:17" ht="90" hidden="1" x14ac:dyDescent="0.25">
      <c r="A142" s="63" t="s">
        <v>305</v>
      </c>
      <c r="B142" s="7" t="s">
        <v>305</v>
      </c>
      <c r="C142" s="7">
        <v>2021</v>
      </c>
      <c r="D142" s="60" t="s">
        <v>1223</v>
      </c>
      <c r="E142" s="10" t="s">
        <v>817</v>
      </c>
      <c r="F142" s="7" t="s">
        <v>608</v>
      </c>
      <c r="G142" s="6" t="s">
        <v>1147</v>
      </c>
      <c r="H142" s="7" t="s">
        <v>1991</v>
      </c>
      <c r="I142" s="7" t="s">
        <v>1995</v>
      </c>
      <c r="J142" s="11">
        <v>5000</v>
      </c>
      <c r="K142" s="11" t="s">
        <v>331</v>
      </c>
      <c r="L142" s="10" t="s">
        <v>1981</v>
      </c>
      <c r="M142" s="64">
        <v>3663</v>
      </c>
      <c r="N142" s="65">
        <f t="shared" si="2"/>
        <v>73.260000000000005</v>
      </c>
      <c r="O142" s="66">
        <v>11</v>
      </c>
      <c r="P142" s="635" t="s">
        <v>2012</v>
      </c>
      <c r="Q142" s="638" t="s">
        <v>2005</v>
      </c>
    </row>
    <row r="143" spans="1:17" ht="90" hidden="1" x14ac:dyDescent="0.25">
      <c r="A143" s="63" t="s">
        <v>305</v>
      </c>
      <c r="B143" s="7" t="s">
        <v>305</v>
      </c>
      <c r="C143" s="7">
        <v>2021</v>
      </c>
      <c r="D143" s="60" t="s">
        <v>1223</v>
      </c>
      <c r="E143" s="10" t="s">
        <v>817</v>
      </c>
      <c r="F143" s="7" t="s">
        <v>608</v>
      </c>
      <c r="G143" s="6" t="s">
        <v>1147</v>
      </c>
      <c r="H143" s="7" t="s">
        <v>1992</v>
      </c>
      <c r="I143" s="7" t="s">
        <v>1995</v>
      </c>
      <c r="J143" s="11">
        <v>0</v>
      </c>
      <c r="K143" s="11" t="s">
        <v>331</v>
      </c>
      <c r="L143" s="10" t="s">
        <v>1981</v>
      </c>
      <c r="M143" s="64">
        <v>0</v>
      </c>
      <c r="N143" s="65" t="e">
        <f t="shared" si="2"/>
        <v>#DIV/0!</v>
      </c>
      <c r="O143" s="66">
        <v>0</v>
      </c>
      <c r="P143" s="635" t="s">
        <v>2012</v>
      </c>
      <c r="Q143" s="637"/>
    </row>
    <row r="144" spans="1:17" ht="90" hidden="1" x14ac:dyDescent="0.25">
      <c r="A144" s="63" t="s">
        <v>305</v>
      </c>
      <c r="B144" s="7" t="s">
        <v>305</v>
      </c>
      <c r="C144" s="7">
        <v>2021</v>
      </c>
      <c r="D144" s="60" t="s">
        <v>1223</v>
      </c>
      <c r="E144" s="10" t="s">
        <v>817</v>
      </c>
      <c r="F144" s="7" t="s">
        <v>608</v>
      </c>
      <c r="G144" s="6" t="s">
        <v>1147</v>
      </c>
      <c r="H144" s="7" t="s">
        <v>1993</v>
      </c>
      <c r="I144" s="7" t="s">
        <v>1995</v>
      </c>
      <c r="J144" s="11">
        <v>0</v>
      </c>
      <c r="K144" s="11" t="s">
        <v>331</v>
      </c>
      <c r="L144" s="10" t="s">
        <v>1981</v>
      </c>
      <c r="M144" s="64">
        <v>0</v>
      </c>
      <c r="N144" s="65" t="e">
        <f t="shared" si="2"/>
        <v>#DIV/0!</v>
      </c>
      <c r="O144" s="66">
        <v>0</v>
      </c>
      <c r="P144" s="635" t="s">
        <v>2012</v>
      </c>
      <c r="Q144" s="637"/>
    </row>
    <row r="145" spans="1:17" ht="51.75" hidden="1" x14ac:dyDescent="0.25">
      <c r="A145" s="63" t="s">
        <v>305</v>
      </c>
      <c r="B145" s="7" t="s">
        <v>305</v>
      </c>
      <c r="C145" s="7">
        <v>2021</v>
      </c>
      <c r="D145" s="60" t="s">
        <v>1271</v>
      </c>
      <c r="E145" s="10" t="s">
        <v>817</v>
      </c>
      <c r="F145" s="7" t="s">
        <v>608</v>
      </c>
      <c r="G145" s="6" t="s">
        <v>802</v>
      </c>
      <c r="H145" s="7" t="s">
        <v>1979</v>
      </c>
      <c r="I145" s="7" t="s">
        <v>1980</v>
      </c>
      <c r="J145" s="11">
        <v>0</v>
      </c>
      <c r="K145" s="11" t="s">
        <v>331</v>
      </c>
      <c r="L145" s="10" t="s">
        <v>1981</v>
      </c>
      <c r="M145" s="64">
        <v>1</v>
      </c>
      <c r="N145" s="65" t="e">
        <f t="shared" si="2"/>
        <v>#DIV/0!</v>
      </c>
      <c r="O145" s="66">
        <v>1</v>
      </c>
      <c r="P145" s="673" t="s">
        <v>2058</v>
      </c>
      <c r="Q145" s="635"/>
    </row>
    <row r="146" spans="1:17" ht="242.25" hidden="1" x14ac:dyDescent="0.2">
      <c r="A146" s="63" t="s">
        <v>305</v>
      </c>
      <c r="B146" s="7" t="s">
        <v>305</v>
      </c>
      <c r="C146" s="7">
        <v>2021</v>
      </c>
      <c r="D146" s="60" t="s">
        <v>1271</v>
      </c>
      <c r="E146" s="10" t="s">
        <v>817</v>
      </c>
      <c r="F146" s="7" t="s">
        <v>608</v>
      </c>
      <c r="G146" s="6" t="s">
        <v>802</v>
      </c>
      <c r="H146" s="7" t="s">
        <v>1979</v>
      </c>
      <c r="I146" s="7" t="s">
        <v>1995</v>
      </c>
      <c r="J146" s="11">
        <v>3500</v>
      </c>
      <c r="K146" s="11" t="s">
        <v>331</v>
      </c>
      <c r="L146" s="10" t="s">
        <v>1981</v>
      </c>
      <c r="M146" s="64">
        <v>2274</v>
      </c>
      <c r="N146" s="65">
        <f t="shared" si="2"/>
        <v>64.971428571428575</v>
      </c>
      <c r="O146" s="66">
        <v>17</v>
      </c>
      <c r="P146" s="638" t="s">
        <v>2003</v>
      </c>
      <c r="Q146" s="638" t="s">
        <v>2005</v>
      </c>
    </row>
    <row r="147" spans="1:17" ht="51.75" hidden="1" x14ac:dyDescent="0.25">
      <c r="A147" s="63" t="s">
        <v>305</v>
      </c>
      <c r="B147" s="7" t="s">
        <v>305</v>
      </c>
      <c r="C147" s="7">
        <v>2021</v>
      </c>
      <c r="D147" s="60" t="s">
        <v>1271</v>
      </c>
      <c r="E147" s="10" t="s">
        <v>817</v>
      </c>
      <c r="F147" s="7" t="s">
        <v>608</v>
      </c>
      <c r="G147" s="6" t="s">
        <v>802</v>
      </c>
      <c r="H147" s="7" t="s">
        <v>1979</v>
      </c>
      <c r="I147" s="7" t="s">
        <v>1984</v>
      </c>
      <c r="J147" s="11">
        <v>0</v>
      </c>
      <c r="K147" s="11" t="s">
        <v>331</v>
      </c>
      <c r="L147" s="10" t="s">
        <v>1981</v>
      </c>
      <c r="M147" s="64">
        <v>9</v>
      </c>
      <c r="N147" s="65" t="e">
        <f t="shared" si="2"/>
        <v>#DIV/0!</v>
      </c>
      <c r="O147" s="66">
        <v>3</v>
      </c>
      <c r="P147" s="673" t="s">
        <v>2058</v>
      </c>
      <c r="Q147" s="637"/>
    </row>
    <row r="148" spans="1:17" ht="165" hidden="1" x14ac:dyDescent="0.25">
      <c r="A148" s="63" t="s">
        <v>305</v>
      </c>
      <c r="B148" s="7" t="s">
        <v>305</v>
      </c>
      <c r="C148" s="7">
        <v>2021</v>
      </c>
      <c r="D148" s="60" t="s">
        <v>1271</v>
      </c>
      <c r="E148" s="10" t="s">
        <v>817</v>
      </c>
      <c r="F148" s="7" t="s">
        <v>608</v>
      </c>
      <c r="G148" s="6" t="s">
        <v>802</v>
      </c>
      <c r="H148" s="7" t="s">
        <v>1979</v>
      </c>
      <c r="I148" s="7" t="s">
        <v>1987</v>
      </c>
      <c r="J148" s="11">
        <v>8000</v>
      </c>
      <c r="K148" s="11" t="s">
        <v>331</v>
      </c>
      <c r="L148" s="10" t="s">
        <v>1981</v>
      </c>
      <c r="M148" s="64">
        <v>6385</v>
      </c>
      <c r="N148" s="65">
        <f t="shared" si="2"/>
        <v>79.8125</v>
      </c>
      <c r="O148" s="66">
        <v>122</v>
      </c>
      <c r="P148" s="640" t="s">
        <v>2011</v>
      </c>
      <c r="Q148" s="637"/>
    </row>
    <row r="149" spans="1:17" ht="51.75" hidden="1" x14ac:dyDescent="0.25">
      <c r="A149" s="63" t="s">
        <v>305</v>
      </c>
      <c r="B149" s="7" t="s">
        <v>305</v>
      </c>
      <c r="C149" s="7">
        <v>2021</v>
      </c>
      <c r="D149" s="60" t="s">
        <v>1271</v>
      </c>
      <c r="E149" s="10" t="s">
        <v>817</v>
      </c>
      <c r="F149" s="7" t="s">
        <v>608</v>
      </c>
      <c r="G149" s="6" t="s">
        <v>802</v>
      </c>
      <c r="H149" s="7" t="s">
        <v>1989</v>
      </c>
      <c r="I149" s="7" t="s">
        <v>1980</v>
      </c>
      <c r="J149" s="11">
        <v>0</v>
      </c>
      <c r="K149" s="11" t="s">
        <v>331</v>
      </c>
      <c r="L149" s="10" t="s">
        <v>1981</v>
      </c>
      <c r="M149" s="64">
        <v>0</v>
      </c>
      <c r="N149" s="65" t="e">
        <f t="shared" si="2"/>
        <v>#DIV/0!</v>
      </c>
      <c r="O149" s="66">
        <v>0</v>
      </c>
      <c r="P149" s="673" t="s">
        <v>2058</v>
      </c>
      <c r="Q149" s="635"/>
    </row>
    <row r="150" spans="1:17" ht="51.75" hidden="1" x14ac:dyDescent="0.25">
      <c r="A150" s="63" t="s">
        <v>305</v>
      </c>
      <c r="B150" s="7" t="s">
        <v>305</v>
      </c>
      <c r="C150" s="7">
        <v>2021</v>
      </c>
      <c r="D150" s="60" t="s">
        <v>1271</v>
      </c>
      <c r="E150" s="10" t="s">
        <v>817</v>
      </c>
      <c r="F150" s="7" t="s">
        <v>608</v>
      </c>
      <c r="G150" s="6" t="s">
        <v>802</v>
      </c>
      <c r="H150" s="7" t="s">
        <v>1989</v>
      </c>
      <c r="I150" s="7" t="s">
        <v>1995</v>
      </c>
      <c r="J150" s="11">
        <v>0</v>
      </c>
      <c r="K150" s="11" t="s">
        <v>331</v>
      </c>
      <c r="L150" s="10" t="s">
        <v>1981</v>
      </c>
      <c r="M150" s="64">
        <v>0</v>
      </c>
      <c r="N150" s="65" t="e">
        <f t="shared" si="2"/>
        <v>#DIV/0!</v>
      </c>
      <c r="O150" s="66">
        <v>0</v>
      </c>
      <c r="P150" s="673" t="s">
        <v>2058</v>
      </c>
      <c r="Q150" s="637"/>
    </row>
    <row r="151" spans="1:17" ht="51.75" hidden="1" x14ac:dyDescent="0.25">
      <c r="A151" s="63" t="s">
        <v>305</v>
      </c>
      <c r="B151" s="7" t="s">
        <v>305</v>
      </c>
      <c r="C151" s="7">
        <v>2021</v>
      </c>
      <c r="D151" s="60" t="s">
        <v>1271</v>
      </c>
      <c r="E151" s="10" t="s">
        <v>817</v>
      </c>
      <c r="F151" s="7" t="s">
        <v>608</v>
      </c>
      <c r="G151" s="6" t="s">
        <v>802</v>
      </c>
      <c r="H151" s="7" t="s">
        <v>1989</v>
      </c>
      <c r="I151" s="7" t="s">
        <v>1984</v>
      </c>
      <c r="J151" s="11">
        <v>0</v>
      </c>
      <c r="K151" s="11" t="s">
        <v>331</v>
      </c>
      <c r="L151" s="10" t="s">
        <v>1981</v>
      </c>
      <c r="M151" s="64">
        <v>0</v>
      </c>
      <c r="N151" s="65" t="e">
        <f t="shared" si="2"/>
        <v>#DIV/0!</v>
      </c>
      <c r="O151" s="66">
        <v>0</v>
      </c>
      <c r="P151" s="673" t="s">
        <v>2058</v>
      </c>
      <c r="Q151" s="637"/>
    </row>
    <row r="152" spans="1:17" ht="165" hidden="1" x14ac:dyDescent="0.25">
      <c r="A152" s="63" t="s">
        <v>305</v>
      </c>
      <c r="B152" s="7" t="s">
        <v>305</v>
      </c>
      <c r="C152" s="7">
        <v>2021</v>
      </c>
      <c r="D152" s="60" t="s">
        <v>1271</v>
      </c>
      <c r="E152" s="10" t="s">
        <v>817</v>
      </c>
      <c r="F152" s="7" t="s">
        <v>608</v>
      </c>
      <c r="G152" s="6" t="s">
        <v>802</v>
      </c>
      <c r="H152" s="7" t="s">
        <v>1989</v>
      </c>
      <c r="I152" s="7" t="s">
        <v>1987</v>
      </c>
      <c r="J152" s="11">
        <v>200</v>
      </c>
      <c r="K152" s="11" t="s">
        <v>331</v>
      </c>
      <c r="L152" s="10" t="s">
        <v>1981</v>
      </c>
      <c r="M152" s="64">
        <v>187</v>
      </c>
      <c r="N152" s="65">
        <f t="shared" si="2"/>
        <v>93.5</v>
      </c>
      <c r="O152" s="66">
        <v>122</v>
      </c>
      <c r="P152" s="640" t="s">
        <v>2011</v>
      </c>
      <c r="Q152" s="637"/>
    </row>
    <row r="153" spans="1:17" ht="51.75" hidden="1" x14ac:dyDescent="0.25">
      <c r="A153" s="63" t="s">
        <v>305</v>
      </c>
      <c r="B153" s="7" t="s">
        <v>305</v>
      </c>
      <c r="C153" s="7">
        <v>2021</v>
      </c>
      <c r="D153" s="60" t="s">
        <v>1271</v>
      </c>
      <c r="E153" s="10" t="s">
        <v>817</v>
      </c>
      <c r="F153" s="7" t="s">
        <v>608</v>
      </c>
      <c r="G153" s="6" t="s">
        <v>802</v>
      </c>
      <c r="H153" s="7" t="s">
        <v>1991</v>
      </c>
      <c r="I153" s="7" t="s">
        <v>1980</v>
      </c>
      <c r="J153" s="11">
        <v>0</v>
      </c>
      <c r="K153" s="11" t="s">
        <v>331</v>
      </c>
      <c r="L153" s="10" t="s">
        <v>1981</v>
      </c>
      <c r="M153" s="64">
        <v>1</v>
      </c>
      <c r="N153" s="65" t="e">
        <f t="shared" si="2"/>
        <v>#DIV/0!</v>
      </c>
      <c r="O153" s="66">
        <v>1</v>
      </c>
      <c r="P153" s="673" t="s">
        <v>2058</v>
      </c>
      <c r="Q153" s="635"/>
    </row>
    <row r="154" spans="1:17" ht="51.75" x14ac:dyDescent="0.25">
      <c r="A154" s="63" t="s">
        <v>305</v>
      </c>
      <c r="B154" s="7" t="s">
        <v>305</v>
      </c>
      <c r="C154" s="7">
        <v>2021</v>
      </c>
      <c r="D154" s="60" t="s">
        <v>1271</v>
      </c>
      <c r="E154" s="10" t="s">
        <v>817</v>
      </c>
      <c r="F154" s="7" t="s">
        <v>608</v>
      </c>
      <c r="G154" s="6" t="s">
        <v>802</v>
      </c>
      <c r="H154" s="7" t="s">
        <v>1991</v>
      </c>
      <c r="I154" s="7" t="s">
        <v>1995</v>
      </c>
      <c r="J154" s="11">
        <v>1000</v>
      </c>
      <c r="K154" s="11" t="s">
        <v>331</v>
      </c>
      <c r="L154" s="10" t="s">
        <v>1981</v>
      </c>
      <c r="M154" s="64">
        <v>0</v>
      </c>
      <c r="N154" s="65">
        <f t="shared" si="2"/>
        <v>0</v>
      </c>
      <c r="O154" s="66">
        <v>0</v>
      </c>
      <c r="P154" s="673" t="s">
        <v>2058</v>
      </c>
      <c r="Q154" s="637"/>
    </row>
    <row r="155" spans="1:17" ht="51.75" hidden="1" x14ac:dyDescent="0.25">
      <c r="A155" s="63" t="s">
        <v>305</v>
      </c>
      <c r="B155" s="7" t="s">
        <v>305</v>
      </c>
      <c r="C155" s="7">
        <v>2021</v>
      </c>
      <c r="D155" s="60" t="s">
        <v>1271</v>
      </c>
      <c r="E155" s="10" t="s">
        <v>817</v>
      </c>
      <c r="F155" s="7" t="s">
        <v>608</v>
      </c>
      <c r="G155" s="6" t="s">
        <v>802</v>
      </c>
      <c r="H155" s="7" t="s">
        <v>1991</v>
      </c>
      <c r="I155" s="7" t="s">
        <v>1984</v>
      </c>
      <c r="J155" s="11">
        <v>0</v>
      </c>
      <c r="K155" s="11" t="s">
        <v>331</v>
      </c>
      <c r="L155" s="10" t="s">
        <v>1981</v>
      </c>
      <c r="M155" s="64">
        <v>9</v>
      </c>
      <c r="N155" s="65" t="e">
        <f t="shared" si="2"/>
        <v>#DIV/0!</v>
      </c>
      <c r="O155" s="66">
        <v>3</v>
      </c>
      <c r="P155" s="673" t="s">
        <v>2058</v>
      </c>
      <c r="Q155" s="637"/>
    </row>
    <row r="156" spans="1:17" ht="165" hidden="1" x14ac:dyDescent="0.25">
      <c r="A156" s="63" t="s">
        <v>305</v>
      </c>
      <c r="B156" s="7" t="s">
        <v>305</v>
      </c>
      <c r="C156" s="7">
        <v>2021</v>
      </c>
      <c r="D156" s="60" t="s">
        <v>1271</v>
      </c>
      <c r="E156" s="10" t="s">
        <v>817</v>
      </c>
      <c r="F156" s="7" t="s">
        <v>608</v>
      </c>
      <c r="G156" s="6" t="s">
        <v>802</v>
      </c>
      <c r="H156" s="7" t="s">
        <v>1991</v>
      </c>
      <c r="I156" s="7" t="s">
        <v>1987</v>
      </c>
      <c r="J156" s="11">
        <v>200</v>
      </c>
      <c r="K156" s="11" t="s">
        <v>331</v>
      </c>
      <c r="L156" s="10" t="s">
        <v>1981</v>
      </c>
      <c r="M156" s="64">
        <v>187</v>
      </c>
      <c r="N156" s="65">
        <f t="shared" si="2"/>
        <v>93.5</v>
      </c>
      <c r="O156" s="66">
        <v>122</v>
      </c>
      <c r="P156" s="640" t="s">
        <v>2011</v>
      </c>
      <c r="Q156" s="637"/>
    </row>
    <row r="157" spans="1:17" ht="51.75" hidden="1" x14ac:dyDescent="0.25">
      <c r="A157" s="63" t="s">
        <v>305</v>
      </c>
      <c r="B157" s="7" t="s">
        <v>305</v>
      </c>
      <c r="C157" s="7">
        <v>2021</v>
      </c>
      <c r="D157" s="60" t="s">
        <v>1271</v>
      </c>
      <c r="E157" s="10" t="s">
        <v>817</v>
      </c>
      <c r="F157" s="7" t="s">
        <v>608</v>
      </c>
      <c r="G157" s="6" t="s">
        <v>802</v>
      </c>
      <c r="H157" s="7" t="s">
        <v>1992</v>
      </c>
      <c r="I157" s="7" t="s">
        <v>1980</v>
      </c>
      <c r="J157" s="11">
        <v>0</v>
      </c>
      <c r="K157" s="11" t="s">
        <v>331</v>
      </c>
      <c r="L157" s="10" t="s">
        <v>1981</v>
      </c>
      <c r="M157" s="64">
        <v>0</v>
      </c>
      <c r="N157" s="65" t="e">
        <f t="shared" si="2"/>
        <v>#DIV/0!</v>
      </c>
      <c r="O157" s="66">
        <v>0</v>
      </c>
      <c r="P157" s="673" t="s">
        <v>2058</v>
      </c>
      <c r="Q157" s="635"/>
    </row>
    <row r="158" spans="1:17" ht="51.75" hidden="1" x14ac:dyDescent="0.25">
      <c r="A158" s="63" t="s">
        <v>305</v>
      </c>
      <c r="B158" s="7" t="s">
        <v>305</v>
      </c>
      <c r="C158" s="7">
        <v>2021</v>
      </c>
      <c r="D158" s="60" t="s">
        <v>1271</v>
      </c>
      <c r="E158" s="10" t="s">
        <v>817</v>
      </c>
      <c r="F158" s="7" t="s">
        <v>608</v>
      </c>
      <c r="G158" s="6" t="s">
        <v>802</v>
      </c>
      <c r="H158" s="7" t="s">
        <v>1992</v>
      </c>
      <c r="I158" s="7" t="s">
        <v>1995</v>
      </c>
      <c r="J158" s="11">
        <v>0</v>
      </c>
      <c r="K158" s="11" t="s">
        <v>331</v>
      </c>
      <c r="L158" s="10" t="s">
        <v>1981</v>
      </c>
      <c r="M158" s="64">
        <v>0</v>
      </c>
      <c r="N158" s="65" t="e">
        <f t="shared" si="2"/>
        <v>#DIV/0!</v>
      </c>
      <c r="O158" s="66">
        <v>0</v>
      </c>
      <c r="P158" s="673" t="s">
        <v>2058</v>
      </c>
      <c r="Q158" s="637"/>
    </row>
    <row r="159" spans="1:17" ht="51.75" hidden="1" x14ac:dyDescent="0.25">
      <c r="A159" s="63" t="s">
        <v>305</v>
      </c>
      <c r="B159" s="7" t="s">
        <v>305</v>
      </c>
      <c r="C159" s="7">
        <v>2021</v>
      </c>
      <c r="D159" s="60" t="s">
        <v>1271</v>
      </c>
      <c r="E159" s="10" t="s">
        <v>817</v>
      </c>
      <c r="F159" s="7" t="s">
        <v>608</v>
      </c>
      <c r="G159" s="6" t="s">
        <v>802</v>
      </c>
      <c r="H159" s="7" t="s">
        <v>1992</v>
      </c>
      <c r="I159" s="7" t="s">
        <v>1984</v>
      </c>
      <c r="J159" s="11">
        <v>0</v>
      </c>
      <c r="K159" s="11" t="s">
        <v>331</v>
      </c>
      <c r="L159" s="10" t="s">
        <v>1981</v>
      </c>
      <c r="M159" s="64">
        <v>0</v>
      </c>
      <c r="N159" s="65" t="e">
        <f t="shared" si="2"/>
        <v>#DIV/0!</v>
      </c>
      <c r="O159" s="66">
        <v>0</v>
      </c>
      <c r="P159" s="673" t="s">
        <v>2058</v>
      </c>
      <c r="Q159" s="637"/>
    </row>
    <row r="160" spans="1:17" ht="165" hidden="1" x14ac:dyDescent="0.25">
      <c r="A160" s="63" t="s">
        <v>305</v>
      </c>
      <c r="B160" s="7" t="s">
        <v>305</v>
      </c>
      <c r="C160" s="7">
        <v>2021</v>
      </c>
      <c r="D160" s="60" t="s">
        <v>1271</v>
      </c>
      <c r="E160" s="10" t="s">
        <v>817</v>
      </c>
      <c r="F160" s="7" t="s">
        <v>608</v>
      </c>
      <c r="G160" s="6" t="s">
        <v>802</v>
      </c>
      <c r="H160" s="7" t="s">
        <v>1992</v>
      </c>
      <c r="I160" s="7" t="s">
        <v>1987</v>
      </c>
      <c r="J160" s="11">
        <v>0</v>
      </c>
      <c r="K160" s="11" t="s">
        <v>331</v>
      </c>
      <c r="L160" s="10" t="s">
        <v>1981</v>
      </c>
      <c r="M160" s="64">
        <v>0</v>
      </c>
      <c r="N160" s="65" t="e">
        <f t="shared" si="2"/>
        <v>#DIV/0!</v>
      </c>
      <c r="O160" s="66">
        <v>0</v>
      </c>
      <c r="P160" s="640" t="s">
        <v>2011</v>
      </c>
      <c r="Q160" s="637"/>
    </row>
    <row r="161" spans="1:17" ht="51.75" hidden="1" x14ac:dyDescent="0.25">
      <c r="A161" s="63" t="s">
        <v>305</v>
      </c>
      <c r="B161" s="7" t="s">
        <v>305</v>
      </c>
      <c r="C161" s="7">
        <v>2021</v>
      </c>
      <c r="D161" s="60" t="s">
        <v>1271</v>
      </c>
      <c r="E161" s="10" t="s">
        <v>817</v>
      </c>
      <c r="F161" s="7" t="s">
        <v>608</v>
      </c>
      <c r="G161" s="6" t="s">
        <v>802</v>
      </c>
      <c r="H161" s="7" t="s">
        <v>1993</v>
      </c>
      <c r="I161" s="7" t="s">
        <v>1980</v>
      </c>
      <c r="J161" s="11">
        <v>0</v>
      </c>
      <c r="K161" s="11" t="s">
        <v>331</v>
      </c>
      <c r="L161" s="10" t="s">
        <v>1981</v>
      </c>
      <c r="M161" s="64">
        <v>0</v>
      </c>
      <c r="N161" s="65" t="e">
        <f t="shared" si="2"/>
        <v>#DIV/0!</v>
      </c>
      <c r="O161" s="66">
        <v>0</v>
      </c>
      <c r="P161" s="673" t="s">
        <v>2058</v>
      </c>
      <c r="Q161" s="635"/>
    </row>
    <row r="162" spans="1:17" ht="51.75" hidden="1" x14ac:dyDescent="0.25">
      <c r="A162" s="63" t="s">
        <v>305</v>
      </c>
      <c r="B162" s="7" t="s">
        <v>305</v>
      </c>
      <c r="C162" s="7">
        <v>2021</v>
      </c>
      <c r="D162" s="60" t="s">
        <v>1271</v>
      </c>
      <c r="E162" s="10" t="s">
        <v>817</v>
      </c>
      <c r="F162" s="7" t="s">
        <v>608</v>
      </c>
      <c r="G162" s="6" t="s">
        <v>802</v>
      </c>
      <c r="H162" s="7" t="s">
        <v>1993</v>
      </c>
      <c r="I162" s="7" t="s">
        <v>1995</v>
      </c>
      <c r="J162" s="11">
        <v>0</v>
      </c>
      <c r="K162" s="11" t="s">
        <v>331</v>
      </c>
      <c r="L162" s="10" t="s">
        <v>1981</v>
      </c>
      <c r="M162" s="64">
        <v>0</v>
      </c>
      <c r="N162" s="65" t="e">
        <f t="shared" si="2"/>
        <v>#DIV/0!</v>
      </c>
      <c r="O162" s="66">
        <v>0</v>
      </c>
      <c r="P162" s="673" t="s">
        <v>2058</v>
      </c>
      <c r="Q162" s="637"/>
    </row>
    <row r="163" spans="1:17" ht="51.75" hidden="1" x14ac:dyDescent="0.25">
      <c r="A163" s="63" t="s">
        <v>305</v>
      </c>
      <c r="B163" s="7" t="s">
        <v>305</v>
      </c>
      <c r="C163" s="7">
        <v>2021</v>
      </c>
      <c r="D163" s="60" t="s">
        <v>1271</v>
      </c>
      <c r="E163" s="10" t="s">
        <v>817</v>
      </c>
      <c r="F163" s="7" t="s">
        <v>608</v>
      </c>
      <c r="G163" s="6" t="s">
        <v>802</v>
      </c>
      <c r="H163" s="7" t="s">
        <v>1993</v>
      </c>
      <c r="I163" s="7" t="s">
        <v>1984</v>
      </c>
      <c r="J163" s="11">
        <v>0</v>
      </c>
      <c r="K163" s="11" t="s">
        <v>331</v>
      </c>
      <c r="L163" s="10" t="s">
        <v>1981</v>
      </c>
      <c r="M163" s="64">
        <v>0</v>
      </c>
      <c r="N163" s="65" t="e">
        <f t="shared" si="2"/>
        <v>#DIV/0!</v>
      </c>
      <c r="O163" s="66">
        <v>0</v>
      </c>
      <c r="P163" s="673" t="s">
        <v>2058</v>
      </c>
      <c r="Q163" s="637"/>
    </row>
    <row r="164" spans="1:17" ht="165" hidden="1" x14ac:dyDescent="0.25">
      <c r="A164" s="63" t="s">
        <v>305</v>
      </c>
      <c r="B164" s="7" t="s">
        <v>305</v>
      </c>
      <c r="C164" s="7">
        <v>2021</v>
      </c>
      <c r="D164" s="60" t="s">
        <v>1271</v>
      </c>
      <c r="E164" s="10" t="s">
        <v>817</v>
      </c>
      <c r="F164" s="7" t="s">
        <v>608</v>
      </c>
      <c r="G164" s="6" t="s">
        <v>802</v>
      </c>
      <c r="H164" s="7" t="s">
        <v>1993</v>
      </c>
      <c r="I164" s="7" t="s">
        <v>1987</v>
      </c>
      <c r="J164" s="11">
        <v>200</v>
      </c>
      <c r="K164" s="11" t="s">
        <v>331</v>
      </c>
      <c r="L164" s="10" t="s">
        <v>1981</v>
      </c>
      <c r="M164" s="64">
        <v>187</v>
      </c>
      <c r="N164" s="65">
        <f t="shared" si="2"/>
        <v>93.5</v>
      </c>
      <c r="O164" s="66">
        <v>122</v>
      </c>
      <c r="P164" s="640" t="s">
        <v>2011</v>
      </c>
      <c r="Q164" s="637"/>
    </row>
    <row r="165" spans="1:17" ht="135" x14ac:dyDescent="0.25">
      <c r="A165" s="63" t="s">
        <v>305</v>
      </c>
      <c r="B165" s="7" t="s">
        <v>305</v>
      </c>
      <c r="C165" s="7">
        <v>2021</v>
      </c>
      <c r="D165" s="60" t="s">
        <v>1045</v>
      </c>
      <c r="E165" s="10" t="s">
        <v>805</v>
      </c>
      <c r="F165" s="7" t="s">
        <v>608</v>
      </c>
      <c r="G165" s="6" t="s">
        <v>1203</v>
      </c>
      <c r="H165" s="7" t="s">
        <v>1979</v>
      </c>
      <c r="I165" s="7" t="s">
        <v>1980</v>
      </c>
      <c r="J165" s="11">
        <v>1500</v>
      </c>
      <c r="K165" s="11" t="s">
        <v>331</v>
      </c>
      <c r="L165" s="10" t="s">
        <v>1981</v>
      </c>
      <c r="M165" s="64">
        <v>1189</v>
      </c>
      <c r="N165" s="65">
        <f t="shared" si="2"/>
        <v>79.266666666666666</v>
      </c>
      <c r="O165" s="66">
        <v>36</v>
      </c>
      <c r="P165" s="643" t="s">
        <v>2013</v>
      </c>
      <c r="Q165" s="635" t="s">
        <v>2014</v>
      </c>
    </row>
    <row r="166" spans="1:17" ht="242.25" hidden="1" x14ac:dyDescent="0.2">
      <c r="A166" s="63" t="s">
        <v>305</v>
      </c>
      <c r="B166" s="7" t="s">
        <v>305</v>
      </c>
      <c r="C166" s="7">
        <v>2021</v>
      </c>
      <c r="D166" s="60" t="s">
        <v>1045</v>
      </c>
      <c r="E166" s="10" t="s">
        <v>805</v>
      </c>
      <c r="F166" s="7" t="s">
        <v>608</v>
      </c>
      <c r="G166" s="6" t="s">
        <v>1203</v>
      </c>
      <c r="H166" s="7" t="s">
        <v>1979</v>
      </c>
      <c r="I166" s="7" t="s">
        <v>1995</v>
      </c>
      <c r="J166" s="11">
        <v>4500</v>
      </c>
      <c r="K166" s="11" t="s">
        <v>331</v>
      </c>
      <c r="L166" s="10" t="s">
        <v>1981</v>
      </c>
      <c r="M166" s="64">
        <v>841</v>
      </c>
      <c r="N166" s="65">
        <f t="shared" si="2"/>
        <v>18.68888888888889</v>
      </c>
      <c r="O166" s="66">
        <v>15</v>
      </c>
      <c r="P166" s="638" t="s">
        <v>2003</v>
      </c>
      <c r="Q166" s="638" t="s">
        <v>2005</v>
      </c>
    </row>
    <row r="167" spans="1:17" ht="255" x14ac:dyDescent="0.25">
      <c r="A167" s="63" t="s">
        <v>305</v>
      </c>
      <c r="B167" s="7" t="s">
        <v>305</v>
      </c>
      <c r="C167" s="7">
        <v>2021</v>
      </c>
      <c r="D167" s="60" t="s">
        <v>1045</v>
      </c>
      <c r="E167" s="10" t="s">
        <v>805</v>
      </c>
      <c r="F167" s="7" t="s">
        <v>608</v>
      </c>
      <c r="G167" s="6" t="s">
        <v>1203</v>
      </c>
      <c r="H167" s="7" t="s">
        <v>1979</v>
      </c>
      <c r="I167" s="7" t="s">
        <v>1987</v>
      </c>
      <c r="J167" s="11">
        <v>2000</v>
      </c>
      <c r="K167" s="11" t="s">
        <v>331</v>
      </c>
      <c r="L167" s="10" t="s">
        <v>1981</v>
      </c>
      <c r="M167" s="64">
        <v>3505</v>
      </c>
      <c r="N167" s="65">
        <f t="shared" si="2"/>
        <v>175.25</v>
      </c>
      <c r="O167" s="66">
        <v>82</v>
      </c>
      <c r="P167" s="642" t="s">
        <v>2015</v>
      </c>
      <c r="Q167" s="637"/>
    </row>
    <row r="168" spans="1:17" ht="90" hidden="1" x14ac:dyDescent="0.25">
      <c r="A168" s="63" t="s">
        <v>305</v>
      </c>
      <c r="B168" s="7" t="s">
        <v>305</v>
      </c>
      <c r="C168" s="7">
        <v>2021</v>
      </c>
      <c r="D168" s="60" t="s">
        <v>1045</v>
      </c>
      <c r="E168" s="10" t="s">
        <v>805</v>
      </c>
      <c r="F168" s="7" t="s">
        <v>608</v>
      </c>
      <c r="G168" s="6" t="s">
        <v>1203</v>
      </c>
      <c r="H168" s="7" t="s">
        <v>1989</v>
      </c>
      <c r="I168" s="7" t="s">
        <v>1980</v>
      </c>
      <c r="J168" s="11">
        <v>0</v>
      </c>
      <c r="K168" s="11" t="s">
        <v>331</v>
      </c>
      <c r="L168" s="10" t="s">
        <v>1981</v>
      </c>
      <c r="M168" s="64">
        <v>51</v>
      </c>
      <c r="N168" s="65" t="e">
        <f t="shared" si="2"/>
        <v>#DIV/0!</v>
      </c>
      <c r="O168" s="66">
        <v>36</v>
      </c>
      <c r="P168" s="640" t="s">
        <v>2016</v>
      </c>
      <c r="Q168" s="635" t="s">
        <v>1997</v>
      </c>
    </row>
    <row r="169" spans="1:17" ht="242.25" x14ac:dyDescent="0.2">
      <c r="A169" s="63" t="s">
        <v>305</v>
      </c>
      <c r="B169" s="7" t="s">
        <v>305</v>
      </c>
      <c r="C169" s="7">
        <v>2021</v>
      </c>
      <c r="D169" s="60" t="s">
        <v>1045</v>
      </c>
      <c r="E169" s="10" t="s">
        <v>805</v>
      </c>
      <c r="F169" s="7" t="s">
        <v>608</v>
      </c>
      <c r="G169" s="6" t="s">
        <v>1203</v>
      </c>
      <c r="H169" s="7" t="s">
        <v>1989</v>
      </c>
      <c r="I169" s="7" t="s">
        <v>1995</v>
      </c>
      <c r="J169" s="11">
        <v>300</v>
      </c>
      <c r="K169" s="11" t="s">
        <v>331</v>
      </c>
      <c r="L169" s="10" t="s">
        <v>1981</v>
      </c>
      <c r="M169" s="64">
        <v>64</v>
      </c>
      <c r="N169" s="65">
        <f t="shared" si="2"/>
        <v>21.333333333333332</v>
      </c>
      <c r="O169" s="66">
        <v>15</v>
      </c>
      <c r="P169" s="638" t="s">
        <v>2003</v>
      </c>
      <c r="Q169" s="638" t="s">
        <v>2017</v>
      </c>
    </row>
    <row r="170" spans="1:17" ht="255" x14ac:dyDescent="0.25">
      <c r="A170" s="63" t="s">
        <v>305</v>
      </c>
      <c r="B170" s="7" t="s">
        <v>305</v>
      </c>
      <c r="C170" s="7">
        <v>2021</v>
      </c>
      <c r="D170" s="60" t="s">
        <v>1045</v>
      </c>
      <c r="E170" s="10" t="s">
        <v>805</v>
      </c>
      <c r="F170" s="7" t="s">
        <v>608</v>
      </c>
      <c r="G170" s="6" t="s">
        <v>1203</v>
      </c>
      <c r="H170" s="7" t="s">
        <v>1989</v>
      </c>
      <c r="I170" s="7" t="s">
        <v>1987</v>
      </c>
      <c r="J170" s="11">
        <v>300</v>
      </c>
      <c r="K170" s="11" t="s">
        <v>331</v>
      </c>
      <c r="L170" s="10" t="s">
        <v>1981</v>
      </c>
      <c r="M170" s="64">
        <v>627</v>
      </c>
      <c r="N170" s="65">
        <f t="shared" si="2"/>
        <v>209</v>
      </c>
      <c r="O170" s="66">
        <v>82</v>
      </c>
      <c r="P170" s="642" t="s">
        <v>2015</v>
      </c>
      <c r="Q170" s="637"/>
    </row>
    <row r="171" spans="1:17" ht="135" x14ac:dyDescent="0.25">
      <c r="A171" s="63" t="s">
        <v>305</v>
      </c>
      <c r="B171" s="7" t="s">
        <v>305</v>
      </c>
      <c r="C171" s="7">
        <v>2021</v>
      </c>
      <c r="D171" s="60" t="s">
        <v>1045</v>
      </c>
      <c r="E171" s="10" t="s">
        <v>805</v>
      </c>
      <c r="F171" s="7" t="s">
        <v>608</v>
      </c>
      <c r="G171" s="6" t="s">
        <v>1203</v>
      </c>
      <c r="H171" s="7" t="s">
        <v>1991</v>
      </c>
      <c r="I171" s="7" t="s">
        <v>1980</v>
      </c>
      <c r="J171" s="11">
        <v>1500</v>
      </c>
      <c r="K171" s="11" t="s">
        <v>331</v>
      </c>
      <c r="L171" s="10" t="s">
        <v>1981</v>
      </c>
      <c r="M171" s="64">
        <v>1122</v>
      </c>
      <c r="N171" s="65">
        <f t="shared" si="2"/>
        <v>74.8</v>
      </c>
      <c r="O171" s="66">
        <v>36</v>
      </c>
      <c r="P171" s="643" t="s">
        <v>2013</v>
      </c>
      <c r="Q171" s="635" t="s">
        <v>2014</v>
      </c>
    </row>
    <row r="172" spans="1:17" ht="242.25" x14ac:dyDescent="0.2">
      <c r="A172" s="63" t="s">
        <v>305</v>
      </c>
      <c r="B172" s="7" t="s">
        <v>305</v>
      </c>
      <c r="C172" s="7">
        <v>2021</v>
      </c>
      <c r="D172" s="60" t="s">
        <v>1045</v>
      </c>
      <c r="E172" s="10" t="s">
        <v>805</v>
      </c>
      <c r="F172" s="7" t="s">
        <v>608</v>
      </c>
      <c r="G172" s="6" t="s">
        <v>1203</v>
      </c>
      <c r="H172" s="7" t="s">
        <v>1991</v>
      </c>
      <c r="I172" s="7" t="s">
        <v>1995</v>
      </c>
      <c r="J172" s="11">
        <v>300</v>
      </c>
      <c r="K172" s="11" t="s">
        <v>331</v>
      </c>
      <c r="L172" s="10" t="s">
        <v>1981</v>
      </c>
      <c r="M172" s="64">
        <v>105</v>
      </c>
      <c r="N172" s="65">
        <f t="shared" si="2"/>
        <v>35</v>
      </c>
      <c r="O172" s="66">
        <v>15</v>
      </c>
      <c r="P172" s="638" t="s">
        <v>2003</v>
      </c>
      <c r="Q172" s="638" t="s">
        <v>2005</v>
      </c>
    </row>
    <row r="173" spans="1:17" ht="255" x14ac:dyDescent="0.25">
      <c r="A173" s="63" t="s">
        <v>305</v>
      </c>
      <c r="B173" s="7" t="s">
        <v>305</v>
      </c>
      <c r="C173" s="7">
        <v>2021</v>
      </c>
      <c r="D173" s="60" t="s">
        <v>1045</v>
      </c>
      <c r="E173" s="10" t="s">
        <v>805</v>
      </c>
      <c r="F173" s="7" t="s">
        <v>608</v>
      </c>
      <c r="G173" s="6" t="s">
        <v>1203</v>
      </c>
      <c r="H173" s="7" t="s">
        <v>1991</v>
      </c>
      <c r="I173" s="7" t="s">
        <v>1987</v>
      </c>
      <c r="J173" s="11">
        <v>300</v>
      </c>
      <c r="K173" s="11" t="s">
        <v>331</v>
      </c>
      <c r="L173" s="10" t="s">
        <v>1981</v>
      </c>
      <c r="M173" s="64">
        <v>707</v>
      </c>
      <c r="N173" s="65">
        <f t="shared" si="2"/>
        <v>235.66666666666666</v>
      </c>
      <c r="O173" s="66">
        <v>82</v>
      </c>
      <c r="P173" s="642" t="s">
        <v>2015</v>
      </c>
      <c r="Q173" s="637"/>
    </row>
    <row r="174" spans="1:17" ht="135" hidden="1" x14ac:dyDescent="0.25">
      <c r="A174" s="63" t="s">
        <v>305</v>
      </c>
      <c r="B174" s="7" t="s">
        <v>305</v>
      </c>
      <c r="C174" s="7">
        <v>2021</v>
      </c>
      <c r="D174" s="60" t="s">
        <v>1045</v>
      </c>
      <c r="E174" s="10" t="s">
        <v>805</v>
      </c>
      <c r="F174" s="7" t="s">
        <v>608</v>
      </c>
      <c r="G174" s="6" t="s">
        <v>1203</v>
      </c>
      <c r="H174" s="7" t="s">
        <v>1992</v>
      </c>
      <c r="I174" s="7" t="s">
        <v>1980</v>
      </c>
      <c r="J174" s="11">
        <v>900</v>
      </c>
      <c r="K174" s="11" t="s">
        <v>331</v>
      </c>
      <c r="L174" s="10" t="s">
        <v>1981</v>
      </c>
      <c r="M174" s="64">
        <v>406</v>
      </c>
      <c r="N174" s="65">
        <f t="shared" si="2"/>
        <v>45.111111111111114</v>
      </c>
      <c r="O174" s="66">
        <v>36</v>
      </c>
      <c r="P174" s="643" t="s">
        <v>2013</v>
      </c>
      <c r="Q174" s="635" t="s">
        <v>2014</v>
      </c>
    </row>
    <row r="175" spans="1:17" ht="242.25" x14ac:dyDescent="0.2">
      <c r="A175" s="63" t="s">
        <v>305</v>
      </c>
      <c r="B175" s="7" t="s">
        <v>305</v>
      </c>
      <c r="C175" s="7">
        <v>2021</v>
      </c>
      <c r="D175" s="60" t="s">
        <v>1045</v>
      </c>
      <c r="E175" s="10" t="s">
        <v>805</v>
      </c>
      <c r="F175" s="7" t="s">
        <v>608</v>
      </c>
      <c r="G175" s="6" t="s">
        <v>1203</v>
      </c>
      <c r="H175" s="7" t="s">
        <v>1992</v>
      </c>
      <c r="I175" s="7" t="s">
        <v>1995</v>
      </c>
      <c r="J175" s="11">
        <v>300</v>
      </c>
      <c r="K175" s="11" t="s">
        <v>331</v>
      </c>
      <c r="L175" s="10" t="s">
        <v>1981</v>
      </c>
      <c r="M175" s="64">
        <v>20</v>
      </c>
      <c r="N175" s="65">
        <f t="shared" si="2"/>
        <v>6.666666666666667</v>
      </c>
      <c r="O175" s="66">
        <v>15</v>
      </c>
      <c r="P175" s="641" t="s">
        <v>2003</v>
      </c>
      <c r="Q175" s="638" t="s">
        <v>2005</v>
      </c>
    </row>
    <row r="176" spans="1:17" ht="255" hidden="1" x14ac:dyDescent="0.25">
      <c r="A176" s="63" t="s">
        <v>305</v>
      </c>
      <c r="B176" s="7" t="s">
        <v>305</v>
      </c>
      <c r="C176" s="7">
        <v>2021</v>
      </c>
      <c r="D176" s="60" t="s">
        <v>1045</v>
      </c>
      <c r="E176" s="10" t="s">
        <v>805</v>
      </c>
      <c r="F176" s="7" t="s">
        <v>608</v>
      </c>
      <c r="G176" s="6" t="s">
        <v>1203</v>
      </c>
      <c r="H176" s="7" t="s">
        <v>1992</v>
      </c>
      <c r="I176" s="7" t="s">
        <v>1987</v>
      </c>
      <c r="J176" s="11">
        <v>200</v>
      </c>
      <c r="K176" s="11" t="s">
        <v>331</v>
      </c>
      <c r="L176" s="10" t="s">
        <v>1981</v>
      </c>
      <c r="M176" s="64">
        <v>425</v>
      </c>
      <c r="N176" s="65">
        <f t="shared" si="2"/>
        <v>212.5</v>
      </c>
      <c r="O176" s="66">
        <v>82</v>
      </c>
      <c r="P176" s="640" t="s">
        <v>2015</v>
      </c>
      <c r="Q176" s="637"/>
    </row>
    <row r="177" spans="1:17" ht="51.75" hidden="1" x14ac:dyDescent="0.25">
      <c r="A177" s="63" t="s">
        <v>305</v>
      </c>
      <c r="B177" s="7" t="s">
        <v>305</v>
      </c>
      <c r="C177" s="7">
        <v>2021</v>
      </c>
      <c r="D177" s="60" t="s">
        <v>1045</v>
      </c>
      <c r="E177" s="10" t="s">
        <v>805</v>
      </c>
      <c r="F177" s="7" t="s">
        <v>608</v>
      </c>
      <c r="G177" s="6" t="s">
        <v>1203</v>
      </c>
      <c r="H177" s="7" t="s">
        <v>1993</v>
      </c>
      <c r="I177" s="7" t="s">
        <v>1980</v>
      </c>
      <c r="J177" s="11">
        <v>0</v>
      </c>
      <c r="K177" s="11" t="s">
        <v>331</v>
      </c>
      <c r="L177" s="10" t="s">
        <v>1981</v>
      </c>
      <c r="M177" s="64">
        <v>0</v>
      </c>
      <c r="N177" s="65" t="e">
        <f t="shared" si="2"/>
        <v>#DIV/0!</v>
      </c>
      <c r="O177" s="66">
        <v>0</v>
      </c>
      <c r="P177" s="673" t="s">
        <v>2058</v>
      </c>
      <c r="Q177" s="635"/>
    </row>
    <row r="178" spans="1:17" ht="89.25" hidden="1" x14ac:dyDescent="0.25">
      <c r="A178" s="63" t="s">
        <v>305</v>
      </c>
      <c r="B178" s="7" t="s">
        <v>305</v>
      </c>
      <c r="C178" s="7">
        <v>2021</v>
      </c>
      <c r="D178" s="60" t="s">
        <v>1045</v>
      </c>
      <c r="E178" s="10" t="s">
        <v>805</v>
      </c>
      <c r="F178" s="7" t="s">
        <v>608</v>
      </c>
      <c r="G178" s="6" t="s">
        <v>1203</v>
      </c>
      <c r="H178" s="7" t="s">
        <v>1993</v>
      </c>
      <c r="I178" s="7" t="s">
        <v>1995</v>
      </c>
      <c r="J178" s="11">
        <v>0</v>
      </c>
      <c r="K178" s="11" t="s">
        <v>331</v>
      </c>
      <c r="L178" s="10" t="s">
        <v>1981</v>
      </c>
      <c r="M178" s="64">
        <v>0</v>
      </c>
      <c r="N178" s="65" t="e">
        <f t="shared" si="2"/>
        <v>#DIV/0!</v>
      </c>
      <c r="O178" s="66">
        <v>0</v>
      </c>
      <c r="P178" s="673" t="s">
        <v>2058</v>
      </c>
      <c r="Q178" s="638" t="s">
        <v>2005</v>
      </c>
    </row>
    <row r="179" spans="1:17" ht="255" x14ac:dyDescent="0.25">
      <c r="A179" s="63" t="s">
        <v>305</v>
      </c>
      <c r="B179" s="7" t="s">
        <v>305</v>
      </c>
      <c r="C179" s="7">
        <v>2021</v>
      </c>
      <c r="D179" s="60" t="s">
        <v>1045</v>
      </c>
      <c r="E179" s="10" t="s">
        <v>805</v>
      </c>
      <c r="F179" s="7" t="s">
        <v>608</v>
      </c>
      <c r="G179" s="6" t="s">
        <v>1203</v>
      </c>
      <c r="H179" s="7" t="s">
        <v>1993</v>
      </c>
      <c r="I179" s="7" t="s">
        <v>1987</v>
      </c>
      <c r="J179" s="11">
        <v>300</v>
      </c>
      <c r="K179" s="11" t="s">
        <v>331</v>
      </c>
      <c r="L179" s="10" t="s">
        <v>1981</v>
      </c>
      <c r="M179" s="64">
        <v>627</v>
      </c>
      <c r="N179" s="65">
        <f t="shared" si="2"/>
        <v>209</v>
      </c>
      <c r="O179" s="66">
        <v>82</v>
      </c>
      <c r="P179" s="640" t="s">
        <v>2015</v>
      </c>
      <c r="Q179" s="637"/>
    </row>
    <row r="180" spans="1:17" ht="135" x14ac:dyDescent="0.25">
      <c r="A180" s="63" t="s">
        <v>305</v>
      </c>
      <c r="B180" s="7" t="s">
        <v>305</v>
      </c>
      <c r="C180" s="7">
        <v>2021</v>
      </c>
      <c r="D180" s="60" t="s">
        <v>1045</v>
      </c>
      <c r="E180" s="10" t="s">
        <v>805</v>
      </c>
      <c r="F180" s="7" t="s">
        <v>608</v>
      </c>
      <c r="G180" s="6" t="s">
        <v>1280</v>
      </c>
      <c r="H180" s="7" t="s">
        <v>1979</v>
      </c>
      <c r="I180" s="7" t="s">
        <v>1980</v>
      </c>
      <c r="J180" s="11">
        <v>1000</v>
      </c>
      <c r="K180" s="11" t="s">
        <v>331</v>
      </c>
      <c r="L180" s="10" t="s">
        <v>1981</v>
      </c>
      <c r="M180" s="64">
        <v>166</v>
      </c>
      <c r="N180" s="65">
        <f t="shared" si="2"/>
        <v>16.600000000000001</v>
      </c>
      <c r="O180" s="66">
        <v>3</v>
      </c>
      <c r="P180" s="643" t="s">
        <v>2013</v>
      </c>
      <c r="Q180" s="635" t="s">
        <v>2014</v>
      </c>
    </row>
    <row r="181" spans="1:17" ht="242.25" hidden="1" x14ac:dyDescent="0.2">
      <c r="A181" s="63" t="s">
        <v>305</v>
      </c>
      <c r="B181" s="7" t="s">
        <v>305</v>
      </c>
      <c r="C181" s="7">
        <v>2021</v>
      </c>
      <c r="D181" s="60" t="s">
        <v>1045</v>
      </c>
      <c r="E181" s="10" t="s">
        <v>805</v>
      </c>
      <c r="F181" s="7" t="s">
        <v>608</v>
      </c>
      <c r="G181" s="6" t="s">
        <v>1280</v>
      </c>
      <c r="H181" s="7" t="s">
        <v>1979</v>
      </c>
      <c r="I181" s="7" t="s">
        <v>1995</v>
      </c>
      <c r="J181" s="11">
        <v>3000</v>
      </c>
      <c r="K181" s="11" t="s">
        <v>331</v>
      </c>
      <c r="L181" s="10" t="s">
        <v>1981</v>
      </c>
      <c r="M181" s="64">
        <v>503</v>
      </c>
      <c r="N181" s="65">
        <f t="shared" si="2"/>
        <v>16.766666666666666</v>
      </c>
      <c r="O181" s="66">
        <v>2</v>
      </c>
      <c r="P181" s="641" t="s">
        <v>2003</v>
      </c>
      <c r="Q181" s="638" t="s">
        <v>2005</v>
      </c>
    </row>
    <row r="182" spans="1:17" ht="255" hidden="1" x14ac:dyDescent="0.25">
      <c r="A182" s="63" t="s">
        <v>305</v>
      </c>
      <c r="B182" s="7" t="s">
        <v>305</v>
      </c>
      <c r="C182" s="7">
        <v>2021</v>
      </c>
      <c r="D182" s="60" t="s">
        <v>1045</v>
      </c>
      <c r="E182" s="10" t="s">
        <v>805</v>
      </c>
      <c r="F182" s="7" t="s">
        <v>608</v>
      </c>
      <c r="G182" s="6" t="s">
        <v>1280</v>
      </c>
      <c r="H182" s="7" t="s">
        <v>1979</v>
      </c>
      <c r="I182" s="7" t="s">
        <v>1987</v>
      </c>
      <c r="J182" s="11">
        <v>20000</v>
      </c>
      <c r="K182" s="11" t="s">
        <v>331</v>
      </c>
      <c r="L182" s="10" t="s">
        <v>1981</v>
      </c>
      <c r="M182" s="64">
        <v>27090</v>
      </c>
      <c r="N182" s="65">
        <f t="shared" si="2"/>
        <v>135.44999999999999</v>
      </c>
      <c r="O182" s="66">
        <v>94</v>
      </c>
      <c r="P182" s="640" t="s">
        <v>2015</v>
      </c>
      <c r="Q182" s="637"/>
    </row>
    <row r="183" spans="1:17" ht="51.75" hidden="1" x14ac:dyDescent="0.25">
      <c r="A183" s="63" t="s">
        <v>305</v>
      </c>
      <c r="B183" s="7" t="s">
        <v>305</v>
      </c>
      <c r="C183" s="7">
        <v>2021</v>
      </c>
      <c r="D183" s="60" t="s">
        <v>1045</v>
      </c>
      <c r="E183" s="10" t="s">
        <v>805</v>
      </c>
      <c r="F183" s="7" t="s">
        <v>608</v>
      </c>
      <c r="G183" s="6" t="s">
        <v>1280</v>
      </c>
      <c r="H183" s="7" t="s">
        <v>1989</v>
      </c>
      <c r="I183" s="7" t="s">
        <v>1980</v>
      </c>
      <c r="J183" s="11">
        <v>0</v>
      </c>
      <c r="K183" s="11" t="s">
        <v>331</v>
      </c>
      <c r="L183" s="10" t="s">
        <v>1981</v>
      </c>
      <c r="M183" s="64">
        <v>0</v>
      </c>
      <c r="N183" s="65" t="e">
        <f t="shared" si="2"/>
        <v>#DIV/0!</v>
      </c>
      <c r="O183" s="66">
        <v>0</v>
      </c>
      <c r="P183" s="673" t="s">
        <v>2058</v>
      </c>
      <c r="Q183" s="635"/>
    </row>
    <row r="184" spans="1:17" ht="242.25" hidden="1" x14ac:dyDescent="0.2">
      <c r="A184" s="63" t="s">
        <v>305</v>
      </c>
      <c r="B184" s="7" t="s">
        <v>305</v>
      </c>
      <c r="C184" s="7">
        <v>2021</v>
      </c>
      <c r="D184" s="60" t="s">
        <v>1045</v>
      </c>
      <c r="E184" s="10" t="s">
        <v>805</v>
      </c>
      <c r="F184" s="7" t="s">
        <v>608</v>
      </c>
      <c r="G184" s="6" t="s">
        <v>1280</v>
      </c>
      <c r="H184" s="7" t="s">
        <v>1989</v>
      </c>
      <c r="I184" s="7" t="s">
        <v>1995</v>
      </c>
      <c r="J184" s="11">
        <v>200</v>
      </c>
      <c r="K184" s="11" t="s">
        <v>331</v>
      </c>
      <c r="L184" s="10" t="s">
        <v>1981</v>
      </c>
      <c r="M184" s="64">
        <v>62</v>
      </c>
      <c r="N184" s="65">
        <f t="shared" si="2"/>
        <v>31</v>
      </c>
      <c r="O184" s="66">
        <v>2</v>
      </c>
      <c r="P184" s="641" t="s">
        <v>2003</v>
      </c>
      <c r="Q184" s="638" t="s">
        <v>2005</v>
      </c>
    </row>
    <row r="185" spans="1:17" ht="255" x14ac:dyDescent="0.25">
      <c r="A185" s="63" t="s">
        <v>305</v>
      </c>
      <c r="B185" s="7" t="s">
        <v>305</v>
      </c>
      <c r="C185" s="7">
        <v>2021</v>
      </c>
      <c r="D185" s="60" t="s">
        <v>1045</v>
      </c>
      <c r="E185" s="10" t="s">
        <v>805</v>
      </c>
      <c r="F185" s="7" t="s">
        <v>608</v>
      </c>
      <c r="G185" s="6" t="s">
        <v>1280</v>
      </c>
      <c r="H185" s="7" t="s">
        <v>1989</v>
      </c>
      <c r="I185" s="7" t="s">
        <v>1987</v>
      </c>
      <c r="J185" s="11">
        <v>1500</v>
      </c>
      <c r="K185" s="11" t="s">
        <v>331</v>
      </c>
      <c r="L185" s="10" t="s">
        <v>1981</v>
      </c>
      <c r="M185" s="64">
        <v>1892</v>
      </c>
      <c r="N185" s="65">
        <f t="shared" si="2"/>
        <v>126.13333333333334</v>
      </c>
      <c r="O185" s="66">
        <v>94</v>
      </c>
      <c r="P185" s="642" t="s">
        <v>2015</v>
      </c>
      <c r="Q185" s="637"/>
    </row>
    <row r="186" spans="1:17" ht="135" x14ac:dyDescent="0.25">
      <c r="A186" s="63" t="s">
        <v>305</v>
      </c>
      <c r="B186" s="7" t="s">
        <v>305</v>
      </c>
      <c r="C186" s="7">
        <v>2021</v>
      </c>
      <c r="D186" s="60" t="s">
        <v>1045</v>
      </c>
      <c r="E186" s="10" t="s">
        <v>805</v>
      </c>
      <c r="F186" s="7" t="s">
        <v>608</v>
      </c>
      <c r="G186" s="6" t="s">
        <v>1280</v>
      </c>
      <c r="H186" s="7" t="s">
        <v>1991</v>
      </c>
      <c r="I186" s="7" t="s">
        <v>1980</v>
      </c>
      <c r="J186" s="11">
        <v>1000</v>
      </c>
      <c r="K186" s="11" t="s">
        <v>331</v>
      </c>
      <c r="L186" s="10" t="s">
        <v>1981</v>
      </c>
      <c r="M186" s="64">
        <v>119</v>
      </c>
      <c r="N186" s="65">
        <f t="shared" si="2"/>
        <v>11.9</v>
      </c>
      <c r="O186" s="66">
        <v>3</v>
      </c>
      <c r="P186" s="643" t="s">
        <v>2013</v>
      </c>
      <c r="Q186" s="635" t="s">
        <v>2014</v>
      </c>
    </row>
    <row r="187" spans="1:17" ht="242.25" x14ac:dyDescent="0.2">
      <c r="A187" s="63" t="s">
        <v>305</v>
      </c>
      <c r="B187" s="7" t="s">
        <v>305</v>
      </c>
      <c r="C187" s="7">
        <v>2021</v>
      </c>
      <c r="D187" s="60" t="s">
        <v>1045</v>
      </c>
      <c r="E187" s="10" t="s">
        <v>805</v>
      </c>
      <c r="F187" s="7" t="s">
        <v>608</v>
      </c>
      <c r="G187" s="6" t="s">
        <v>1280</v>
      </c>
      <c r="H187" s="7" t="s">
        <v>1991</v>
      </c>
      <c r="I187" s="7" t="s">
        <v>1995</v>
      </c>
      <c r="J187" s="11">
        <v>300</v>
      </c>
      <c r="K187" s="11" t="s">
        <v>331</v>
      </c>
      <c r="L187" s="10" t="s">
        <v>1981</v>
      </c>
      <c r="M187" s="64">
        <v>62</v>
      </c>
      <c r="N187" s="65">
        <f t="shared" si="2"/>
        <v>20.666666666666668</v>
      </c>
      <c r="O187" s="66">
        <v>2</v>
      </c>
      <c r="P187" s="638" t="s">
        <v>2003</v>
      </c>
      <c r="Q187" s="638" t="s">
        <v>2005</v>
      </c>
    </row>
    <row r="188" spans="1:17" ht="255" x14ac:dyDescent="0.25">
      <c r="A188" s="63" t="s">
        <v>305</v>
      </c>
      <c r="B188" s="7" t="s">
        <v>305</v>
      </c>
      <c r="C188" s="7">
        <v>2021</v>
      </c>
      <c r="D188" s="60" t="s">
        <v>1045</v>
      </c>
      <c r="E188" s="10" t="s">
        <v>805</v>
      </c>
      <c r="F188" s="7" t="s">
        <v>608</v>
      </c>
      <c r="G188" s="6" t="s">
        <v>1280</v>
      </c>
      <c r="H188" s="7" t="s">
        <v>1991</v>
      </c>
      <c r="I188" s="7" t="s">
        <v>1987</v>
      </c>
      <c r="J188" s="11">
        <v>1500</v>
      </c>
      <c r="K188" s="11" t="s">
        <v>331</v>
      </c>
      <c r="L188" s="10" t="s">
        <v>1981</v>
      </c>
      <c r="M188" s="64">
        <v>1912</v>
      </c>
      <c r="N188" s="65">
        <f t="shared" si="2"/>
        <v>127.46666666666667</v>
      </c>
      <c r="O188" s="66">
        <v>94</v>
      </c>
      <c r="P188" s="642" t="s">
        <v>2015</v>
      </c>
      <c r="Q188" s="637"/>
    </row>
    <row r="189" spans="1:17" ht="51.75" hidden="1" x14ac:dyDescent="0.25">
      <c r="A189" s="63" t="s">
        <v>305</v>
      </c>
      <c r="B189" s="7" t="s">
        <v>305</v>
      </c>
      <c r="C189" s="7">
        <v>2021</v>
      </c>
      <c r="D189" s="60" t="s">
        <v>1045</v>
      </c>
      <c r="E189" s="10" t="s">
        <v>805</v>
      </c>
      <c r="F189" s="7" t="s">
        <v>608</v>
      </c>
      <c r="G189" s="6" t="s">
        <v>1280</v>
      </c>
      <c r="H189" s="7" t="s">
        <v>1992</v>
      </c>
      <c r="I189" s="7" t="s">
        <v>1980</v>
      </c>
      <c r="J189" s="11">
        <v>0</v>
      </c>
      <c r="K189" s="11" t="s">
        <v>331</v>
      </c>
      <c r="L189" s="10" t="s">
        <v>1981</v>
      </c>
      <c r="M189" s="64">
        <v>0</v>
      </c>
      <c r="N189" s="65" t="e">
        <f t="shared" si="2"/>
        <v>#DIV/0!</v>
      </c>
      <c r="O189" s="66">
        <v>0</v>
      </c>
      <c r="P189" s="673" t="s">
        <v>2058</v>
      </c>
      <c r="Q189" s="635"/>
    </row>
    <row r="190" spans="1:17" ht="242.25" hidden="1" x14ac:dyDescent="0.2">
      <c r="A190" s="63" t="s">
        <v>305</v>
      </c>
      <c r="B190" s="7" t="s">
        <v>305</v>
      </c>
      <c r="C190" s="7">
        <v>2021</v>
      </c>
      <c r="D190" s="60" t="s">
        <v>1045</v>
      </c>
      <c r="E190" s="10" t="s">
        <v>805</v>
      </c>
      <c r="F190" s="7" t="s">
        <v>608</v>
      </c>
      <c r="G190" s="6" t="s">
        <v>1280</v>
      </c>
      <c r="H190" s="7" t="s">
        <v>1992</v>
      </c>
      <c r="I190" s="7" t="s">
        <v>1995</v>
      </c>
      <c r="J190" s="11">
        <v>0</v>
      </c>
      <c r="K190" s="11" t="s">
        <v>331</v>
      </c>
      <c r="L190" s="10" t="s">
        <v>1981</v>
      </c>
      <c r="M190" s="64">
        <v>0</v>
      </c>
      <c r="N190" s="65" t="e">
        <f t="shared" si="2"/>
        <v>#DIV/0!</v>
      </c>
      <c r="O190" s="66">
        <v>0</v>
      </c>
      <c r="P190" s="638" t="s">
        <v>2003</v>
      </c>
      <c r="Q190" s="645" t="s">
        <v>2018</v>
      </c>
    </row>
    <row r="191" spans="1:17" ht="255" hidden="1" x14ac:dyDescent="0.25">
      <c r="A191" s="63" t="s">
        <v>305</v>
      </c>
      <c r="B191" s="7" t="s">
        <v>305</v>
      </c>
      <c r="C191" s="7">
        <v>2021</v>
      </c>
      <c r="D191" s="60" t="s">
        <v>1045</v>
      </c>
      <c r="E191" s="10" t="s">
        <v>805</v>
      </c>
      <c r="F191" s="7" t="s">
        <v>608</v>
      </c>
      <c r="G191" s="6" t="s">
        <v>1280</v>
      </c>
      <c r="H191" s="7" t="s">
        <v>1992</v>
      </c>
      <c r="I191" s="7" t="s">
        <v>1987</v>
      </c>
      <c r="J191" s="11">
        <v>0</v>
      </c>
      <c r="K191" s="11" t="s">
        <v>331</v>
      </c>
      <c r="L191" s="10" t="s">
        <v>1981</v>
      </c>
      <c r="M191" s="64">
        <v>0</v>
      </c>
      <c r="N191" s="65" t="e">
        <f t="shared" si="2"/>
        <v>#DIV/0!</v>
      </c>
      <c r="O191" s="66">
        <v>0</v>
      </c>
      <c r="P191" s="642" t="s">
        <v>2015</v>
      </c>
      <c r="Q191" s="637"/>
    </row>
    <row r="192" spans="1:17" ht="51.75" hidden="1" x14ac:dyDescent="0.25">
      <c r="A192" s="63" t="s">
        <v>305</v>
      </c>
      <c r="B192" s="7" t="s">
        <v>305</v>
      </c>
      <c r="C192" s="7">
        <v>2021</v>
      </c>
      <c r="D192" s="60" t="s">
        <v>1045</v>
      </c>
      <c r="E192" s="10" t="s">
        <v>805</v>
      </c>
      <c r="F192" s="7" t="s">
        <v>608</v>
      </c>
      <c r="G192" s="6" t="s">
        <v>1280</v>
      </c>
      <c r="H192" s="7" t="s">
        <v>1993</v>
      </c>
      <c r="I192" s="7" t="s">
        <v>1980</v>
      </c>
      <c r="J192" s="11">
        <v>0</v>
      </c>
      <c r="K192" s="11" t="s">
        <v>331</v>
      </c>
      <c r="L192" s="10" t="s">
        <v>1981</v>
      </c>
      <c r="M192" s="64">
        <v>0</v>
      </c>
      <c r="N192" s="65" t="e">
        <f t="shared" si="2"/>
        <v>#DIV/0!</v>
      </c>
      <c r="O192" s="66">
        <v>0</v>
      </c>
      <c r="P192" s="673" t="s">
        <v>2058</v>
      </c>
      <c r="Q192" s="635"/>
    </row>
    <row r="193" spans="1:17" ht="51.75" hidden="1" x14ac:dyDescent="0.25">
      <c r="A193" s="63" t="s">
        <v>305</v>
      </c>
      <c r="B193" s="7" t="s">
        <v>305</v>
      </c>
      <c r="C193" s="7">
        <v>2021</v>
      </c>
      <c r="D193" s="60" t="s">
        <v>1045</v>
      </c>
      <c r="E193" s="10" t="s">
        <v>805</v>
      </c>
      <c r="F193" s="7" t="s">
        <v>608</v>
      </c>
      <c r="G193" s="6" t="s">
        <v>1280</v>
      </c>
      <c r="H193" s="7" t="s">
        <v>1993</v>
      </c>
      <c r="I193" s="7" t="s">
        <v>1995</v>
      </c>
      <c r="J193" s="11">
        <v>0</v>
      </c>
      <c r="K193" s="11" t="s">
        <v>331</v>
      </c>
      <c r="L193" s="10" t="s">
        <v>1981</v>
      </c>
      <c r="M193" s="64">
        <v>0</v>
      </c>
      <c r="N193" s="65" t="e">
        <f t="shared" si="2"/>
        <v>#DIV/0!</v>
      </c>
      <c r="O193" s="66">
        <v>0</v>
      </c>
      <c r="P193" s="673" t="s">
        <v>2058</v>
      </c>
      <c r="Q193" s="637"/>
    </row>
    <row r="194" spans="1:17" ht="255" x14ac:dyDescent="0.25">
      <c r="A194" s="63" t="s">
        <v>305</v>
      </c>
      <c r="B194" s="7" t="s">
        <v>305</v>
      </c>
      <c r="C194" s="7">
        <v>2021</v>
      </c>
      <c r="D194" s="60" t="s">
        <v>1045</v>
      </c>
      <c r="E194" s="10" t="s">
        <v>805</v>
      </c>
      <c r="F194" s="7" t="s">
        <v>608</v>
      </c>
      <c r="G194" s="6" t="s">
        <v>1280</v>
      </c>
      <c r="H194" s="7" t="s">
        <v>1993</v>
      </c>
      <c r="I194" s="7" t="s">
        <v>1987</v>
      </c>
      <c r="J194" s="11">
        <v>800</v>
      </c>
      <c r="K194" s="11" t="s">
        <v>331</v>
      </c>
      <c r="L194" s="10" t="s">
        <v>1981</v>
      </c>
      <c r="M194" s="64">
        <v>1440</v>
      </c>
      <c r="N194" s="65">
        <f t="shared" si="2"/>
        <v>180</v>
      </c>
      <c r="O194" s="66">
        <v>94</v>
      </c>
      <c r="P194" s="640" t="s">
        <v>2015</v>
      </c>
      <c r="Q194" s="637"/>
    </row>
    <row r="195" spans="1:17" ht="135" x14ac:dyDescent="0.25">
      <c r="A195" s="63" t="s">
        <v>305</v>
      </c>
      <c r="B195" s="7" t="s">
        <v>305</v>
      </c>
      <c r="C195" s="7">
        <v>2021</v>
      </c>
      <c r="D195" s="60" t="s">
        <v>1045</v>
      </c>
      <c r="E195" s="10" t="s">
        <v>817</v>
      </c>
      <c r="F195" s="7" t="s">
        <v>608</v>
      </c>
      <c r="G195" s="6" t="s">
        <v>1284</v>
      </c>
      <c r="H195" s="7" t="s">
        <v>1979</v>
      </c>
      <c r="I195" s="7" t="s">
        <v>1980</v>
      </c>
      <c r="J195" s="11">
        <v>2000</v>
      </c>
      <c r="K195" s="11" t="s">
        <v>331</v>
      </c>
      <c r="L195" s="10" t="s">
        <v>1981</v>
      </c>
      <c r="M195" s="64">
        <v>371</v>
      </c>
      <c r="N195" s="65">
        <f t="shared" si="2"/>
        <v>18.55</v>
      </c>
      <c r="O195" s="66">
        <v>12</v>
      </c>
      <c r="P195" s="643" t="s">
        <v>2013</v>
      </c>
      <c r="Q195" s="635" t="s">
        <v>2014</v>
      </c>
    </row>
    <row r="196" spans="1:17" ht="242.25" hidden="1" x14ac:dyDescent="0.2">
      <c r="A196" s="63" t="s">
        <v>305</v>
      </c>
      <c r="B196" s="7" t="s">
        <v>305</v>
      </c>
      <c r="C196" s="7">
        <v>2021</v>
      </c>
      <c r="D196" s="60" t="s">
        <v>1045</v>
      </c>
      <c r="E196" s="10" t="s">
        <v>817</v>
      </c>
      <c r="F196" s="7" t="s">
        <v>608</v>
      </c>
      <c r="G196" s="6" t="s">
        <v>1284</v>
      </c>
      <c r="H196" s="7" t="s">
        <v>1979</v>
      </c>
      <c r="I196" s="7" t="s">
        <v>1995</v>
      </c>
      <c r="J196" s="11">
        <v>6000</v>
      </c>
      <c r="K196" s="11" t="s">
        <v>331</v>
      </c>
      <c r="L196" s="10" t="s">
        <v>1981</v>
      </c>
      <c r="M196" s="64">
        <v>514</v>
      </c>
      <c r="N196" s="65">
        <f t="shared" si="2"/>
        <v>8.5666666666666664</v>
      </c>
      <c r="O196" s="66">
        <v>44</v>
      </c>
      <c r="P196" s="638" t="s">
        <v>2003</v>
      </c>
      <c r="Q196" s="638" t="s">
        <v>2019</v>
      </c>
    </row>
    <row r="197" spans="1:17" ht="180" x14ac:dyDescent="0.25">
      <c r="A197" s="63" t="s">
        <v>305</v>
      </c>
      <c r="B197" s="7" t="s">
        <v>305</v>
      </c>
      <c r="C197" s="7">
        <v>2021</v>
      </c>
      <c r="D197" s="60" t="s">
        <v>1045</v>
      </c>
      <c r="E197" s="10" t="s">
        <v>817</v>
      </c>
      <c r="F197" s="7" t="s">
        <v>608</v>
      </c>
      <c r="G197" s="6" t="s">
        <v>1284</v>
      </c>
      <c r="H197" s="7" t="s">
        <v>1979</v>
      </c>
      <c r="I197" s="7" t="s">
        <v>1987</v>
      </c>
      <c r="J197" s="11">
        <v>2000</v>
      </c>
      <c r="K197" s="11" t="s">
        <v>331</v>
      </c>
      <c r="L197" s="10" t="s">
        <v>1981</v>
      </c>
      <c r="M197" s="64">
        <v>2244</v>
      </c>
      <c r="N197" s="65">
        <f t="shared" si="2"/>
        <v>112.2</v>
      </c>
      <c r="O197" s="66">
        <v>128</v>
      </c>
      <c r="P197" s="642" t="s">
        <v>2020</v>
      </c>
      <c r="Q197" s="637"/>
    </row>
    <row r="198" spans="1:17" ht="51.75" hidden="1" x14ac:dyDescent="0.25">
      <c r="A198" s="63" t="s">
        <v>305</v>
      </c>
      <c r="B198" s="7" t="s">
        <v>305</v>
      </c>
      <c r="C198" s="7">
        <v>2021</v>
      </c>
      <c r="D198" s="60" t="s">
        <v>1045</v>
      </c>
      <c r="E198" s="10" t="s">
        <v>817</v>
      </c>
      <c r="F198" s="7" t="s">
        <v>608</v>
      </c>
      <c r="G198" s="6" t="s">
        <v>1284</v>
      </c>
      <c r="H198" s="7" t="s">
        <v>1989</v>
      </c>
      <c r="I198" s="7" t="s">
        <v>1980</v>
      </c>
      <c r="J198" s="11">
        <v>0</v>
      </c>
      <c r="K198" s="11" t="s">
        <v>331</v>
      </c>
      <c r="L198" s="10" t="s">
        <v>1981</v>
      </c>
      <c r="M198" s="64">
        <v>0</v>
      </c>
      <c r="N198" s="65" t="e">
        <f t="shared" ref="N198:N261" si="3">100*M198/J198</f>
        <v>#DIV/0!</v>
      </c>
      <c r="O198" s="66">
        <v>0</v>
      </c>
      <c r="P198" s="673" t="s">
        <v>2058</v>
      </c>
      <c r="Q198" s="635"/>
    </row>
    <row r="199" spans="1:17" ht="242.25" x14ac:dyDescent="0.2">
      <c r="A199" s="63" t="s">
        <v>305</v>
      </c>
      <c r="B199" s="7" t="s">
        <v>305</v>
      </c>
      <c r="C199" s="7">
        <v>2021</v>
      </c>
      <c r="D199" s="60" t="s">
        <v>1045</v>
      </c>
      <c r="E199" s="10" t="s">
        <v>817</v>
      </c>
      <c r="F199" s="7" t="s">
        <v>608</v>
      </c>
      <c r="G199" s="6" t="s">
        <v>1284</v>
      </c>
      <c r="H199" s="7" t="s">
        <v>1989</v>
      </c>
      <c r="I199" s="7" t="s">
        <v>1995</v>
      </c>
      <c r="J199" s="11">
        <v>300</v>
      </c>
      <c r="K199" s="11" t="s">
        <v>331</v>
      </c>
      <c r="L199" s="10" t="s">
        <v>1981</v>
      </c>
      <c r="M199" s="64">
        <v>135</v>
      </c>
      <c r="N199" s="65">
        <f t="shared" si="3"/>
        <v>45</v>
      </c>
      <c r="O199" s="66">
        <v>44</v>
      </c>
      <c r="P199" s="638" t="s">
        <v>2003</v>
      </c>
      <c r="Q199" s="638" t="s">
        <v>2019</v>
      </c>
    </row>
    <row r="200" spans="1:17" ht="180" x14ac:dyDescent="0.25">
      <c r="A200" s="63" t="s">
        <v>305</v>
      </c>
      <c r="B200" s="7" t="s">
        <v>305</v>
      </c>
      <c r="C200" s="7">
        <v>2021</v>
      </c>
      <c r="D200" s="60" t="s">
        <v>1045</v>
      </c>
      <c r="E200" s="10" t="s">
        <v>817</v>
      </c>
      <c r="F200" s="7" t="s">
        <v>608</v>
      </c>
      <c r="G200" s="6" t="s">
        <v>1284</v>
      </c>
      <c r="H200" s="7" t="s">
        <v>1989</v>
      </c>
      <c r="I200" s="7" t="s">
        <v>1987</v>
      </c>
      <c r="J200" s="11">
        <v>600</v>
      </c>
      <c r="K200" s="11" t="s">
        <v>331</v>
      </c>
      <c r="L200" s="10" t="s">
        <v>1981</v>
      </c>
      <c r="M200" s="64">
        <v>711</v>
      </c>
      <c r="N200" s="65">
        <f t="shared" si="3"/>
        <v>118.5</v>
      </c>
      <c r="O200" s="66">
        <v>128</v>
      </c>
      <c r="P200" s="642" t="s">
        <v>2020</v>
      </c>
      <c r="Q200" s="637"/>
    </row>
    <row r="201" spans="1:17" ht="135" x14ac:dyDescent="0.25">
      <c r="A201" s="63" t="s">
        <v>305</v>
      </c>
      <c r="B201" s="7" t="s">
        <v>305</v>
      </c>
      <c r="C201" s="7">
        <v>2021</v>
      </c>
      <c r="D201" s="60" t="s">
        <v>1045</v>
      </c>
      <c r="E201" s="10" t="s">
        <v>817</v>
      </c>
      <c r="F201" s="7" t="s">
        <v>608</v>
      </c>
      <c r="G201" s="6" t="s">
        <v>1284</v>
      </c>
      <c r="H201" s="7" t="s">
        <v>1991</v>
      </c>
      <c r="I201" s="7" t="s">
        <v>1980</v>
      </c>
      <c r="J201" s="11">
        <v>1500</v>
      </c>
      <c r="K201" s="11" t="s">
        <v>331</v>
      </c>
      <c r="L201" s="10" t="s">
        <v>1981</v>
      </c>
      <c r="M201" s="64">
        <v>334</v>
      </c>
      <c r="N201" s="65">
        <f t="shared" si="3"/>
        <v>22.266666666666666</v>
      </c>
      <c r="O201" s="66">
        <v>12</v>
      </c>
      <c r="P201" s="643" t="s">
        <v>2013</v>
      </c>
      <c r="Q201" s="635" t="s">
        <v>2014</v>
      </c>
    </row>
    <row r="202" spans="1:17" ht="242.25" x14ac:dyDescent="0.2">
      <c r="A202" s="63" t="s">
        <v>305</v>
      </c>
      <c r="B202" s="7" t="s">
        <v>305</v>
      </c>
      <c r="C202" s="7">
        <v>2021</v>
      </c>
      <c r="D202" s="60" t="s">
        <v>1045</v>
      </c>
      <c r="E202" s="10" t="s">
        <v>817</v>
      </c>
      <c r="F202" s="7" t="s">
        <v>608</v>
      </c>
      <c r="G202" s="6" t="s">
        <v>1284</v>
      </c>
      <c r="H202" s="7" t="s">
        <v>1991</v>
      </c>
      <c r="I202" s="7" t="s">
        <v>1995</v>
      </c>
      <c r="J202" s="11">
        <v>1000</v>
      </c>
      <c r="K202" s="11" t="s">
        <v>331</v>
      </c>
      <c r="L202" s="10" t="s">
        <v>1981</v>
      </c>
      <c r="M202" s="64">
        <v>356</v>
      </c>
      <c r="N202" s="65">
        <f t="shared" si="3"/>
        <v>35.6</v>
      </c>
      <c r="O202" s="66">
        <v>44</v>
      </c>
      <c r="P202" s="638" t="s">
        <v>2003</v>
      </c>
      <c r="Q202" s="638" t="s">
        <v>2019</v>
      </c>
    </row>
    <row r="203" spans="1:17" ht="180" x14ac:dyDescent="0.25">
      <c r="A203" s="63" t="s">
        <v>305</v>
      </c>
      <c r="B203" s="7" t="s">
        <v>305</v>
      </c>
      <c r="C203" s="7">
        <v>2021</v>
      </c>
      <c r="D203" s="60" t="s">
        <v>1045</v>
      </c>
      <c r="E203" s="10" t="s">
        <v>817</v>
      </c>
      <c r="F203" s="7" t="s">
        <v>608</v>
      </c>
      <c r="G203" s="6" t="s">
        <v>1284</v>
      </c>
      <c r="H203" s="7" t="s">
        <v>1991</v>
      </c>
      <c r="I203" s="7" t="s">
        <v>1987</v>
      </c>
      <c r="J203" s="11">
        <v>800</v>
      </c>
      <c r="K203" s="11" t="s">
        <v>331</v>
      </c>
      <c r="L203" s="10" t="s">
        <v>1981</v>
      </c>
      <c r="M203" s="64">
        <v>799</v>
      </c>
      <c r="N203" s="65">
        <f t="shared" si="3"/>
        <v>99.875</v>
      </c>
      <c r="O203" s="66">
        <v>128</v>
      </c>
      <c r="P203" s="642" t="s">
        <v>2020</v>
      </c>
      <c r="Q203" s="637"/>
    </row>
    <row r="204" spans="1:17" ht="135" x14ac:dyDescent="0.25">
      <c r="A204" s="63" t="s">
        <v>305</v>
      </c>
      <c r="B204" s="7" t="s">
        <v>305</v>
      </c>
      <c r="C204" s="7">
        <v>2021</v>
      </c>
      <c r="D204" s="60" t="s">
        <v>1045</v>
      </c>
      <c r="E204" s="10" t="s">
        <v>817</v>
      </c>
      <c r="F204" s="7" t="s">
        <v>608</v>
      </c>
      <c r="G204" s="6" t="s">
        <v>1284</v>
      </c>
      <c r="H204" s="7" t="s">
        <v>1992</v>
      </c>
      <c r="I204" s="7" t="s">
        <v>1980</v>
      </c>
      <c r="J204" s="11">
        <v>1500</v>
      </c>
      <c r="K204" s="11" t="s">
        <v>331</v>
      </c>
      <c r="L204" s="10" t="s">
        <v>1981</v>
      </c>
      <c r="M204" s="64">
        <v>334</v>
      </c>
      <c r="N204" s="65">
        <f t="shared" si="3"/>
        <v>22.266666666666666</v>
      </c>
      <c r="O204" s="66">
        <v>12</v>
      </c>
      <c r="P204" s="643" t="s">
        <v>2013</v>
      </c>
      <c r="Q204" s="635" t="s">
        <v>2014</v>
      </c>
    </row>
    <row r="205" spans="1:17" ht="242.25" x14ac:dyDescent="0.2">
      <c r="A205" s="63" t="s">
        <v>305</v>
      </c>
      <c r="B205" s="7" t="s">
        <v>305</v>
      </c>
      <c r="C205" s="7">
        <v>2021</v>
      </c>
      <c r="D205" s="60" t="s">
        <v>1045</v>
      </c>
      <c r="E205" s="10" t="s">
        <v>817</v>
      </c>
      <c r="F205" s="7" t="s">
        <v>608</v>
      </c>
      <c r="G205" s="6" t="s">
        <v>1284</v>
      </c>
      <c r="H205" s="7" t="s">
        <v>1992</v>
      </c>
      <c r="I205" s="7" t="s">
        <v>1995</v>
      </c>
      <c r="J205" s="11">
        <v>1000</v>
      </c>
      <c r="K205" s="11" t="s">
        <v>331</v>
      </c>
      <c r="L205" s="10" t="s">
        <v>1981</v>
      </c>
      <c r="M205" s="64">
        <v>349</v>
      </c>
      <c r="N205" s="65">
        <f t="shared" si="3"/>
        <v>34.9</v>
      </c>
      <c r="O205" s="66">
        <v>44</v>
      </c>
      <c r="P205" s="638" t="s">
        <v>2003</v>
      </c>
      <c r="Q205" s="638" t="s">
        <v>2017</v>
      </c>
    </row>
    <row r="206" spans="1:17" ht="180" x14ac:dyDescent="0.25">
      <c r="A206" s="63" t="s">
        <v>305</v>
      </c>
      <c r="B206" s="7" t="s">
        <v>305</v>
      </c>
      <c r="C206" s="7">
        <v>2021</v>
      </c>
      <c r="D206" s="60" t="s">
        <v>1045</v>
      </c>
      <c r="E206" s="10" t="s">
        <v>817</v>
      </c>
      <c r="F206" s="7" t="s">
        <v>608</v>
      </c>
      <c r="G206" s="6" t="s">
        <v>1284</v>
      </c>
      <c r="H206" s="7" t="s">
        <v>1992</v>
      </c>
      <c r="I206" s="7" t="s">
        <v>1987</v>
      </c>
      <c r="J206" s="11">
        <v>800</v>
      </c>
      <c r="K206" s="11" t="s">
        <v>331</v>
      </c>
      <c r="L206" s="10" t="s">
        <v>1981</v>
      </c>
      <c r="M206" s="64">
        <v>781</v>
      </c>
      <c r="N206" s="65">
        <f t="shared" si="3"/>
        <v>97.625</v>
      </c>
      <c r="O206" s="66">
        <v>128</v>
      </c>
      <c r="P206" s="642" t="s">
        <v>2020</v>
      </c>
      <c r="Q206" s="637"/>
    </row>
    <row r="207" spans="1:17" ht="51.75" hidden="1" x14ac:dyDescent="0.25">
      <c r="A207" s="63" t="s">
        <v>305</v>
      </c>
      <c r="B207" s="7" t="s">
        <v>305</v>
      </c>
      <c r="C207" s="7">
        <v>2021</v>
      </c>
      <c r="D207" s="60" t="s">
        <v>1045</v>
      </c>
      <c r="E207" s="10" t="s">
        <v>817</v>
      </c>
      <c r="F207" s="7" t="s">
        <v>608</v>
      </c>
      <c r="G207" s="6" t="s">
        <v>1284</v>
      </c>
      <c r="H207" s="7" t="s">
        <v>1993</v>
      </c>
      <c r="I207" s="7" t="s">
        <v>1980</v>
      </c>
      <c r="J207" s="11">
        <v>0</v>
      </c>
      <c r="K207" s="11" t="s">
        <v>331</v>
      </c>
      <c r="L207" s="10" t="s">
        <v>1981</v>
      </c>
      <c r="M207" s="64">
        <v>0</v>
      </c>
      <c r="N207" s="65" t="e">
        <f t="shared" si="3"/>
        <v>#DIV/0!</v>
      </c>
      <c r="O207" s="66">
        <v>0</v>
      </c>
      <c r="P207" s="673" t="s">
        <v>2058</v>
      </c>
      <c r="Q207" s="635"/>
    </row>
    <row r="208" spans="1:17" ht="51.75" hidden="1" x14ac:dyDescent="0.25">
      <c r="A208" s="63" t="s">
        <v>305</v>
      </c>
      <c r="B208" s="7" t="s">
        <v>305</v>
      </c>
      <c r="C208" s="7">
        <v>2021</v>
      </c>
      <c r="D208" s="60" t="s">
        <v>1045</v>
      </c>
      <c r="E208" s="10" t="s">
        <v>817</v>
      </c>
      <c r="F208" s="7" t="s">
        <v>608</v>
      </c>
      <c r="G208" s="6" t="s">
        <v>1284</v>
      </c>
      <c r="H208" s="7" t="s">
        <v>1993</v>
      </c>
      <c r="I208" s="7" t="s">
        <v>1995</v>
      </c>
      <c r="J208" s="11">
        <v>0</v>
      </c>
      <c r="K208" s="11" t="s">
        <v>331</v>
      </c>
      <c r="L208" s="10" t="s">
        <v>1981</v>
      </c>
      <c r="M208" s="64">
        <v>0</v>
      </c>
      <c r="N208" s="65" t="e">
        <f t="shared" si="3"/>
        <v>#DIV/0!</v>
      </c>
      <c r="O208" s="66">
        <v>0</v>
      </c>
      <c r="P208" s="673" t="s">
        <v>2058</v>
      </c>
      <c r="Q208" s="637"/>
    </row>
    <row r="209" spans="1:17" ht="180" x14ac:dyDescent="0.25">
      <c r="A209" s="63" t="s">
        <v>305</v>
      </c>
      <c r="B209" s="7" t="s">
        <v>305</v>
      </c>
      <c r="C209" s="7">
        <v>2021</v>
      </c>
      <c r="D209" s="60" t="s">
        <v>1045</v>
      </c>
      <c r="E209" s="10" t="s">
        <v>817</v>
      </c>
      <c r="F209" s="7" t="s">
        <v>608</v>
      </c>
      <c r="G209" s="6" t="s">
        <v>1284</v>
      </c>
      <c r="H209" s="7" t="s">
        <v>1993</v>
      </c>
      <c r="I209" s="7" t="s">
        <v>1987</v>
      </c>
      <c r="J209" s="11">
        <v>600</v>
      </c>
      <c r="K209" s="11" t="s">
        <v>331</v>
      </c>
      <c r="L209" s="10" t="s">
        <v>1981</v>
      </c>
      <c r="M209" s="64">
        <v>711</v>
      </c>
      <c r="N209" s="65">
        <f t="shared" si="3"/>
        <v>118.5</v>
      </c>
      <c r="O209" s="66">
        <v>128</v>
      </c>
      <c r="P209" s="640" t="s">
        <v>2020</v>
      </c>
      <c r="Q209" s="637"/>
    </row>
    <row r="210" spans="1:17" ht="135" x14ac:dyDescent="0.25">
      <c r="A210" s="63" t="s">
        <v>305</v>
      </c>
      <c r="B210" s="7" t="s">
        <v>305</v>
      </c>
      <c r="C210" s="7">
        <v>2021</v>
      </c>
      <c r="D210" s="60" t="s">
        <v>1045</v>
      </c>
      <c r="E210" s="10" t="s">
        <v>817</v>
      </c>
      <c r="F210" s="7" t="s">
        <v>608</v>
      </c>
      <c r="G210" s="6" t="s">
        <v>1147</v>
      </c>
      <c r="H210" s="7" t="s">
        <v>1979</v>
      </c>
      <c r="I210" s="7" t="s">
        <v>1980</v>
      </c>
      <c r="J210" s="11">
        <v>1000</v>
      </c>
      <c r="K210" s="11" t="s">
        <v>331</v>
      </c>
      <c r="L210" s="10" t="s">
        <v>1981</v>
      </c>
      <c r="M210" s="64">
        <v>904</v>
      </c>
      <c r="N210" s="65">
        <f t="shared" si="3"/>
        <v>90.4</v>
      </c>
      <c r="O210" s="66">
        <v>24</v>
      </c>
      <c r="P210" s="643" t="s">
        <v>2013</v>
      </c>
      <c r="Q210" s="635" t="s">
        <v>2014</v>
      </c>
    </row>
    <row r="211" spans="1:17" ht="242.25" hidden="1" x14ac:dyDescent="0.2">
      <c r="A211" s="63" t="s">
        <v>305</v>
      </c>
      <c r="B211" s="7" t="s">
        <v>305</v>
      </c>
      <c r="C211" s="7">
        <v>2021</v>
      </c>
      <c r="D211" s="60" t="s">
        <v>1045</v>
      </c>
      <c r="E211" s="10" t="s">
        <v>817</v>
      </c>
      <c r="F211" s="7" t="s">
        <v>608</v>
      </c>
      <c r="G211" s="6" t="s">
        <v>1147</v>
      </c>
      <c r="H211" s="7" t="s">
        <v>1979</v>
      </c>
      <c r="I211" s="7" t="s">
        <v>1995</v>
      </c>
      <c r="J211" s="11">
        <v>4000</v>
      </c>
      <c r="K211" s="11" t="s">
        <v>331</v>
      </c>
      <c r="L211" s="10" t="s">
        <v>1981</v>
      </c>
      <c r="M211" s="64">
        <v>880</v>
      </c>
      <c r="N211" s="65">
        <f t="shared" si="3"/>
        <v>22</v>
      </c>
      <c r="O211" s="66">
        <v>20</v>
      </c>
      <c r="P211" s="638" t="s">
        <v>2003</v>
      </c>
      <c r="Q211" s="638" t="s">
        <v>2019</v>
      </c>
    </row>
    <row r="212" spans="1:17" ht="165" x14ac:dyDescent="0.25">
      <c r="A212" s="63" t="s">
        <v>305</v>
      </c>
      <c r="B212" s="7" t="s">
        <v>305</v>
      </c>
      <c r="C212" s="7">
        <v>2021</v>
      </c>
      <c r="D212" s="60" t="s">
        <v>1045</v>
      </c>
      <c r="E212" s="10" t="s">
        <v>817</v>
      </c>
      <c r="F212" s="7" t="s">
        <v>608</v>
      </c>
      <c r="G212" s="6" t="s">
        <v>1147</v>
      </c>
      <c r="H212" s="7" t="s">
        <v>1979</v>
      </c>
      <c r="I212" s="7" t="s">
        <v>1987</v>
      </c>
      <c r="J212" s="11">
        <v>300</v>
      </c>
      <c r="K212" s="11" t="s">
        <v>331</v>
      </c>
      <c r="L212" s="10" t="s">
        <v>1981</v>
      </c>
      <c r="M212" s="64">
        <v>283</v>
      </c>
      <c r="N212" s="65">
        <f t="shared" si="3"/>
        <v>94.333333333333329</v>
      </c>
      <c r="O212" s="66">
        <v>47</v>
      </c>
      <c r="P212" s="642" t="s">
        <v>2011</v>
      </c>
      <c r="Q212" s="637"/>
    </row>
    <row r="213" spans="1:17" ht="51.75" hidden="1" x14ac:dyDescent="0.25">
      <c r="A213" s="63" t="s">
        <v>305</v>
      </c>
      <c r="B213" s="7" t="s">
        <v>305</v>
      </c>
      <c r="C213" s="7">
        <v>2021</v>
      </c>
      <c r="D213" s="60" t="s">
        <v>1045</v>
      </c>
      <c r="E213" s="10" t="s">
        <v>817</v>
      </c>
      <c r="F213" s="7" t="s">
        <v>608</v>
      </c>
      <c r="G213" s="6" t="s">
        <v>1147</v>
      </c>
      <c r="H213" s="7" t="s">
        <v>1989</v>
      </c>
      <c r="I213" s="7" t="s">
        <v>1980</v>
      </c>
      <c r="J213" s="11">
        <v>0</v>
      </c>
      <c r="K213" s="11" t="s">
        <v>331</v>
      </c>
      <c r="L213" s="10" t="s">
        <v>1981</v>
      </c>
      <c r="M213" s="64">
        <v>0</v>
      </c>
      <c r="N213" s="65" t="e">
        <f t="shared" si="3"/>
        <v>#DIV/0!</v>
      </c>
      <c r="O213" s="66">
        <v>0</v>
      </c>
      <c r="P213" s="673" t="s">
        <v>2058</v>
      </c>
      <c r="Q213" s="635"/>
    </row>
    <row r="214" spans="1:17" ht="51.75" hidden="1" x14ac:dyDescent="0.25">
      <c r="A214" s="63" t="s">
        <v>305</v>
      </c>
      <c r="B214" s="7" t="s">
        <v>305</v>
      </c>
      <c r="C214" s="7">
        <v>2021</v>
      </c>
      <c r="D214" s="60" t="s">
        <v>1045</v>
      </c>
      <c r="E214" s="10" t="s">
        <v>817</v>
      </c>
      <c r="F214" s="7" t="s">
        <v>608</v>
      </c>
      <c r="G214" s="6" t="s">
        <v>1147</v>
      </c>
      <c r="H214" s="7" t="s">
        <v>1989</v>
      </c>
      <c r="I214" s="7" t="s">
        <v>1995</v>
      </c>
      <c r="J214" s="11">
        <v>0</v>
      </c>
      <c r="K214" s="11" t="s">
        <v>331</v>
      </c>
      <c r="L214" s="10" t="s">
        <v>1981</v>
      </c>
      <c r="M214" s="64">
        <v>0</v>
      </c>
      <c r="N214" s="65" t="e">
        <f t="shared" si="3"/>
        <v>#DIV/0!</v>
      </c>
      <c r="O214" s="66">
        <v>0</v>
      </c>
      <c r="P214" s="673" t="s">
        <v>2058</v>
      </c>
      <c r="Q214" s="637"/>
    </row>
    <row r="215" spans="1:17" ht="165" x14ac:dyDescent="0.25">
      <c r="A215" s="63" t="s">
        <v>305</v>
      </c>
      <c r="B215" s="7" t="s">
        <v>305</v>
      </c>
      <c r="C215" s="7">
        <v>2021</v>
      </c>
      <c r="D215" s="60" t="s">
        <v>1045</v>
      </c>
      <c r="E215" s="10" t="s">
        <v>817</v>
      </c>
      <c r="F215" s="7" t="s">
        <v>608</v>
      </c>
      <c r="G215" s="6" t="s">
        <v>1147</v>
      </c>
      <c r="H215" s="7" t="s">
        <v>1989</v>
      </c>
      <c r="I215" s="7" t="s">
        <v>1987</v>
      </c>
      <c r="J215" s="11">
        <v>100</v>
      </c>
      <c r="K215" s="11" t="s">
        <v>331</v>
      </c>
      <c r="L215" s="10" t="s">
        <v>1981</v>
      </c>
      <c r="M215" s="64">
        <v>127</v>
      </c>
      <c r="N215" s="65">
        <f t="shared" si="3"/>
        <v>127</v>
      </c>
      <c r="O215" s="66">
        <v>47</v>
      </c>
      <c r="P215" s="640" t="s">
        <v>2011</v>
      </c>
      <c r="Q215" s="637"/>
    </row>
    <row r="216" spans="1:17" ht="135" x14ac:dyDescent="0.25">
      <c r="A216" s="63" t="s">
        <v>305</v>
      </c>
      <c r="B216" s="7" t="s">
        <v>305</v>
      </c>
      <c r="C216" s="7">
        <v>2021</v>
      </c>
      <c r="D216" s="60" t="s">
        <v>1045</v>
      </c>
      <c r="E216" s="10" t="s">
        <v>817</v>
      </c>
      <c r="F216" s="7" t="s">
        <v>608</v>
      </c>
      <c r="G216" s="6" t="s">
        <v>1147</v>
      </c>
      <c r="H216" s="7" t="s">
        <v>1991</v>
      </c>
      <c r="I216" s="7" t="s">
        <v>1980</v>
      </c>
      <c r="J216" s="11">
        <v>1000</v>
      </c>
      <c r="K216" s="11" t="s">
        <v>331</v>
      </c>
      <c r="L216" s="10" t="s">
        <v>1981</v>
      </c>
      <c r="M216" s="64">
        <v>754</v>
      </c>
      <c r="N216" s="65">
        <f t="shared" si="3"/>
        <v>75.400000000000006</v>
      </c>
      <c r="O216" s="66">
        <v>24</v>
      </c>
      <c r="P216" s="643" t="s">
        <v>2013</v>
      </c>
      <c r="Q216" s="635" t="s">
        <v>2014</v>
      </c>
    </row>
    <row r="217" spans="1:17" ht="242.25" x14ac:dyDescent="0.2">
      <c r="A217" s="63" t="s">
        <v>305</v>
      </c>
      <c r="B217" s="7" t="s">
        <v>305</v>
      </c>
      <c r="C217" s="7">
        <v>2021</v>
      </c>
      <c r="D217" s="60" t="s">
        <v>1045</v>
      </c>
      <c r="E217" s="10" t="s">
        <v>817</v>
      </c>
      <c r="F217" s="7" t="s">
        <v>608</v>
      </c>
      <c r="G217" s="6" t="s">
        <v>1147</v>
      </c>
      <c r="H217" s="7" t="s">
        <v>1991</v>
      </c>
      <c r="I217" s="7" t="s">
        <v>1995</v>
      </c>
      <c r="J217" s="11">
        <v>300</v>
      </c>
      <c r="K217" s="11" t="s">
        <v>331</v>
      </c>
      <c r="L217" s="10" t="s">
        <v>1981</v>
      </c>
      <c r="M217" s="64">
        <v>180</v>
      </c>
      <c r="N217" s="65">
        <f t="shared" si="3"/>
        <v>60</v>
      </c>
      <c r="O217" s="66">
        <v>20</v>
      </c>
      <c r="P217" s="638" t="s">
        <v>2003</v>
      </c>
      <c r="Q217" s="638" t="s">
        <v>2019</v>
      </c>
    </row>
    <row r="218" spans="1:17" ht="165" x14ac:dyDescent="0.25">
      <c r="A218" s="63" t="s">
        <v>305</v>
      </c>
      <c r="B218" s="7" t="s">
        <v>305</v>
      </c>
      <c r="C218" s="7">
        <v>2021</v>
      </c>
      <c r="D218" s="60" t="s">
        <v>1045</v>
      </c>
      <c r="E218" s="10" t="s">
        <v>817</v>
      </c>
      <c r="F218" s="7" t="s">
        <v>608</v>
      </c>
      <c r="G218" s="6" t="s">
        <v>1147</v>
      </c>
      <c r="H218" s="7" t="s">
        <v>1991</v>
      </c>
      <c r="I218" s="7" t="s">
        <v>1987</v>
      </c>
      <c r="J218" s="11">
        <v>100</v>
      </c>
      <c r="K218" s="11" t="s">
        <v>331</v>
      </c>
      <c r="L218" s="10" t="s">
        <v>1981</v>
      </c>
      <c r="M218" s="64">
        <v>173</v>
      </c>
      <c r="N218" s="65">
        <f t="shared" si="3"/>
        <v>173</v>
      </c>
      <c r="O218" s="66">
        <v>47</v>
      </c>
      <c r="P218" s="642" t="s">
        <v>2011</v>
      </c>
      <c r="Q218" s="637"/>
    </row>
    <row r="219" spans="1:17" ht="135" x14ac:dyDescent="0.25">
      <c r="A219" s="63" t="s">
        <v>305</v>
      </c>
      <c r="B219" s="7" t="s">
        <v>305</v>
      </c>
      <c r="C219" s="7">
        <v>2021</v>
      </c>
      <c r="D219" s="60" t="s">
        <v>1045</v>
      </c>
      <c r="E219" s="10" t="s">
        <v>817</v>
      </c>
      <c r="F219" s="7" t="s">
        <v>608</v>
      </c>
      <c r="G219" s="6" t="s">
        <v>1147</v>
      </c>
      <c r="H219" s="7" t="s">
        <v>1992</v>
      </c>
      <c r="I219" s="7" t="s">
        <v>1980</v>
      </c>
      <c r="J219" s="11">
        <v>1000</v>
      </c>
      <c r="K219" s="11" t="s">
        <v>331</v>
      </c>
      <c r="L219" s="10" t="s">
        <v>1981</v>
      </c>
      <c r="M219" s="64">
        <v>754</v>
      </c>
      <c r="N219" s="65">
        <f t="shared" si="3"/>
        <v>75.400000000000006</v>
      </c>
      <c r="O219" s="66">
        <v>24</v>
      </c>
      <c r="P219" s="643" t="s">
        <v>2013</v>
      </c>
      <c r="Q219" s="635" t="s">
        <v>2014</v>
      </c>
    </row>
    <row r="220" spans="1:17" ht="242.25" x14ac:dyDescent="0.2">
      <c r="A220" s="63" t="s">
        <v>305</v>
      </c>
      <c r="B220" s="7" t="s">
        <v>305</v>
      </c>
      <c r="C220" s="7">
        <v>2021</v>
      </c>
      <c r="D220" s="60" t="s">
        <v>1045</v>
      </c>
      <c r="E220" s="10" t="s">
        <v>817</v>
      </c>
      <c r="F220" s="7" t="s">
        <v>608</v>
      </c>
      <c r="G220" s="6" t="s">
        <v>1147</v>
      </c>
      <c r="H220" s="7" t="s">
        <v>1992</v>
      </c>
      <c r="I220" s="7" t="s">
        <v>1995</v>
      </c>
      <c r="J220" s="11">
        <v>300</v>
      </c>
      <c r="K220" s="11" t="s">
        <v>331</v>
      </c>
      <c r="L220" s="10" t="s">
        <v>1981</v>
      </c>
      <c r="M220" s="64">
        <v>159</v>
      </c>
      <c r="N220" s="65">
        <f t="shared" si="3"/>
        <v>53</v>
      </c>
      <c r="O220" s="66">
        <v>20</v>
      </c>
      <c r="P220" s="638" t="s">
        <v>2003</v>
      </c>
      <c r="Q220" s="638" t="s">
        <v>2019</v>
      </c>
    </row>
    <row r="221" spans="1:17" ht="165" x14ac:dyDescent="0.25">
      <c r="A221" s="63" t="s">
        <v>305</v>
      </c>
      <c r="B221" s="7" t="s">
        <v>305</v>
      </c>
      <c r="C221" s="7">
        <v>2021</v>
      </c>
      <c r="D221" s="60" t="s">
        <v>1045</v>
      </c>
      <c r="E221" s="10" t="s">
        <v>817</v>
      </c>
      <c r="F221" s="7" t="s">
        <v>608</v>
      </c>
      <c r="G221" s="6" t="s">
        <v>1147</v>
      </c>
      <c r="H221" s="7" t="s">
        <v>1992</v>
      </c>
      <c r="I221" s="7" t="s">
        <v>1987</v>
      </c>
      <c r="J221" s="11">
        <v>100</v>
      </c>
      <c r="K221" s="11" t="s">
        <v>331</v>
      </c>
      <c r="L221" s="10" t="s">
        <v>1981</v>
      </c>
      <c r="M221" s="64">
        <v>173</v>
      </c>
      <c r="N221" s="65">
        <f t="shared" si="3"/>
        <v>173</v>
      </c>
      <c r="O221" s="66">
        <v>47</v>
      </c>
      <c r="P221" s="642" t="s">
        <v>2011</v>
      </c>
      <c r="Q221" s="637"/>
    </row>
    <row r="222" spans="1:17" ht="51.75" hidden="1" x14ac:dyDescent="0.25">
      <c r="A222" s="63" t="s">
        <v>305</v>
      </c>
      <c r="B222" s="7" t="s">
        <v>305</v>
      </c>
      <c r="C222" s="7">
        <v>2021</v>
      </c>
      <c r="D222" s="60" t="s">
        <v>1045</v>
      </c>
      <c r="E222" s="10" t="s">
        <v>817</v>
      </c>
      <c r="F222" s="7" t="s">
        <v>608</v>
      </c>
      <c r="G222" s="6" t="s">
        <v>1147</v>
      </c>
      <c r="H222" s="7" t="s">
        <v>1993</v>
      </c>
      <c r="I222" s="7" t="s">
        <v>1980</v>
      </c>
      <c r="J222" s="11">
        <v>0</v>
      </c>
      <c r="K222" s="11" t="s">
        <v>331</v>
      </c>
      <c r="L222" s="10" t="s">
        <v>1981</v>
      </c>
      <c r="M222" s="64">
        <v>0</v>
      </c>
      <c r="N222" s="65" t="e">
        <f t="shared" si="3"/>
        <v>#DIV/0!</v>
      </c>
      <c r="O222" s="66">
        <v>0</v>
      </c>
      <c r="P222" s="673" t="s">
        <v>2058</v>
      </c>
      <c r="Q222" s="635"/>
    </row>
    <row r="223" spans="1:17" ht="51.75" hidden="1" x14ac:dyDescent="0.25">
      <c r="A223" s="63" t="s">
        <v>305</v>
      </c>
      <c r="B223" s="7" t="s">
        <v>305</v>
      </c>
      <c r="C223" s="7">
        <v>2021</v>
      </c>
      <c r="D223" s="60" t="s">
        <v>1045</v>
      </c>
      <c r="E223" s="10" t="s">
        <v>817</v>
      </c>
      <c r="F223" s="7" t="s">
        <v>608</v>
      </c>
      <c r="G223" s="6" t="s">
        <v>1147</v>
      </c>
      <c r="H223" s="7" t="s">
        <v>1993</v>
      </c>
      <c r="I223" s="7" t="s">
        <v>1995</v>
      </c>
      <c r="J223" s="11">
        <v>0</v>
      </c>
      <c r="K223" s="11" t="s">
        <v>331</v>
      </c>
      <c r="L223" s="10" t="s">
        <v>1981</v>
      </c>
      <c r="M223" s="64">
        <v>0</v>
      </c>
      <c r="N223" s="65" t="e">
        <f t="shared" si="3"/>
        <v>#DIV/0!</v>
      </c>
      <c r="O223" s="66">
        <v>0</v>
      </c>
      <c r="P223" s="673" t="s">
        <v>2058</v>
      </c>
      <c r="Q223" s="637"/>
    </row>
    <row r="224" spans="1:17" ht="165" x14ac:dyDescent="0.25">
      <c r="A224" s="63" t="s">
        <v>305</v>
      </c>
      <c r="B224" s="7" t="s">
        <v>305</v>
      </c>
      <c r="C224" s="7">
        <v>2021</v>
      </c>
      <c r="D224" s="60" t="s">
        <v>1045</v>
      </c>
      <c r="E224" s="10" t="s">
        <v>817</v>
      </c>
      <c r="F224" s="7" t="s">
        <v>608</v>
      </c>
      <c r="G224" s="6" t="s">
        <v>1147</v>
      </c>
      <c r="H224" s="7" t="s">
        <v>1993</v>
      </c>
      <c r="I224" s="7" t="s">
        <v>1987</v>
      </c>
      <c r="J224" s="11">
        <v>100</v>
      </c>
      <c r="K224" s="11" t="s">
        <v>331</v>
      </c>
      <c r="L224" s="10" t="s">
        <v>1981</v>
      </c>
      <c r="M224" s="64">
        <v>119</v>
      </c>
      <c r="N224" s="65">
        <f t="shared" si="3"/>
        <v>119</v>
      </c>
      <c r="O224" s="66">
        <v>47</v>
      </c>
      <c r="P224" s="640" t="s">
        <v>2011</v>
      </c>
      <c r="Q224" s="637"/>
    </row>
    <row r="225" spans="1:17" ht="135" x14ac:dyDescent="0.25">
      <c r="A225" s="63" t="s">
        <v>305</v>
      </c>
      <c r="B225" s="7" t="s">
        <v>305</v>
      </c>
      <c r="C225" s="7">
        <v>2021</v>
      </c>
      <c r="D225" s="60" t="s">
        <v>1045</v>
      </c>
      <c r="E225" s="10" t="s">
        <v>817</v>
      </c>
      <c r="F225" s="7" t="s">
        <v>608</v>
      </c>
      <c r="G225" s="6" t="s">
        <v>787</v>
      </c>
      <c r="H225" s="7" t="s">
        <v>1979</v>
      </c>
      <c r="I225" s="7" t="s">
        <v>1980</v>
      </c>
      <c r="J225" s="11">
        <v>2000</v>
      </c>
      <c r="K225" s="11" t="s">
        <v>331</v>
      </c>
      <c r="L225" s="10" t="s">
        <v>1981</v>
      </c>
      <c r="M225" s="64">
        <v>1127</v>
      </c>
      <c r="N225" s="65">
        <f t="shared" si="3"/>
        <v>56.35</v>
      </c>
      <c r="O225" s="66">
        <v>1127</v>
      </c>
      <c r="P225" s="643" t="s">
        <v>2013</v>
      </c>
      <c r="Q225" s="635" t="s">
        <v>2014</v>
      </c>
    </row>
    <row r="226" spans="1:17" ht="242.25" hidden="1" x14ac:dyDescent="0.2">
      <c r="A226" s="63" t="s">
        <v>305</v>
      </c>
      <c r="B226" s="7" t="s">
        <v>305</v>
      </c>
      <c r="C226" s="7">
        <v>2021</v>
      </c>
      <c r="D226" s="60" t="s">
        <v>1045</v>
      </c>
      <c r="E226" s="10" t="s">
        <v>817</v>
      </c>
      <c r="F226" s="7" t="s">
        <v>608</v>
      </c>
      <c r="G226" s="6" t="s">
        <v>787</v>
      </c>
      <c r="H226" s="7" t="s">
        <v>1979</v>
      </c>
      <c r="I226" s="7" t="s">
        <v>1995</v>
      </c>
      <c r="J226" s="11">
        <v>6000</v>
      </c>
      <c r="K226" s="11" t="s">
        <v>331</v>
      </c>
      <c r="L226" s="10" t="s">
        <v>1981</v>
      </c>
      <c r="M226" s="64">
        <v>2415</v>
      </c>
      <c r="N226" s="65">
        <f t="shared" si="3"/>
        <v>40.25</v>
      </c>
      <c r="O226" s="66">
        <v>2415</v>
      </c>
      <c r="P226" s="638" t="s">
        <v>2003</v>
      </c>
      <c r="Q226" s="638" t="s">
        <v>2021</v>
      </c>
    </row>
    <row r="227" spans="1:17" ht="180" x14ac:dyDescent="0.25">
      <c r="A227" s="63" t="s">
        <v>305</v>
      </c>
      <c r="B227" s="7" t="s">
        <v>305</v>
      </c>
      <c r="C227" s="7">
        <v>2021</v>
      </c>
      <c r="D227" s="60" t="s">
        <v>1045</v>
      </c>
      <c r="E227" s="10" t="s">
        <v>817</v>
      </c>
      <c r="F227" s="7" t="s">
        <v>608</v>
      </c>
      <c r="G227" s="6" t="s">
        <v>787</v>
      </c>
      <c r="H227" s="7" t="s">
        <v>1979</v>
      </c>
      <c r="I227" s="7" t="s">
        <v>1987</v>
      </c>
      <c r="J227" s="11">
        <v>2000</v>
      </c>
      <c r="K227" s="11" t="s">
        <v>331</v>
      </c>
      <c r="L227" s="10" t="s">
        <v>1981</v>
      </c>
      <c r="M227" s="64">
        <v>1958</v>
      </c>
      <c r="N227" s="65">
        <f t="shared" si="3"/>
        <v>97.9</v>
      </c>
      <c r="O227" s="66">
        <v>1958</v>
      </c>
      <c r="P227" s="642" t="s">
        <v>2020</v>
      </c>
      <c r="Q227" s="637"/>
    </row>
    <row r="228" spans="1:17" ht="51.75" hidden="1" x14ac:dyDescent="0.25">
      <c r="A228" s="63" t="s">
        <v>305</v>
      </c>
      <c r="B228" s="7" t="s">
        <v>305</v>
      </c>
      <c r="C228" s="7">
        <v>2021</v>
      </c>
      <c r="D228" s="60" t="s">
        <v>1045</v>
      </c>
      <c r="E228" s="10" t="s">
        <v>817</v>
      </c>
      <c r="F228" s="7" t="s">
        <v>608</v>
      </c>
      <c r="G228" s="6" t="s">
        <v>787</v>
      </c>
      <c r="H228" s="7" t="s">
        <v>1989</v>
      </c>
      <c r="I228" s="7" t="s">
        <v>1980</v>
      </c>
      <c r="J228" s="11">
        <v>0</v>
      </c>
      <c r="K228" s="11" t="s">
        <v>331</v>
      </c>
      <c r="L228" s="10" t="s">
        <v>1981</v>
      </c>
      <c r="M228" s="64">
        <v>0</v>
      </c>
      <c r="N228" s="65" t="e">
        <f t="shared" si="3"/>
        <v>#DIV/0!</v>
      </c>
      <c r="O228" s="66">
        <v>0</v>
      </c>
      <c r="P228" s="673" t="s">
        <v>2058</v>
      </c>
      <c r="Q228" s="635"/>
    </row>
    <row r="229" spans="1:17" ht="242.25" hidden="1" x14ac:dyDescent="0.2">
      <c r="A229" s="63" t="s">
        <v>305</v>
      </c>
      <c r="B229" s="7" t="s">
        <v>305</v>
      </c>
      <c r="C229" s="7">
        <v>2021</v>
      </c>
      <c r="D229" s="60" t="s">
        <v>1045</v>
      </c>
      <c r="E229" s="10" t="s">
        <v>817</v>
      </c>
      <c r="F229" s="7" t="s">
        <v>608</v>
      </c>
      <c r="G229" s="6" t="s">
        <v>787</v>
      </c>
      <c r="H229" s="7" t="s">
        <v>1989</v>
      </c>
      <c r="I229" s="7" t="s">
        <v>1995</v>
      </c>
      <c r="J229" s="11">
        <v>0</v>
      </c>
      <c r="K229" s="11" t="s">
        <v>331</v>
      </c>
      <c r="L229" s="10" t="s">
        <v>1981</v>
      </c>
      <c r="M229" s="64">
        <v>122</v>
      </c>
      <c r="N229" s="65" t="e">
        <f t="shared" si="3"/>
        <v>#DIV/0!</v>
      </c>
      <c r="O229" s="66">
        <v>122</v>
      </c>
      <c r="P229" s="638" t="s">
        <v>2003</v>
      </c>
      <c r="Q229" s="638" t="s">
        <v>2019</v>
      </c>
    </row>
    <row r="230" spans="1:17" ht="180" x14ac:dyDescent="0.25">
      <c r="A230" s="63" t="s">
        <v>305</v>
      </c>
      <c r="B230" s="7" t="s">
        <v>305</v>
      </c>
      <c r="C230" s="7">
        <v>2021</v>
      </c>
      <c r="D230" s="60" t="s">
        <v>1045</v>
      </c>
      <c r="E230" s="10" t="s">
        <v>817</v>
      </c>
      <c r="F230" s="7" t="s">
        <v>608</v>
      </c>
      <c r="G230" s="6" t="s">
        <v>787</v>
      </c>
      <c r="H230" s="7" t="s">
        <v>1989</v>
      </c>
      <c r="I230" s="7" t="s">
        <v>1987</v>
      </c>
      <c r="J230" s="11">
        <v>600</v>
      </c>
      <c r="K230" s="11" t="s">
        <v>331</v>
      </c>
      <c r="L230" s="10" t="s">
        <v>1981</v>
      </c>
      <c r="M230" s="64">
        <v>100</v>
      </c>
      <c r="N230" s="65">
        <f t="shared" si="3"/>
        <v>16.666666666666668</v>
      </c>
      <c r="O230" s="66">
        <v>100</v>
      </c>
      <c r="P230" s="642" t="s">
        <v>2020</v>
      </c>
      <c r="Q230" s="637"/>
    </row>
    <row r="231" spans="1:17" ht="135" x14ac:dyDescent="0.25">
      <c r="A231" s="63" t="s">
        <v>305</v>
      </c>
      <c r="B231" s="7" t="s">
        <v>305</v>
      </c>
      <c r="C231" s="7">
        <v>2021</v>
      </c>
      <c r="D231" s="60" t="s">
        <v>1045</v>
      </c>
      <c r="E231" s="10" t="s">
        <v>817</v>
      </c>
      <c r="F231" s="7" t="s">
        <v>608</v>
      </c>
      <c r="G231" s="6" t="s">
        <v>787</v>
      </c>
      <c r="H231" s="7" t="s">
        <v>1991</v>
      </c>
      <c r="I231" s="7" t="s">
        <v>1980</v>
      </c>
      <c r="J231" s="11">
        <v>1500</v>
      </c>
      <c r="K231" s="11" t="s">
        <v>331</v>
      </c>
      <c r="L231" s="10" t="s">
        <v>1981</v>
      </c>
      <c r="M231" s="64">
        <v>1001</v>
      </c>
      <c r="N231" s="65">
        <f t="shared" si="3"/>
        <v>66.733333333333334</v>
      </c>
      <c r="O231" s="66">
        <v>1001</v>
      </c>
      <c r="P231" s="643" t="s">
        <v>2013</v>
      </c>
      <c r="Q231" s="635" t="s">
        <v>2014</v>
      </c>
    </row>
    <row r="232" spans="1:17" ht="242.25" x14ac:dyDescent="0.2">
      <c r="A232" s="63" t="s">
        <v>305</v>
      </c>
      <c r="B232" s="7" t="s">
        <v>305</v>
      </c>
      <c r="C232" s="7">
        <v>2021</v>
      </c>
      <c r="D232" s="60" t="s">
        <v>1045</v>
      </c>
      <c r="E232" s="10" t="s">
        <v>817</v>
      </c>
      <c r="F232" s="7" t="s">
        <v>608</v>
      </c>
      <c r="G232" s="6" t="s">
        <v>787</v>
      </c>
      <c r="H232" s="7" t="s">
        <v>1991</v>
      </c>
      <c r="I232" s="7" t="s">
        <v>1995</v>
      </c>
      <c r="J232" s="11">
        <v>1000</v>
      </c>
      <c r="K232" s="11" t="s">
        <v>331</v>
      </c>
      <c r="L232" s="10" t="s">
        <v>1981</v>
      </c>
      <c r="M232" s="64">
        <v>706</v>
      </c>
      <c r="N232" s="65">
        <f t="shared" si="3"/>
        <v>70.599999999999994</v>
      </c>
      <c r="O232" s="66">
        <v>706</v>
      </c>
      <c r="P232" s="638" t="s">
        <v>2003</v>
      </c>
      <c r="Q232" s="638" t="s">
        <v>2019</v>
      </c>
    </row>
    <row r="233" spans="1:17" ht="180" x14ac:dyDescent="0.25">
      <c r="A233" s="63" t="s">
        <v>305</v>
      </c>
      <c r="B233" s="7" t="s">
        <v>305</v>
      </c>
      <c r="C233" s="7">
        <v>2021</v>
      </c>
      <c r="D233" s="60" t="s">
        <v>1045</v>
      </c>
      <c r="E233" s="10" t="s">
        <v>817</v>
      </c>
      <c r="F233" s="7" t="s">
        <v>608</v>
      </c>
      <c r="G233" s="6" t="s">
        <v>787</v>
      </c>
      <c r="H233" s="7" t="s">
        <v>1991</v>
      </c>
      <c r="I233" s="7" t="s">
        <v>1987</v>
      </c>
      <c r="J233" s="11">
        <v>800</v>
      </c>
      <c r="K233" s="11" t="s">
        <v>331</v>
      </c>
      <c r="L233" s="10" t="s">
        <v>1981</v>
      </c>
      <c r="M233" s="64">
        <v>281</v>
      </c>
      <c r="N233" s="65">
        <f t="shared" si="3"/>
        <v>35.125</v>
      </c>
      <c r="O233" s="66">
        <v>281</v>
      </c>
      <c r="P233" s="642" t="s">
        <v>2020</v>
      </c>
      <c r="Q233" s="637"/>
    </row>
    <row r="234" spans="1:17" ht="135" x14ac:dyDescent="0.25">
      <c r="A234" s="63" t="s">
        <v>305</v>
      </c>
      <c r="B234" s="7" t="s">
        <v>305</v>
      </c>
      <c r="C234" s="7">
        <v>2021</v>
      </c>
      <c r="D234" s="60" t="s">
        <v>1045</v>
      </c>
      <c r="E234" s="10" t="s">
        <v>817</v>
      </c>
      <c r="F234" s="7" t="s">
        <v>608</v>
      </c>
      <c r="G234" s="6" t="s">
        <v>787</v>
      </c>
      <c r="H234" s="7" t="s">
        <v>1992</v>
      </c>
      <c r="I234" s="7" t="s">
        <v>1980</v>
      </c>
      <c r="J234" s="11">
        <v>1500</v>
      </c>
      <c r="K234" s="11" t="s">
        <v>331</v>
      </c>
      <c r="L234" s="10" t="s">
        <v>1981</v>
      </c>
      <c r="M234" s="64">
        <v>941</v>
      </c>
      <c r="N234" s="65">
        <f t="shared" si="3"/>
        <v>62.733333333333334</v>
      </c>
      <c r="O234" s="66">
        <v>941</v>
      </c>
      <c r="P234" s="643" t="s">
        <v>2013</v>
      </c>
      <c r="Q234" s="635" t="s">
        <v>2014</v>
      </c>
    </row>
    <row r="235" spans="1:17" ht="242.25" x14ac:dyDescent="0.2">
      <c r="A235" s="63" t="s">
        <v>305</v>
      </c>
      <c r="B235" s="7" t="s">
        <v>305</v>
      </c>
      <c r="C235" s="7">
        <v>2021</v>
      </c>
      <c r="D235" s="60" t="s">
        <v>1045</v>
      </c>
      <c r="E235" s="10" t="s">
        <v>817</v>
      </c>
      <c r="F235" s="7" t="s">
        <v>608</v>
      </c>
      <c r="G235" s="6" t="s">
        <v>787</v>
      </c>
      <c r="H235" s="7" t="s">
        <v>1992</v>
      </c>
      <c r="I235" s="7" t="s">
        <v>1995</v>
      </c>
      <c r="J235" s="11">
        <v>1000</v>
      </c>
      <c r="K235" s="11" t="s">
        <v>331</v>
      </c>
      <c r="L235" s="10" t="s">
        <v>1981</v>
      </c>
      <c r="M235" s="64">
        <v>722</v>
      </c>
      <c r="N235" s="65">
        <f t="shared" si="3"/>
        <v>72.2</v>
      </c>
      <c r="O235" s="66">
        <v>722</v>
      </c>
      <c r="P235" s="638" t="s">
        <v>2003</v>
      </c>
      <c r="Q235" s="638" t="s">
        <v>2019</v>
      </c>
    </row>
    <row r="236" spans="1:17" ht="180" x14ac:dyDescent="0.25">
      <c r="A236" s="63" t="s">
        <v>305</v>
      </c>
      <c r="B236" s="7" t="s">
        <v>305</v>
      </c>
      <c r="C236" s="7">
        <v>2021</v>
      </c>
      <c r="D236" s="60" t="s">
        <v>1045</v>
      </c>
      <c r="E236" s="10" t="s">
        <v>817</v>
      </c>
      <c r="F236" s="7" t="s">
        <v>608</v>
      </c>
      <c r="G236" s="6" t="s">
        <v>787</v>
      </c>
      <c r="H236" s="7" t="s">
        <v>1992</v>
      </c>
      <c r="I236" s="7" t="s">
        <v>1987</v>
      </c>
      <c r="J236" s="11">
        <v>800</v>
      </c>
      <c r="K236" s="11" t="s">
        <v>331</v>
      </c>
      <c r="L236" s="10" t="s">
        <v>1981</v>
      </c>
      <c r="M236" s="64">
        <v>272</v>
      </c>
      <c r="N236" s="65">
        <f t="shared" si="3"/>
        <v>34</v>
      </c>
      <c r="O236" s="66">
        <v>272</v>
      </c>
      <c r="P236" s="642" t="s">
        <v>2020</v>
      </c>
      <c r="Q236" s="637"/>
    </row>
    <row r="237" spans="1:17" ht="51.75" hidden="1" x14ac:dyDescent="0.25">
      <c r="A237" s="63" t="s">
        <v>305</v>
      </c>
      <c r="B237" s="7" t="s">
        <v>305</v>
      </c>
      <c r="C237" s="7">
        <v>2021</v>
      </c>
      <c r="D237" s="60" t="s">
        <v>1045</v>
      </c>
      <c r="E237" s="10" t="s">
        <v>817</v>
      </c>
      <c r="F237" s="7" t="s">
        <v>608</v>
      </c>
      <c r="G237" s="6" t="s">
        <v>787</v>
      </c>
      <c r="H237" s="7" t="s">
        <v>1993</v>
      </c>
      <c r="I237" s="7" t="s">
        <v>1980</v>
      </c>
      <c r="J237" s="11">
        <v>0</v>
      </c>
      <c r="K237" s="11" t="s">
        <v>331</v>
      </c>
      <c r="L237" s="10" t="s">
        <v>1981</v>
      </c>
      <c r="M237" s="64">
        <v>0</v>
      </c>
      <c r="N237" s="65" t="e">
        <f t="shared" si="3"/>
        <v>#DIV/0!</v>
      </c>
      <c r="O237" s="66">
        <v>0</v>
      </c>
      <c r="P237" s="673" t="s">
        <v>2058</v>
      </c>
      <c r="Q237" s="635"/>
    </row>
    <row r="238" spans="1:17" ht="51.75" hidden="1" x14ac:dyDescent="0.25">
      <c r="A238" s="63" t="s">
        <v>305</v>
      </c>
      <c r="B238" s="7" t="s">
        <v>305</v>
      </c>
      <c r="C238" s="7">
        <v>2021</v>
      </c>
      <c r="D238" s="60" t="s">
        <v>1045</v>
      </c>
      <c r="E238" s="10" t="s">
        <v>817</v>
      </c>
      <c r="F238" s="7" t="s">
        <v>608</v>
      </c>
      <c r="G238" s="6" t="s">
        <v>787</v>
      </c>
      <c r="H238" s="7" t="s">
        <v>1993</v>
      </c>
      <c r="I238" s="7" t="s">
        <v>1995</v>
      </c>
      <c r="J238" s="11">
        <v>0</v>
      </c>
      <c r="K238" s="11" t="s">
        <v>331</v>
      </c>
      <c r="L238" s="10" t="s">
        <v>1981</v>
      </c>
      <c r="M238" s="64">
        <v>0</v>
      </c>
      <c r="N238" s="65" t="e">
        <f t="shared" si="3"/>
        <v>#DIV/0!</v>
      </c>
      <c r="O238" s="66">
        <v>0</v>
      </c>
      <c r="P238" s="673" t="s">
        <v>2058</v>
      </c>
      <c r="Q238" s="637"/>
    </row>
    <row r="239" spans="1:17" ht="180" x14ac:dyDescent="0.25">
      <c r="A239" s="63" t="s">
        <v>305</v>
      </c>
      <c r="B239" s="7" t="s">
        <v>305</v>
      </c>
      <c r="C239" s="7">
        <v>2021</v>
      </c>
      <c r="D239" s="60" t="s">
        <v>1045</v>
      </c>
      <c r="E239" s="10" t="s">
        <v>817</v>
      </c>
      <c r="F239" s="7" t="s">
        <v>608</v>
      </c>
      <c r="G239" s="6" t="s">
        <v>787</v>
      </c>
      <c r="H239" s="7" t="s">
        <v>1993</v>
      </c>
      <c r="I239" s="7" t="s">
        <v>1987</v>
      </c>
      <c r="J239" s="11">
        <v>600</v>
      </c>
      <c r="K239" s="11" t="s">
        <v>331</v>
      </c>
      <c r="L239" s="10" t="s">
        <v>1981</v>
      </c>
      <c r="M239" s="64">
        <v>75</v>
      </c>
      <c r="N239" s="65">
        <f t="shared" si="3"/>
        <v>12.5</v>
      </c>
      <c r="O239" s="66">
        <v>75</v>
      </c>
      <c r="P239" s="640" t="s">
        <v>2020</v>
      </c>
      <c r="Q239" s="637"/>
    </row>
    <row r="240" spans="1:17" ht="120" hidden="1" x14ac:dyDescent="0.25">
      <c r="A240" s="63" t="s">
        <v>305</v>
      </c>
      <c r="B240" s="7" t="s">
        <v>305</v>
      </c>
      <c r="C240" s="7">
        <v>2021</v>
      </c>
      <c r="D240" s="60" t="s">
        <v>1301</v>
      </c>
      <c r="E240" s="10" t="s">
        <v>817</v>
      </c>
      <c r="F240" s="7" t="s">
        <v>608</v>
      </c>
      <c r="G240" s="6" t="s">
        <v>990</v>
      </c>
      <c r="H240" s="7" t="s">
        <v>1979</v>
      </c>
      <c r="I240" s="7" t="s">
        <v>1980</v>
      </c>
      <c r="J240" s="11">
        <v>4000</v>
      </c>
      <c r="K240" s="11" t="s">
        <v>331</v>
      </c>
      <c r="L240" s="10" t="s">
        <v>1981</v>
      </c>
      <c r="M240" s="64">
        <v>4283</v>
      </c>
      <c r="N240" s="65">
        <f t="shared" si="3"/>
        <v>107.075</v>
      </c>
      <c r="O240" s="66">
        <v>19</v>
      </c>
      <c r="P240" s="643" t="s">
        <v>2022</v>
      </c>
      <c r="Q240" s="635" t="s">
        <v>1997</v>
      </c>
    </row>
    <row r="241" spans="1:17" ht="242.25" hidden="1" x14ac:dyDescent="0.2">
      <c r="A241" s="63" t="s">
        <v>305</v>
      </c>
      <c r="B241" s="7" t="s">
        <v>305</v>
      </c>
      <c r="C241" s="7">
        <v>2021</v>
      </c>
      <c r="D241" s="60" t="s">
        <v>1301</v>
      </c>
      <c r="E241" s="10" t="s">
        <v>817</v>
      </c>
      <c r="F241" s="7" t="s">
        <v>608</v>
      </c>
      <c r="G241" s="6" t="s">
        <v>990</v>
      </c>
      <c r="H241" s="7" t="s">
        <v>1979</v>
      </c>
      <c r="I241" s="7" t="s">
        <v>1995</v>
      </c>
      <c r="J241" s="11">
        <v>3000</v>
      </c>
      <c r="K241" s="11" t="s">
        <v>331</v>
      </c>
      <c r="L241" s="10" t="s">
        <v>1981</v>
      </c>
      <c r="M241" s="64">
        <v>3364</v>
      </c>
      <c r="N241" s="65">
        <f t="shared" si="3"/>
        <v>112.13333333333334</v>
      </c>
      <c r="O241" s="66">
        <v>83</v>
      </c>
      <c r="P241" s="638" t="s">
        <v>2003</v>
      </c>
      <c r="Q241" s="638" t="s">
        <v>2005</v>
      </c>
    </row>
    <row r="242" spans="1:17" ht="165" x14ac:dyDescent="0.25">
      <c r="A242" s="63" t="s">
        <v>305</v>
      </c>
      <c r="B242" s="7" t="s">
        <v>305</v>
      </c>
      <c r="C242" s="7">
        <v>2021</v>
      </c>
      <c r="D242" s="60" t="s">
        <v>1301</v>
      </c>
      <c r="E242" s="10" t="s">
        <v>817</v>
      </c>
      <c r="F242" s="7" t="s">
        <v>608</v>
      </c>
      <c r="G242" s="6" t="s">
        <v>990</v>
      </c>
      <c r="H242" s="7" t="s">
        <v>1979</v>
      </c>
      <c r="I242" s="7" t="s">
        <v>1987</v>
      </c>
      <c r="J242" s="11">
        <v>400</v>
      </c>
      <c r="K242" s="11" t="s">
        <v>331</v>
      </c>
      <c r="L242" s="10" t="s">
        <v>1981</v>
      </c>
      <c r="M242" s="64">
        <v>263</v>
      </c>
      <c r="N242" s="65">
        <f t="shared" si="3"/>
        <v>65.75</v>
      </c>
      <c r="O242" s="66">
        <v>76</v>
      </c>
      <c r="P242" s="642" t="s">
        <v>2011</v>
      </c>
      <c r="Q242" s="637"/>
    </row>
    <row r="243" spans="1:17" ht="165" hidden="1" x14ac:dyDescent="0.25">
      <c r="A243" s="63" t="s">
        <v>305</v>
      </c>
      <c r="B243" s="7" t="s">
        <v>305</v>
      </c>
      <c r="C243" s="7">
        <v>2021</v>
      </c>
      <c r="D243" s="60" t="s">
        <v>1301</v>
      </c>
      <c r="E243" s="10" t="s">
        <v>817</v>
      </c>
      <c r="F243" s="7" t="s">
        <v>608</v>
      </c>
      <c r="G243" s="6" t="s">
        <v>990</v>
      </c>
      <c r="H243" s="7" t="s">
        <v>1989</v>
      </c>
      <c r="I243" s="7" t="s">
        <v>1980</v>
      </c>
      <c r="J243" s="11">
        <v>0</v>
      </c>
      <c r="K243" s="11" t="s">
        <v>331</v>
      </c>
      <c r="L243" s="10" t="s">
        <v>1981</v>
      </c>
      <c r="M243" s="64">
        <v>0</v>
      </c>
      <c r="N243" s="65" t="e">
        <f t="shared" si="3"/>
        <v>#DIV/0!</v>
      </c>
      <c r="O243" s="66">
        <v>0</v>
      </c>
      <c r="P243" s="643" t="s">
        <v>2023</v>
      </c>
      <c r="Q243" s="635" t="s">
        <v>1997</v>
      </c>
    </row>
    <row r="244" spans="1:17" ht="242.25" hidden="1" x14ac:dyDescent="0.2">
      <c r="A244" s="63" t="s">
        <v>305</v>
      </c>
      <c r="B244" s="7" t="s">
        <v>305</v>
      </c>
      <c r="C244" s="7">
        <v>2021</v>
      </c>
      <c r="D244" s="60" t="s">
        <v>1301</v>
      </c>
      <c r="E244" s="10" t="s">
        <v>817</v>
      </c>
      <c r="F244" s="7" t="s">
        <v>608</v>
      </c>
      <c r="G244" s="6" t="s">
        <v>990</v>
      </c>
      <c r="H244" s="7" t="s">
        <v>1989</v>
      </c>
      <c r="I244" s="7" t="s">
        <v>1995</v>
      </c>
      <c r="J244" s="11">
        <v>0</v>
      </c>
      <c r="K244" s="11" t="s">
        <v>331</v>
      </c>
      <c r="L244" s="10" t="s">
        <v>1981</v>
      </c>
      <c r="M244" s="64">
        <v>146</v>
      </c>
      <c r="N244" s="65" t="e">
        <f t="shared" si="3"/>
        <v>#DIV/0!</v>
      </c>
      <c r="O244" s="66">
        <v>83</v>
      </c>
      <c r="P244" s="638" t="s">
        <v>2003</v>
      </c>
      <c r="Q244" s="638" t="s">
        <v>2005</v>
      </c>
    </row>
    <row r="245" spans="1:17" ht="165" hidden="1" x14ac:dyDescent="0.25">
      <c r="A245" s="63" t="s">
        <v>305</v>
      </c>
      <c r="B245" s="7" t="s">
        <v>305</v>
      </c>
      <c r="C245" s="7">
        <v>2021</v>
      </c>
      <c r="D245" s="60" t="s">
        <v>1301</v>
      </c>
      <c r="E245" s="10" t="s">
        <v>817</v>
      </c>
      <c r="F245" s="7" t="s">
        <v>608</v>
      </c>
      <c r="G245" s="6" t="s">
        <v>990</v>
      </c>
      <c r="H245" s="7" t="s">
        <v>1989</v>
      </c>
      <c r="I245" s="7" t="s">
        <v>1987</v>
      </c>
      <c r="J245" s="11">
        <v>60</v>
      </c>
      <c r="K245" s="11" t="s">
        <v>331</v>
      </c>
      <c r="L245" s="10" t="s">
        <v>1981</v>
      </c>
      <c r="M245" s="64">
        <v>49</v>
      </c>
      <c r="N245" s="65">
        <f t="shared" si="3"/>
        <v>81.666666666666671</v>
      </c>
      <c r="O245" s="66">
        <v>49</v>
      </c>
      <c r="P245" s="642" t="s">
        <v>2011</v>
      </c>
      <c r="Q245" s="637"/>
    </row>
    <row r="246" spans="1:17" ht="120" hidden="1" x14ac:dyDescent="0.25">
      <c r="A246" s="63" t="s">
        <v>305</v>
      </c>
      <c r="B246" s="7" t="s">
        <v>305</v>
      </c>
      <c r="C246" s="7">
        <v>2021</v>
      </c>
      <c r="D246" s="60" t="s">
        <v>1301</v>
      </c>
      <c r="E246" s="10" t="s">
        <v>817</v>
      </c>
      <c r="F246" s="7" t="s">
        <v>608</v>
      </c>
      <c r="G246" s="6" t="s">
        <v>990</v>
      </c>
      <c r="H246" s="7" t="s">
        <v>1991</v>
      </c>
      <c r="I246" s="7" t="s">
        <v>1980</v>
      </c>
      <c r="J246" s="11">
        <v>900</v>
      </c>
      <c r="K246" s="11" t="s">
        <v>331</v>
      </c>
      <c r="L246" s="10" t="s">
        <v>1981</v>
      </c>
      <c r="M246" s="64">
        <v>867</v>
      </c>
      <c r="N246" s="65">
        <f t="shared" si="3"/>
        <v>96.333333333333329</v>
      </c>
      <c r="O246" s="66">
        <v>19</v>
      </c>
      <c r="P246" s="643" t="s">
        <v>2022</v>
      </c>
      <c r="Q246" s="635" t="s">
        <v>1997</v>
      </c>
    </row>
    <row r="247" spans="1:17" ht="242.25" hidden="1" x14ac:dyDescent="0.2">
      <c r="A247" s="63" t="s">
        <v>305</v>
      </c>
      <c r="B247" s="7" t="s">
        <v>305</v>
      </c>
      <c r="C247" s="7">
        <v>2021</v>
      </c>
      <c r="D247" s="60" t="s">
        <v>1301</v>
      </c>
      <c r="E247" s="10" t="s">
        <v>817</v>
      </c>
      <c r="F247" s="7" t="s">
        <v>608</v>
      </c>
      <c r="G247" s="6" t="s">
        <v>990</v>
      </c>
      <c r="H247" s="7" t="s">
        <v>1991</v>
      </c>
      <c r="I247" s="7" t="s">
        <v>1995</v>
      </c>
      <c r="J247" s="11">
        <v>200</v>
      </c>
      <c r="K247" s="11" t="s">
        <v>331</v>
      </c>
      <c r="L247" s="10" t="s">
        <v>1981</v>
      </c>
      <c r="M247" s="64">
        <v>778</v>
      </c>
      <c r="N247" s="65">
        <f t="shared" si="3"/>
        <v>389</v>
      </c>
      <c r="O247" s="66">
        <v>83</v>
      </c>
      <c r="P247" s="638" t="s">
        <v>2003</v>
      </c>
      <c r="Q247" s="638" t="s">
        <v>2005</v>
      </c>
    </row>
    <row r="248" spans="1:17" ht="165" hidden="1" x14ac:dyDescent="0.25">
      <c r="A248" s="63" t="s">
        <v>305</v>
      </c>
      <c r="B248" s="7" t="s">
        <v>305</v>
      </c>
      <c r="C248" s="7">
        <v>2021</v>
      </c>
      <c r="D248" s="60" t="s">
        <v>1301</v>
      </c>
      <c r="E248" s="10" t="s">
        <v>817</v>
      </c>
      <c r="F248" s="7" t="s">
        <v>608</v>
      </c>
      <c r="G248" s="6" t="s">
        <v>990</v>
      </c>
      <c r="H248" s="7" t="s">
        <v>1991</v>
      </c>
      <c r="I248" s="7" t="s">
        <v>1987</v>
      </c>
      <c r="J248" s="11">
        <v>60</v>
      </c>
      <c r="K248" s="11" t="s">
        <v>331</v>
      </c>
      <c r="L248" s="10" t="s">
        <v>1981</v>
      </c>
      <c r="M248" s="64">
        <v>63</v>
      </c>
      <c r="N248" s="65">
        <f t="shared" si="3"/>
        <v>105</v>
      </c>
      <c r="O248" s="66">
        <v>63</v>
      </c>
      <c r="P248" s="642" t="s">
        <v>2011</v>
      </c>
      <c r="Q248" s="637"/>
    </row>
    <row r="249" spans="1:17" ht="120" x14ac:dyDescent="0.25">
      <c r="A249" s="63" t="s">
        <v>305</v>
      </c>
      <c r="B249" s="7" t="s">
        <v>305</v>
      </c>
      <c r="C249" s="7">
        <v>2021</v>
      </c>
      <c r="D249" s="60" t="s">
        <v>1301</v>
      </c>
      <c r="E249" s="10" t="s">
        <v>817</v>
      </c>
      <c r="F249" s="7" t="s">
        <v>608</v>
      </c>
      <c r="G249" s="6" t="s">
        <v>990</v>
      </c>
      <c r="H249" s="7" t="s">
        <v>1992</v>
      </c>
      <c r="I249" s="7" t="s">
        <v>1980</v>
      </c>
      <c r="J249" s="11">
        <v>700</v>
      </c>
      <c r="K249" s="11" t="s">
        <v>331</v>
      </c>
      <c r="L249" s="10" t="s">
        <v>1981</v>
      </c>
      <c r="M249" s="64">
        <v>801</v>
      </c>
      <c r="N249" s="65">
        <f t="shared" si="3"/>
        <v>114.42857142857143</v>
      </c>
      <c r="O249" s="66">
        <v>19</v>
      </c>
      <c r="P249" s="643" t="s">
        <v>2022</v>
      </c>
      <c r="Q249" s="635" t="s">
        <v>1997</v>
      </c>
    </row>
    <row r="250" spans="1:17" ht="242.25" hidden="1" x14ac:dyDescent="0.2">
      <c r="A250" s="63" t="s">
        <v>305</v>
      </c>
      <c r="B250" s="7" t="s">
        <v>305</v>
      </c>
      <c r="C250" s="7">
        <v>2021</v>
      </c>
      <c r="D250" s="60" t="s">
        <v>1301</v>
      </c>
      <c r="E250" s="10" t="s">
        <v>817</v>
      </c>
      <c r="F250" s="7" t="s">
        <v>608</v>
      </c>
      <c r="G250" s="6" t="s">
        <v>990</v>
      </c>
      <c r="H250" s="7" t="s">
        <v>1992</v>
      </c>
      <c r="I250" s="7" t="s">
        <v>1995</v>
      </c>
      <c r="J250" s="11">
        <v>200</v>
      </c>
      <c r="K250" s="11" t="s">
        <v>331</v>
      </c>
      <c r="L250" s="10" t="s">
        <v>1981</v>
      </c>
      <c r="M250" s="64">
        <v>727</v>
      </c>
      <c r="N250" s="65">
        <f t="shared" si="3"/>
        <v>363.5</v>
      </c>
      <c r="O250" s="66">
        <v>83</v>
      </c>
      <c r="P250" s="638" t="s">
        <v>2003</v>
      </c>
      <c r="Q250" s="638" t="s">
        <v>2005</v>
      </c>
    </row>
    <row r="251" spans="1:17" ht="165" hidden="1" x14ac:dyDescent="0.25">
      <c r="A251" s="63" t="s">
        <v>305</v>
      </c>
      <c r="B251" s="7" t="s">
        <v>305</v>
      </c>
      <c r="C251" s="7">
        <v>2021</v>
      </c>
      <c r="D251" s="60" t="s">
        <v>1301</v>
      </c>
      <c r="E251" s="10" t="s">
        <v>817</v>
      </c>
      <c r="F251" s="7" t="s">
        <v>608</v>
      </c>
      <c r="G251" s="6" t="s">
        <v>990</v>
      </c>
      <c r="H251" s="7" t="s">
        <v>1992</v>
      </c>
      <c r="I251" s="7" t="s">
        <v>1987</v>
      </c>
      <c r="J251" s="11">
        <v>60</v>
      </c>
      <c r="K251" s="11" t="s">
        <v>331</v>
      </c>
      <c r="L251" s="10" t="s">
        <v>1981</v>
      </c>
      <c r="M251" s="64">
        <v>63</v>
      </c>
      <c r="N251" s="65">
        <f t="shared" si="3"/>
        <v>105</v>
      </c>
      <c r="O251" s="66">
        <v>63</v>
      </c>
      <c r="P251" s="642" t="s">
        <v>2011</v>
      </c>
      <c r="Q251" s="637"/>
    </row>
    <row r="252" spans="1:17" ht="51.75" hidden="1" x14ac:dyDescent="0.25">
      <c r="A252" s="63" t="s">
        <v>305</v>
      </c>
      <c r="B252" s="7" t="s">
        <v>305</v>
      </c>
      <c r="C252" s="7">
        <v>2021</v>
      </c>
      <c r="D252" s="60" t="s">
        <v>1301</v>
      </c>
      <c r="E252" s="10" t="s">
        <v>817</v>
      </c>
      <c r="F252" s="7" t="s">
        <v>608</v>
      </c>
      <c r="G252" s="6" t="s">
        <v>990</v>
      </c>
      <c r="H252" s="7" t="s">
        <v>1993</v>
      </c>
      <c r="I252" s="7" t="s">
        <v>1980</v>
      </c>
      <c r="J252" s="11">
        <v>0</v>
      </c>
      <c r="K252" s="11" t="s">
        <v>331</v>
      </c>
      <c r="L252" s="10" t="s">
        <v>1981</v>
      </c>
      <c r="M252" s="64">
        <v>0</v>
      </c>
      <c r="N252" s="65" t="e">
        <f t="shared" si="3"/>
        <v>#DIV/0!</v>
      </c>
      <c r="O252" s="66">
        <v>0</v>
      </c>
      <c r="P252" s="673" t="s">
        <v>2058</v>
      </c>
      <c r="Q252" s="635"/>
    </row>
    <row r="253" spans="1:17" ht="51.75" hidden="1" x14ac:dyDescent="0.25">
      <c r="A253" s="63" t="s">
        <v>305</v>
      </c>
      <c r="B253" s="7" t="s">
        <v>305</v>
      </c>
      <c r="C253" s="7">
        <v>2021</v>
      </c>
      <c r="D253" s="60" t="s">
        <v>1301</v>
      </c>
      <c r="E253" s="10" t="s">
        <v>817</v>
      </c>
      <c r="F253" s="7" t="s">
        <v>608</v>
      </c>
      <c r="G253" s="6" t="s">
        <v>990</v>
      </c>
      <c r="H253" s="7" t="s">
        <v>1993</v>
      </c>
      <c r="I253" s="7" t="s">
        <v>1995</v>
      </c>
      <c r="J253" s="11">
        <v>0</v>
      </c>
      <c r="K253" s="11" t="s">
        <v>331</v>
      </c>
      <c r="L253" s="10" t="s">
        <v>1981</v>
      </c>
      <c r="M253" s="64">
        <v>0</v>
      </c>
      <c r="N253" s="65" t="e">
        <f t="shared" si="3"/>
        <v>#DIV/0!</v>
      </c>
      <c r="O253" s="66">
        <v>0</v>
      </c>
      <c r="P253" s="673" t="s">
        <v>2058</v>
      </c>
      <c r="Q253" s="637"/>
    </row>
    <row r="254" spans="1:17" ht="165" hidden="1" x14ac:dyDescent="0.25">
      <c r="A254" s="63" t="s">
        <v>305</v>
      </c>
      <c r="B254" s="7" t="s">
        <v>305</v>
      </c>
      <c r="C254" s="7">
        <v>2021</v>
      </c>
      <c r="D254" s="60" t="s">
        <v>1301</v>
      </c>
      <c r="E254" s="10" t="s">
        <v>817</v>
      </c>
      <c r="F254" s="7" t="s">
        <v>608</v>
      </c>
      <c r="G254" s="6" t="s">
        <v>990</v>
      </c>
      <c r="H254" s="7" t="s">
        <v>1993</v>
      </c>
      <c r="I254" s="7" t="s">
        <v>1987</v>
      </c>
      <c r="J254" s="11">
        <v>60</v>
      </c>
      <c r="K254" s="11" t="s">
        <v>331</v>
      </c>
      <c r="L254" s="10" t="s">
        <v>1981</v>
      </c>
      <c r="M254" s="64">
        <v>49</v>
      </c>
      <c r="N254" s="65">
        <f t="shared" si="3"/>
        <v>81.666666666666671</v>
      </c>
      <c r="O254" s="66">
        <v>49</v>
      </c>
      <c r="P254" s="640" t="s">
        <v>2011</v>
      </c>
      <c r="Q254" s="637"/>
    </row>
    <row r="255" spans="1:17" ht="120" hidden="1" x14ac:dyDescent="0.25">
      <c r="A255" s="63" t="s">
        <v>305</v>
      </c>
      <c r="B255" s="7" t="s">
        <v>305</v>
      </c>
      <c r="C255" s="7">
        <v>2021</v>
      </c>
      <c r="D255" s="60" t="s">
        <v>1356</v>
      </c>
      <c r="E255" s="10" t="s">
        <v>817</v>
      </c>
      <c r="F255" s="7" t="s">
        <v>608</v>
      </c>
      <c r="G255" s="6" t="s">
        <v>1722</v>
      </c>
      <c r="H255" s="7" t="s">
        <v>1979</v>
      </c>
      <c r="I255" s="7" t="s">
        <v>1980</v>
      </c>
      <c r="J255" s="11">
        <v>3500</v>
      </c>
      <c r="K255" s="11" t="s">
        <v>331</v>
      </c>
      <c r="L255" s="10" t="s">
        <v>1981</v>
      </c>
      <c r="M255" s="64">
        <v>3012</v>
      </c>
      <c r="N255" s="65">
        <f t="shared" si="3"/>
        <v>86.057142857142864</v>
      </c>
      <c r="O255" s="66">
        <v>12</v>
      </c>
      <c r="P255" s="643" t="s">
        <v>2022</v>
      </c>
      <c r="Q255" s="635" t="s">
        <v>1997</v>
      </c>
    </row>
    <row r="256" spans="1:17" ht="242.25" hidden="1" x14ac:dyDescent="0.2">
      <c r="A256" s="63" t="s">
        <v>305</v>
      </c>
      <c r="B256" s="7" t="s">
        <v>305</v>
      </c>
      <c r="C256" s="7">
        <v>2021</v>
      </c>
      <c r="D256" s="60" t="s">
        <v>1356</v>
      </c>
      <c r="E256" s="10" t="s">
        <v>817</v>
      </c>
      <c r="F256" s="7" t="s">
        <v>608</v>
      </c>
      <c r="G256" s="6" t="s">
        <v>1722</v>
      </c>
      <c r="H256" s="7" t="s">
        <v>1979</v>
      </c>
      <c r="I256" s="7" t="s">
        <v>1995</v>
      </c>
      <c r="J256" s="11">
        <v>9000</v>
      </c>
      <c r="K256" s="11" t="s">
        <v>331</v>
      </c>
      <c r="L256" s="10" t="s">
        <v>1981</v>
      </c>
      <c r="M256" s="64">
        <v>7078</v>
      </c>
      <c r="N256" s="65">
        <f t="shared" si="3"/>
        <v>78.644444444444446</v>
      </c>
      <c r="O256" s="66">
        <v>99</v>
      </c>
      <c r="P256" s="638" t="s">
        <v>2003</v>
      </c>
      <c r="Q256" s="638" t="s">
        <v>2005</v>
      </c>
    </row>
    <row r="257" spans="1:17" ht="51.75" hidden="1" x14ac:dyDescent="0.25">
      <c r="A257" s="63" t="s">
        <v>305</v>
      </c>
      <c r="B257" s="7" t="s">
        <v>305</v>
      </c>
      <c r="C257" s="7">
        <v>2021</v>
      </c>
      <c r="D257" s="60" t="s">
        <v>1356</v>
      </c>
      <c r="E257" s="10" t="s">
        <v>817</v>
      </c>
      <c r="F257" s="7" t="s">
        <v>608</v>
      </c>
      <c r="G257" s="6" t="s">
        <v>1722</v>
      </c>
      <c r="H257" s="7" t="s">
        <v>1979</v>
      </c>
      <c r="I257" s="7" t="s">
        <v>1984</v>
      </c>
      <c r="J257" s="11">
        <v>0</v>
      </c>
      <c r="K257" s="11" t="s">
        <v>331</v>
      </c>
      <c r="L257" s="10" t="s">
        <v>1981</v>
      </c>
      <c r="M257" s="64">
        <v>2</v>
      </c>
      <c r="N257" s="65" t="e">
        <f t="shared" si="3"/>
        <v>#DIV/0!</v>
      </c>
      <c r="O257" s="66">
        <v>1</v>
      </c>
      <c r="P257" s="673" t="s">
        <v>2058</v>
      </c>
      <c r="Q257" s="67" t="s">
        <v>2024</v>
      </c>
    </row>
    <row r="258" spans="1:17" ht="165" hidden="1" x14ac:dyDescent="0.25">
      <c r="A258" s="63" t="s">
        <v>305</v>
      </c>
      <c r="B258" s="7" t="s">
        <v>305</v>
      </c>
      <c r="C258" s="7">
        <v>2021</v>
      </c>
      <c r="D258" s="60" t="s">
        <v>1356</v>
      </c>
      <c r="E258" s="10" t="s">
        <v>817</v>
      </c>
      <c r="F258" s="7" t="s">
        <v>608</v>
      </c>
      <c r="G258" s="6" t="s">
        <v>1722</v>
      </c>
      <c r="H258" s="7" t="s">
        <v>1979</v>
      </c>
      <c r="I258" s="7" t="s">
        <v>1987</v>
      </c>
      <c r="J258" s="11">
        <v>23000</v>
      </c>
      <c r="K258" s="11" t="s">
        <v>331</v>
      </c>
      <c r="L258" s="10" t="s">
        <v>1981</v>
      </c>
      <c r="M258" s="64">
        <v>23188</v>
      </c>
      <c r="N258" s="65">
        <f t="shared" si="3"/>
        <v>100.81739130434782</v>
      </c>
      <c r="O258" s="66">
        <v>281</v>
      </c>
      <c r="P258" s="640" t="s">
        <v>2011</v>
      </c>
      <c r="Q258" s="67" t="s">
        <v>331</v>
      </c>
    </row>
    <row r="259" spans="1:17" ht="165" hidden="1" x14ac:dyDescent="0.25">
      <c r="A259" s="63" t="s">
        <v>305</v>
      </c>
      <c r="B259" s="7" t="s">
        <v>305</v>
      </c>
      <c r="C259" s="7">
        <v>2021</v>
      </c>
      <c r="D259" s="60" t="s">
        <v>1356</v>
      </c>
      <c r="E259" s="10" t="s">
        <v>817</v>
      </c>
      <c r="F259" s="7" t="s">
        <v>608</v>
      </c>
      <c r="G259" s="6" t="s">
        <v>1722</v>
      </c>
      <c r="H259" s="7" t="s">
        <v>1989</v>
      </c>
      <c r="I259" s="7" t="s">
        <v>1980</v>
      </c>
      <c r="J259" s="11">
        <v>0</v>
      </c>
      <c r="K259" s="11" t="s">
        <v>331</v>
      </c>
      <c r="L259" s="10" t="s">
        <v>1981</v>
      </c>
      <c r="M259" s="64">
        <v>0</v>
      </c>
      <c r="N259" s="65" t="e">
        <f t="shared" si="3"/>
        <v>#DIV/0!</v>
      </c>
      <c r="O259" s="66">
        <v>0</v>
      </c>
      <c r="P259" s="643" t="s">
        <v>2023</v>
      </c>
      <c r="Q259" s="67" t="s">
        <v>331</v>
      </c>
    </row>
    <row r="260" spans="1:17" ht="242.25" x14ac:dyDescent="0.2">
      <c r="A260" s="63" t="s">
        <v>305</v>
      </c>
      <c r="B260" s="7" t="s">
        <v>305</v>
      </c>
      <c r="C260" s="7">
        <v>2021</v>
      </c>
      <c r="D260" s="60" t="s">
        <v>1356</v>
      </c>
      <c r="E260" s="10" t="s">
        <v>817</v>
      </c>
      <c r="F260" s="7" t="s">
        <v>608</v>
      </c>
      <c r="G260" s="6" t="s">
        <v>1722</v>
      </c>
      <c r="H260" s="7" t="s">
        <v>1989</v>
      </c>
      <c r="I260" s="7" t="s">
        <v>1995</v>
      </c>
      <c r="J260" s="11">
        <v>700</v>
      </c>
      <c r="K260" s="11" t="s">
        <v>331</v>
      </c>
      <c r="L260" s="10" t="s">
        <v>1981</v>
      </c>
      <c r="M260" s="64">
        <v>860</v>
      </c>
      <c r="N260" s="65">
        <f t="shared" si="3"/>
        <v>122.85714285714286</v>
      </c>
      <c r="O260" s="66">
        <v>99</v>
      </c>
      <c r="P260" s="638" t="s">
        <v>2003</v>
      </c>
      <c r="Q260" s="638" t="s">
        <v>2005</v>
      </c>
    </row>
    <row r="261" spans="1:17" ht="51.75" hidden="1" x14ac:dyDescent="0.25">
      <c r="A261" s="63" t="s">
        <v>305</v>
      </c>
      <c r="B261" s="7" t="s">
        <v>305</v>
      </c>
      <c r="C261" s="7">
        <v>2021</v>
      </c>
      <c r="D261" s="60" t="s">
        <v>1356</v>
      </c>
      <c r="E261" s="10" t="s">
        <v>817</v>
      </c>
      <c r="F261" s="7" t="s">
        <v>608</v>
      </c>
      <c r="G261" s="6" t="s">
        <v>1722</v>
      </c>
      <c r="H261" s="7" t="s">
        <v>1989</v>
      </c>
      <c r="I261" s="7" t="s">
        <v>1984</v>
      </c>
      <c r="J261" s="11">
        <v>0</v>
      </c>
      <c r="K261" s="11" t="s">
        <v>331</v>
      </c>
      <c r="L261" s="10" t="s">
        <v>1981</v>
      </c>
      <c r="M261" s="64">
        <v>0</v>
      </c>
      <c r="N261" s="65" t="e">
        <f t="shared" si="3"/>
        <v>#DIV/0!</v>
      </c>
      <c r="O261" s="66">
        <v>0</v>
      </c>
      <c r="P261" s="673" t="s">
        <v>2058</v>
      </c>
      <c r="Q261" s="67" t="s">
        <v>331</v>
      </c>
    </row>
    <row r="262" spans="1:17" ht="165" x14ac:dyDescent="0.25">
      <c r="A262" s="63" t="s">
        <v>305</v>
      </c>
      <c r="B262" s="7" t="s">
        <v>305</v>
      </c>
      <c r="C262" s="7">
        <v>2021</v>
      </c>
      <c r="D262" s="60" t="s">
        <v>1356</v>
      </c>
      <c r="E262" s="10" t="s">
        <v>817</v>
      </c>
      <c r="F262" s="7" t="s">
        <v>608</v>
      </c>
      <c r="G262" s="6" t="s">
        <v>1722</v>
      </c>
      <c r="H262" s="7" t="s">
        <v>1989</v>
      </c>
      <c r="I262" s="7" t="s">
        <v>1987</v>
      </c>
      <c r="J262" s="11">
        <v>400</v>
      </c>
      <c r="K262" s="11" t="s">
        <v>331</v>
      </c>
      <c r="L262" s="10" t="s">
        <v>1981</v>
      </c>
      <c r="M262" s="64">
        <v>593</v>
      </c>
      <c r="N262" s="65">
        <f t="shared" ref="N262:N325" si="4">100*M262/J262</f>
        <v>148.25</v>
      </c>
      <c r="O262" s="66">
        <v>281</v>
      </c>
      <c r="P262" s="640" t="s">
        <v>2011</v>
      </c>
      <c r="Q262" s="67" t="s">
        <v>331</v>
      </c>
    </row>
    <row r="263" spans="1:17" ht="120" x14ac:dyDescent="0.25">
      <c r="A263" s="63" t="s">
        <v>305</v>
      </c>
      <c r="B263" s="7" t="s">
        <v>305</v>
      </c>
      <c r="C263" s="7">
        <v>2021</v>
      </c>
      <c r="D263" s="60" t="s">
        <v>1356</v>
      </c>
      <c r="E263" s="10" t="s">
        <v>817</v>
      </c>
      <c r="F263" s="7" t="s">
        <v>608</v>
      </c>
      <c r="G263" s="6" t="s">
        <v>1722</v>
      </c>
      <c r="H263" s="7" t="s">
        <v>1991</v>
      </c>
      <c r="I263" s="7" t="s">
        <v>1980</v>
      </c>
      <c r="J263" s="11">
        <v>400</v>
      </c>
      <c r="K263" s="11" t="s">
        <v>331</v>
      </c>
      <c r="L263" s="10" t="s">
        <v>1981</v>
      </c>
      <c r="M263" s="64">
        <v>616</v>
      </c>
      <c r="N263" s="65">
        <f t="shared" si="4"/>
        <v>154</v>
      </c>
      <c r="O263" s="66">
        <v>12</v>
      </c>
      <c r="P263" s="643" t="s">
        <v>2022</v>
      </c>
      <c r="Q263" s="635" t="s">
        <v>1997</v>
      </c>
    </row>
    <row r="264" spans="1:17" ht="242.25" x14ac:dyDescent="0.2">
      <c r="A264" s="63" t="s">
        <v>305</v>
      </c>
      <c r="B264" s="7" t="s">
        <v>305</v>
      </c>
      <c r="C264" s="7">
        <v>2021</v>
      </c>
      <c r="D264" s="60" t="s">
        <v>1356</v>
      </c>
      <c r="E264" s="10" t="s">
        <v>817</v>
      </c>
      <c r="F264" s="7" t="s">
        <v>608</v>
      </c>
      <c r="G264" s="6" t="s">
        <v>1722</v>
      </c>
      <c r="H264" s="7" t="s">
        <v>1991</v>
      </c>
      <c r="I264" s="7" t="s">
        <v>1995</v>
      </c>
      <c r="J264" s="11">
        <v>1000</v>
      </c>
      <c r="K264" s="11" t="s">
        <v>331</v>
      </c>
      <c r="L264" s="10" t="s">
        <v>1981</v>
      </c>
      <c r="M264" s="64">
        <v>906</v>
      </c>
      <c r="N264" s="65">
        <f t="shared" si="4"/>
        <v>90.6</v>
      </c>
      <c r="O264" s="66">
        <v>99</v>
      </c>
      <c r="P264" s="638" t="s">
        <v>2003</v>
      </c>
      <c r="Q264" s="638" t="s">
        <v>2005</v>
      </c>
    </row>
    <row r="265" spans="1:17" ht="51.75" hidden="1" x14ac:dyDescent="0.25">
      <c r="A265" s="63" t="s">
        <v>305</v>
      </c>
      <c r="B265" s="7" t="s">
        <v>305</v>
      </c>
      <c r="C265" s="7">
        <v>2021</v>
      </c>
      <c r="D265" s="60" t="s">
        <v>1356</v>
      </c>
      <c r="E265" s="10" t="s">
        <v>817</v>
      </c>
      <c r="F265" s="7" t="s">
        <v>608</v>
      </c>
      <c r="G265" s="6" t="s">
        <v>1722</v>
      </c>
      <c r="H265" s="7" t="s">
        <v>1991</v>
      </c>
      <c r="I265" s="7" t="s">
        <v>1984</v>
      </c>
      <c r="J265" s="11">
        <v>0</v>
      </c>
      <c r="K265" s="11" t="s">
        <v>331</v>
      </c>
      <c r="L265" s="10" t="s">
        <v>1981</v>
      </c>
      <c r="M265" s="64">
        <v>2</v>
      </c>
      <c r="N265" s="65" t="e">
        <f t="shared" si="4"/>
        <v>#DIV/0!</v>
      </c>
      <c r="O265" s="66">
        <v>1</v>
      </c>
      <c r="P265" s="673" t="s">
        <v>2058</v>
      </c>
      <c r="Q265" s="67" t="s">
        <v>2024</v>
      </c>
    </row>
    <row r="266" spans="1:17" ht="165" x14ac:dyDescent="0.25">
      <c r="A266" s="63" t="s">
        <v>305</v>
      </c>
      <c r="B266" s="7" t="s">
        <v>305</v>
      </c>
      <c r="C266" s="7">
        <v>2021</v>
      </c>
      <c r="D266" s="60" t="s">
        <v>1356</v>
      </c>
      <c r="E266" s="10" t="s">
        <v>817</v>
      </c>
      <c r="F266" s="7" t="s">
        <v>608</v>
      </c>
      <c r="G266" s="6" t="s">
        <v>1722</v>
      </c>
      <c r="H266" s="7" t="s">
        <v>1991</v>
      </c>
      <c r="I266" s="7" t="s">
        <v>1987</v>
      </c>
      <c r="J266" s="11">
        <v>400</v>
      </c>
      <c r="K266" s="11" t="s">
        <v>331</v>
      </c>
      <c r="L266" s="10" t="s">
        <v>1981</v>
      </c>
      <c r="M266" s="64">
        <v>627</v>
      </c>
      <c r="N266" s="65">
        <f t="shared" si="4"/>
        <v>156.75</v>
      </c>
      <c r="O266" s="66">
        <v>281</v>
      </c>
      <c r="P266" s="640" t="s">
        <v>2011</v>
      </c>
      <c r="Q266" s="67" t="s">
        <v>331</v>
      </c>
    </row>
    <row r="267" spans="1:17" ht="120" x14ac:dyDescent="0.25">
      <c r="A267" s="63" t="s">
        <v>305</v>
      </c>
      <c r="B267" s="7" t="s">
        <v>305</v>
      </c>
      <c r="C267" s="7">
        <v>2021</v>
      </c>
      <c r="D267" s="60" t="s">
        <v>1356</v>
      </c>
      <c r="E267" s="10" t="s">
        <v>817</v>
      </c>
      <c r="F267" s="7" t="s">
        <v>608</v>
      </c>
      <c r="G267" s="6" t="s">
        <v>1722</v>
      </c>
      <c r="H267" s="7" t="s">
        <v>1992</v>
      </c>
      <c r="I267" s="7" t="s">
        <v>1980</v>
      </c>
      <c r="J267" s="11">
        <v>300</v>
      </c>
      <c r="K267" s="11" t="s">
        <v>331</v>
      </c>
      <c r="L267" s="10" t="s">
        <v>1981</v>
      </c>
      <c r="M267" s="64">
        <v>0</v>
      </c>
      <c r="N267" s="65">
        <f t="shared" si="4"/>
        <v>0</v>
      </c>
      <c r="O267" s="66">
        <v>0</v>
      </c>
      <c r="P267" s="643" t="s">
        <v>2022</v>
      </c>
      <c r="Q267" s="67" t="s">
        <v>2025</v>
      </c>
    </row>
    <row r="268" spans="1:17" ht="242.25" x14ac:dyDescent="0.2">
      <c r="A268" s="63" t="s">
        <v>305</v>
      </c>
      <c r="B268" s="7" t="s">
        <v>305</v>
      </c>
      <c r="C268" s="7">
        <v>2021</v>
      </c>
      <c r="D268" s="60" t="s">
        <v>1356</v>
      </c>
      <c r="E268" s="10" t="s">
        <v>817</v>
      </c>
      <c r="F268" s="7" t="s">
        <v>608</v>
      </c>
      <c r="G268" s="6" t="s">
        <v>1722</v>
      </c>
      <c r="H268" s="7" t="s">
        <v>1992</v>
      </c>
      <c r="I268" s="7" t="s">
        <v>1995</v>
      </c>
      <c r="J268" s="11">
        <v>1000</v>
      </c>
      <c r="K268" s="11" t="s">
        <v>331</v>
      </c>
      <c r="L268" s="10" t="s">
        <v>1981</v>
      </c>
      <c r="M268" s="64">
        <v>0</v>
      </c>
      <c r="N268" s="65">
        <f t="shared" si="4"/>
        <v>0</v>
      </c>
      <c r="O268" s="66">
        <v>0</v>
      </c>
      <c r="P268" s="638" t="s">
        <v>2003</v>
      </c>
      <c r="Q268" s="67" t="s">
        <v>2025</v>
      </c>
    </row>
    <row r="269" spans="1:17" ht="51.75" hidden="1" x14ac:dyDescent="0.25">
      <c r="A269" s="63" t="s">
        <v>305</v>
      </c>
      <c r="B269" s="7" t="s">
        <v>305</v>
      </c>
      <c r="C269" s="7">
        <v>2021</v>
      </c>
      <c r="D269" s="60" t="s">
        <v>1356</v>
      </c>
      <c r="E269" s="10" t="s">
        <v>817</v>
      </c>
      <c r="F269" s="7" t="s">
        <v>608</v>
      </c>
      <c r="G269" s="6" t="s">
        <v>1722</v>
      </c>
      <c r="H269" s="7" t="s">
        <v>1992</v>
      </c>
      <c r="I269" s="7" t="s">
        <v>1984</v>
      </c>
      <c r="J269" s="11">
        <v>0</v>
      </c>
      <c r="K269" s="11" t="s">
        <v>331</v>
      </c>
      <c r="L269" s="10" t="s">
        <v>1981</v>
      </c>
      <c r="M269" s="64">
        <v>0</v>
      </c>
      <c r="N269" s="65" t="e">
        <f t="shared" si="4"/>
        <v>#DIV/0!</v>
      </c>
      <c r="O269" s="66">
        <v>0</v>
      </c>
      <c r="P269" s="673" t="s">
        <v>2058</v>
      </c>
      <c r="Q269" s="67" t="s">
        <v>331</v>
      </c>
    </row>
    <row r="270" spans="1:17" ht="165" x14ac:dyDescent="0.25">
      <c r="A270" s="63" t="s">
        <v>305</v>
      </c>
      <c r="B270" s="7" t="s">
        <v>305</v>
      </c>
      <c r="C270" s="7">
        <v>2021</v>
      </c>
      <c r="D270" s="60" t="s">
        <v>1356</v>
      </c>
      <c r="E270" s="10" t="s">
        <v>817</v>
      </c>
      <c r="F270" s="7" t="s">
        <v>608</v>
      </c>
      <c r="G270" s="6" t="s">
        <v>1722</v>
      </c>
      <c r="H270" s="7" t="s">
        <v>1992</v>
      </c>
      <c r="I270" s="7" t="s">
        <v>1987</v>
      </c>
      <c r="J270" s="11">
        <v>400</v>
      </c>
      <c r="K270" s="11" t="s">
        <v>331</v>
      </c>
      <c r="L270" s="10" t="s">
        <v>1981</v>
      </c>
      <c r="M270" s="64">
        <v>620</v>
      </c>
      <c r="N270" s="65">
        <f t="shared" si="4"/>
        <v>155</v>
      </c>
      <c r="O270" s="66">
        <v>281</v>
      </c>
      <c r="P270" s="640" t="s">
        <v>2011</v>
      </c>
      <c r="Q270" s="67" t="s">
        <v>331</v>
      </c>
    </row>
    <row r="271" spans="1:17" ht="51.75" hidden="1" x14ac:dyDescent="0.25">
      <c r="A271" s="63" t="s">
        <v>305</v>
      </c>
      <c r="B271" s="7" t="s">
        <v>305</v>
      </c>
      <c r="C271" s="7">
        <v>2021</v>
      </c>
      <c r="D271" s="60" t="s">
        <v>1356</v>
      </c>
      <c r="E271" s="10" t="s">
        <v>817</v>
      </c>
      <c r="F271" s="7" t="s">
        <v>608</v>
      </c>
      <c r="G271" s="6" t="s">
        <v>1722</v>
      </c>
      <c r="H271" s="7" t="s">
        <v>1993</v>
      </c>
      <c r="I271" s="7" t="s">
        <v>1980</v>
      </c>
      <c r="J271" s="11">
        <v>0</v>
      </c>
      <c r="K271" s="11" t="s">
        <v>331</v>
      </c>
      <c r="L271" s="10" t="s">
        <v>1981</v>
      </c>
      <c r="M271" s="64">
        <v>0</v>
      </c>
      <c r="N271" s="65" t="e">
        <f t="shared" si="4"/>
        <v>#DIV/0!</v>
      </c>
      <c r="O271" s="66">
        <v>0</v>
      </c>
      <c r="P271" s="673" t="s">
        <v>2058</v>
      </c>
      <c r="Q271" s="67" t="s">
        <v>331</v>
      </c>
    </row>
    <row r="272" spans="1:17" ht="51.75" hidden="1" x14ac:dyDescent="0.25">
      <c r="A272" s="63" t="s">
        <v>305</v>
      </c>
      <c r="B272" s="7" t="s">
        <v>305</v>
      </c>
      <c r="C272" s="7">
        <v>2021</v>
      </c>
      <c r="D272" s="60" t="s">
        <v>1356</v>
      </c>
      <c r="E272" s="10" t="s">
        <v>817</v>
      </c>
      <c r="F272" s="7" t="s">
        <v>608</v>
      </c>
      <c r="G272" s="6" t="s">
        <v>1722</v>
      </c>
      <c r="H272" s="7" t="s">
        <v>1993</v>
      </c>
      <c r="I272" s="7" t="s">
        <v>1995</v>
      </c>
      <c r="J272" s="11">
        <v>0</v>
      </c>
      <c r="K272" s="11" t="s">
        <v>331</v>
      </c>
      <c r="L272" s="10" t="s">
        <v>1981</v>
      </c>
      <c r="M272" s="64">
        <v>0</v>
      </c>
      <c r="N272" s="65" t="e">
        <f t="shared" si="4"/>
        <v>#DIV/0!</v>
      </c>
      <c r="O272" s="66">
        <v>0</v>
      </c>
      <c r="P272" s="673" t="s">
        <v>2058</v>
      </c>
      <c r="Q272" s="67" t="s">
        <v>331</v>
      </c>
    </row>
    <row r="273" spans="1:17" ht="51.75" hidden="1" x14ac:dyDescent="0.25">
      <c r="A273" s="63" t="s">
        <v>305</v>
      </c>
      <c r="B273" s="7" t="s">
        <v>305</v>
      </c>
      <c r="C273" s="7">
        <v>2021</v>
      </c>
      <c r="D273" s="60" t="s">
        <v>1356</v>
      </c>
      <c r="E273" s="10" t="s">
        <v>817</v>
      </c>
      <c r="F273" s="7" t="s">
        <v>608</v>
      </c>
      <c r="G273" s="6" t="s">
        <v>1722</v>
      </c>
      <c r="H273" s="7" t="s">
        <v>1993</v>
      </c>
      <c r="I273" s="7" t="s">
        <v>1984</v>
      </c>
      <c r="J273" s="11">
        <v>0</v>
      </c>
      <c r="K273" s="11" t="s">
        <v>331</v>
      </c>
      <c r="L273" s="10" t="s">
        <v>1981</v>
      </c>
      <c r="M273" s="64">
        <v>0</v>
      </c>
      <c r="N273" s="65" t="e">
        <f t="shared" si="4"/>
        <v>#DIV/0!</v>
      </c>
      <c r="O273" s="66">
        <v>0</v>
      </c>
      <c r="P273" s="673" t="s">
        <v>2058</v>
      </c>
      <c r="Q273" s="67" t="s">
        <v>331</v>
      </c>
    </row>
    <row r="274" spans="1:17" ht="165" x14ac:dyDescent="0.25">
      <c r="A274" s="63" t="s">
        <v>305</v>
      </c>
      <c r="B274" s="7" t="s">
        <v>305</v>
      </c>
      <c r="C274" s="7">
        <v>2021</v>
      </c>
      <c r="D274" s="60" t="s">
        <v>1356</v>
      </c>
      <c r="E274" s="10" t="s">
        <v>817</v>
      </c>
      <c r="F274" s="7" t="s">
        <v>608</v>
      </c>
      <c r="G274" s="6" t="s">
        <v>1722</v>
      </c>
      <c r="H274" s="7" t="s">
        <v>1993</v>
      </c>
      <c r="I274" s="7" t="s">
        <v>1987</v>
      </c>
      <c r="J274" s="11">
        <v>400</v>
      </c>
      <c r="K274" s="11" t="s">
        <v>331</v>
      </c>
      <c r="L274" s="10" t="s">
        <v>1981</v>
      </c>
      <c r="M274" s="64">
        <v>593</v>
      </c>
      <c r="N274" s="65">
        <f t="shared" si="4"/>
        <v>148.25</v>
      </c>
      <c r="O274" s="66">
        <v>281</v>
      </c>
      <c r="P274" s="640" t="s">
        <v>2011</v>
      </c>
      <c r="Q274" s="67" t="s">
        <v>331</v>
      </c>
    </row>
    <row r="275" spans="1:17" ht="120" hidden="1" x14ac:dyDescent="0.25">
      <c r="A275" s="63" t="s">
        <v>305</v>
      </c>
      <c r="B275" s="7" t="s">
        <v>305</v>
      </c>
      <c r="C275" s="7">
        <v>2021</v>
      </c>
      <c r="D275" s="60" t="s">
        <v>1356</v>
      </c>
      <c r="E275" s="10" t="s">
        <v>805</v>
      </c>
      <c r="F275" s="7" t="s">
        <v>608</v>
      </c>
      <c r="G275" s="6" t="s">
        <v>1146</v>
      </c>
      <c r="H275" s="7" t="s">
        <v>1979</v>
      </c>
      <c r="I275" s="7" t="s">
        <v>1980</v>
      </c>
      <c r="J275" s="11">
        <v>2500</v>
      </c>
      <c r="K275" s="11" t="s">
        <v>331</v>
      </c>
      <c r="L275" s="10" t="s">
        <v>1981</v>
      </c>
      <c r="M275" s="64">
        <v>1412</v>
      </c>
      <c r="N275" s="65">
        <f t="shared" si="4"/>
        <v>56.48</v>
      </c>
      <c r="O275" s="66">
        <v>10</v>
      </c>
      <c r="P275" s="643" t="s">
        <v>2022</v>
      </c>
      <c r="Q275" s="635" t="s">
        <v>1997</v>
      </c>
    </row>
    <row r="276" spans="1:17" ht="242.25" hidden="1" x14ac:dyDescent="0.2">
      <c r="A276" s="63" t="s">
        <v>305</v>
      </c>
      <c r="B276" s="7" t="s">
        <v>305</v>
      </c>
      <c r="C276" s="7">
        <v>2021</v>
      </c>
      <c r="D276" s="60" t="s">
        <v>1356</v>
      </c>
      <c r="E276" s="10" t="s">
        <v>805</v>
      </c>
      <c r="F276" s="7" t="s">
        <v>608</v>
      </c>
      <c r="G276" s="6" t="s">
        <v>1146</v>
      </c>
      <c r="H276" s="7" t="s">
        <v>1979</v>
      </c>
      <c r="I276" s="7" t="s">
        <v>1995</v>
      </c>
      <c r="J276" s="11">
        <v>3000</v>
      </c>
      <c r="K276" s="11" t="s">
        <v>331</v>
      </c>
      <c r="L276" s="10" t="s">
        <v>1981</v>
      </c>
      <c r="M276" s="64">
        <v>2514</v>
      </c>
      <c r="N276" s="65">
        <f t="shared" si="4"/>
        <v>83.8</v>
      </c>
      <c r="O276" s="66">
        <v>18</v>
      </c>
      <c r="P276" s="638" t="s">
        <v>2003</v>
      </c>
      <c r="Q276" s="638" t="s">
        <v>2005</v>
      </c>
    </row>
    <row r="277" spans="1:17" ht="255" hidden="1" x14ac:dyDescent="0.25">
      <c r="A277" s="63" t="s">
        <v>305</v>
      </c>
      <c r="B277" s="7" t="s">
        <v>305</v>
      </c>
      <c r="C277" s="7">
        <v>2021</v>
      </c>
      <c r="D277" s="60" t="s">
        <v>1356</v>
      </c>
      <c r="E277" s="10" t="s">
        <v>805</v>
      </c>
      <c r="F277" s="7" t="s">
        <v>608</v>
      </c>
      <c r="G277" s="6" t="s">
        <v>1146</v>
      </c>
      <c r="H277" s="7" t="s">
        <v>1979</v>
      </c>
      <c r="I277" s="7" t="s">
        <v>1987</v>
      </c>
      <c r="J277" s="11">
        <v>5000</v>
      </c>
      <c r="K277" s="11" t="s">
        <v>331</v>
      </c>
      <c r="L277" s="10" t="s">
        <v>1981</v>
      </c>
      <c r="M277" s="64">
        <v>7524</v>
      </c>
      <c r="N277" s="65">
        <f t="shared" si="4"/>
        <v>150.47999999999999</v>
      </c>
      <c r="O277" s="66">
        <v>99</v>
      </c>
      <c r="P277" s="642" t="s">
        <v>2015</v>
      </c>
      <c r="Q277" s="67" t="s">
        <v>331</v>
      </c>
    </row>
    <row r="278" spans="1:17" ht="165" x14ac:dyDescent="0.25">
      <c r="A278" s="63" t="s">
        <v>305</v>
      </c>
      <c r="B278" s="7" t="s">
        <v>305</v>
      </c>
      <c r="C278" s="7">
        <v>2021</v>
      </c>
      <c r="D278" s="60" t="s">
        <v>1356</v>
      </c>
      <c r="E278" s="10" t="s">
        <v>805</v>
      </c>
      <c r="F278" s="7" t="s">
        <v>608</v>
      </c>
      <c r="G278" s="6" t="s">
        <v>1146</v>
      </c>
      <c r="H278" s="7" t="s">
        <v>1989</v>
      </c>
      <c r="I278" s="7" t="s">
        <v>1980</v>
      </c>
      <c r="J278" s="11">
        <v>300</v>
      </c>
      <c r="K278" s="11" t="s">
        <v>331</v>
      </c>
      <c r="L278" s="10" t="s">
        <v>1981</v>
      </c>
      <c r="M278" s="64">
        <v>250</v>
      </c>
      <c r="N278" s="65">
        <f t="shared" si="4"/>
        <v>83.333333333333329</v>
      </c>
      <c r="O278" s="66">
        <v>10</v>
      </c>
      <c r="P278" s="643" t="s">
        <v>2023</v>
      </c>
      <c r="Q278" s="635" t="s">
        <v>1997</v>
      </c>
    </row>
    <row r="279" spans="1:17" ht="242.25" x14ac:dyDescent="0.2">
      <c r="A279" s="63" t="s">
        <v>305</v>
      </c>
      <c r="B279" s="7" t="s">
        <v>305</v>
      </c>
      <c r="C279" s="7">
        <v>2021</v>
      </c>
      <c r="D279" s="60" t="s">
        <v>1356</v>
      </c>
      <c r="E279" s="10" t="s">
        <v>805</v>
      </c>
      <c r="F279" s="7" t="s">
        <v>608</v>
      </c>
      <c r="G279" s="6" t="s">
        <v>1146</v>
      </c>
      <c r="H279" s="7" t="s">
        <v>1989</v>
      </c>
      <c r="I279" s="7" t="s">
        <v>1995</v>
      </c>
      <c r="J279" s="11">
        <v>400</v>
      </c>
      <c r="K279" s="11" t="s">
        <v>331</v>
      </c>
      <c r="L279" s="10" t="s">
        <v>1981</v>
      </c>
      <c r="M279" s="64">
        <v>293</v>
      </c>
      <c r="N279" s="65">
        <f t="shared" si="4"/>
        <v>73.25</v>
      </c>
      <c r="O279" s="66">
        <v>18</v>
      </c>
      <c r="P279" s="638" t="s">
        <v>2003</v>
      </c>
      <c r="Q279" s="638" t="s">
        <v>2005</v>
      </c>
    </row>
    <row r="280" spans="1:17" ht="255" x14ac:dyDescent="0.25">
      <c r="A280" s="63" t="s">
        <v>305</v>
      </c>
      <c r="B280" s="7" t="s">
        <v>305</v>
      </c>
      <c r="C280" s="7">
        <v>2021</v>
      </c>
      <c r="D280" s="60" t="s">
        <v>1356</v>
      </c>
      <c r="E280" s="10" t="s">
        <v>805</v>
      </c>
      <c r="F280" s="7" t="s">
        <v>608</v>
      </c>
      <c r="G280" s="6" t="s">
        <v>1146</v>
      </c>
      <c r="H280" s="7" t="s">
        <v>1989</v>
      </c>
      <c r="I280" s="7" t="s">
        <v>1987</v>
      </c>
      <c r="J280" s="11">
        <v>300</v>
      </c>
      <c r="K280" s="11" t="s">
        <v>331</v>
      </c>
      <c r="L280" s="10" t="s">
        <v>1981</v>
      </c>
      <c r="M280" s="64">
        <v>429</v>
      </c>
      <c r="N280" s="65">
        <f t="shared" si="4"/>
        <v>143</v>
      </c>
      <c r="O280" s="66">
        <v>99</v>
      </c>
      <c r="P280" s="642" t="s">
        <v>2015</v>
      </c>
      <c r="Q280" s="67" t="s">
        <v>331</v>
      </c>
    </row>
    <row r="281" spans="1:17" ht="120" x14ac:dyDescent="0.25">
      <c r="A281" s="63" t="s">
        <v>305</v>
      </c>
      <c r="B281" s="7" t="s">
        <v>305</v>
      </c>
      <c r="C281" s="7">
        <v>2021</v>
      </c>
      <c r="D281" s="60" t="s">
        <v>1356</v>
      </c>
      <c r="E281" s="10" t="s">
        <v>805</v>
      </c>
      <c r="F281" s="7" t="s">
        <v>608</v>
      </c>
      <c r="G281" s="6" t="s">
        <v>1146</v>
      </c>
      <c r="H281" s="7" t="s">
        <v>1991</v>
      </c>
      <c r="I281" s="7" t="s">
        <v>1980</v>
      </c>
      <c r="J281" s="11">
        <v>400</v>
      </c>
      <c r="K281" s="11" t="s">
        <v>331</v>
      </c>
      <c r="L281" s="10" t="s">
        <v>1981</v>
      </c>
      <c r="M281" s="64">
        <v>275</v>
      </c>
      <c r="N281" s="65">
        <f t="shared" si="4"/>
        <v>68.75</v>
      </c>
      <c r="O281" s="66">
        <v>10</v>
      </c>
      <c r="P281" s="643" t="s">
        <v>2022</v>
      </c>
      <c r="Q281" s="635" t="s">
        <v>1997</v>
      </c>
    </row>
    <row r="282" spans="1:17" ht="242.25" x14ac:dyDescent="0.2">
      <c r="A282" s="63" t="s">
        <v>305</v>
      </c>
      <c r="B282" s="7" t="s">
        <v>305</v>
      </c>
      <c r="C282" s="7">
        <v>2021</v>
      </c>
      <c r="D282" s="60" t="s">
        <v>1356</v>
      </c>
      <c r="E282" s="10" t="s">
        <v>805</v>
      </c>
      <c r="F282" s="7" t="s">
        <v>608</v>
      </c>
      <c r="G282" s="6" t="s">
        <v>1146</v>
      </c>
      <c r="H282" s="7" t="s">
        <v>1991</v>
      </c>
      <c r="I282" s="7" t="s">
        <v>1995</v>
      </c>
      <c r="J282" s="11">
        <v>500</v>
      </c>
      <c r="K282" s="11" t="s">
        <v>331</v>
      </c>
      <c r="L282" s="10" t="s">
        <v>1981</v>
      </c>
      <c r="M282" s="64">
        <v>290</v>
      </c>
      <c r="N282" s="65">
        <f t="shared" si="4"/>
        <v>58</v>
      </c>
      <c r="O282" s="66">
        <v>18</v>
      </c>
      <c r="P282" s="638" t="s">
        <v>2003</v>
      </c>
      <c r="Q282" s="638" t="s">
        <v>2005</v>
      </c>
    </row>
    <row r="283" spans="1:17" ht="255" x14ac:dyDescent="0.25">
      <c r="A283" s="63" t="s">
        <v>305</v>
      </c>
      <c r="B283" s="7" t="s">
        <v>305</v>
      </c>
      <c r="C283" s="7">
        <v>2021</v>
      </c>
      <c r="D283" s="60" t="s">
        <v>1356</v>
      </c>
      <c r="E283" s="10" t="s">
        <v>805</v>
      </c>
      <c r="F283" s="7" t="s">
        <v>608</v>
      </c>
      <c r="G283" s="6" t="s">
        <v>1146</v>
      </c>
      <c r="H283" s="7" t="s">
        <v>1991</v>
      </c>
      <c r="I283" s="7" t="s">
        <v>1987</v>
      </c>
      <c r="J283" s="11">
        <v>300</v>
      </c>
      <c r="K283" s="11" t="s">
        <v>331</v>
      </c>
      <c r="L283" s="10" t="s">
        <v>1981</v>
      </c>
      <c r="M283" s="64">
        <v>429</v>
      </c>
      <c r="N283" s="65">
        <f t="shared" si="4"/>
        <v>143</v>
      </c>
      <c r="O283" s="66">
        <v>99</v>
      </c>
      <c r="P283" s="642" t="s">
        <v>2015</v>
      </c>
      <c r="Q283" s="67" t="s">
        <v>331</v>
      </c>
    </row>
    <row r="284" spans="1:17" ht="120" x14ac:dyDescent="0.25">
      <c r="A284" s="63" t="s">
        <v>305</v>
      </c>
      <c r="B284" s="7" t="s">
        <v>305</v>
      </c>
      <c r="C284" s="7">
        <v>2021</v>
      </c>
      <c r="D284" s="60" t="s">
        <v>1356</v>
      </c>
      <c r="E284" s="10" t="s">
        <v>805</v>
      </c>
      <c r="F284" s="7" t="s">
        <v>608</v>
      </c>
      <c r="G284" s="6" t="s">
        <v>1146</v>
      </c>
      <c r="H284" s="7" t="s">
        <v>1992</v>
      </c>
      <c r="I284" s="7" t="s">
        <v>1980</v>
      </c>
      <c r="J284" s="11">
        <v>300</v>
      </c>
      <c r="K284" s="11" t="s">
        <v>331</v>
      </c>
      <c r="L284" s="10" t="s">
        <v>1981</v>
      </c>
      <c r="M284" s="64">
        <v>0</v>
      </c>
      <c r="N284" s="65">
        <f t="shared" si="4"/>
        <v>0</v>
      </c>
      <c r="O284" s="66">
        <v>0</v>
      </c>
      <c r="P284" s="643" t="s">
        <v>2022</v>
      </c>
      <c r="Q284" s="67" t="s">
        <v>2025</v>
      </c>
    </row>
    <row r="285" spans="1:17" ht="242.25" x14ac:dyDescent="0.2">
      <c r="A285" s="63" t="s">
        <v>305</v>
      </c>
      <c r="B285" s="7" t="s">
        <v>305</v>
      </c>
      <c r="C285" s="7">
        <v>2021</v>
      </c>
      <c r="D285" s="60" t="s">
        <v>1356</v>
      </c>
      <c r="E285" s="10" t="s">
        <v>805</v>
      </c>
      <c r="F285" s="7" t="s">
        <v>608</v>
      </c>
      <c r="G285" s="6" t="s">
        <v>1146</v>
      </c>
      <c r="H285" s="7" t="s">
        <v>1992</v>
      </c>
      <c r="I285" s="7" t="s">
        <v>1995</v>
      </c>
      <c r="J285" s="11">
        <v>400</v>
      </c>
      <c r="K285" s="11" t="s">
        <v>331</v>
      </c>
      <c r="L285" s="10" t="s">
        <v>1981</v>
      </c>
      <c r="M285" s="64">
        <v>0</v>
      </c>
      <c r="N285" s="65">
        <f t="shared" si="4"/>
        <v>0</v>
      </c>
      <c r="O285" s="66">
        <v>0</v>
      </c>
      <c r="P285" s="638" t="s">
        <v>2003</v>
      </c>
      <c r="Q285" s="67" t="s">
        <v>2025</v>
      </c>
    </row>
    <row r="286" spans="1:17" ht="255" hidden="1" x14ac:dyDescent="0.25">
      <c r="A286" s="63" t="s">
        <v>305</v>
      </c>
      <c r="B286" s="7" t="s">
        <v>305</v>
      </c>
      <c r="C286" s="7">
        <v>2021</v>
      </c>
      <c r="D286" s="60" t="s">
        <v>1356</v>
      </c>
      <c r="E286" s="10" t="s">
        <v>805</v>
      </c>
      <c r="F286" s="7" t="s">
        <v>608</v>
      </c>
      <c r="G286" s="6" t="s">
        <v>1146</v>
      </c>
      <c r="H286" s="7" t="s">
        <v>1992</v>
      </c>
      <c r="I286" s="7" t="s">
        <v>1987</v>
      </c>
      <c r="J286" s="11">
        <v>200</v>
      </c>
      <c r="K286" s="11" t="s">
        <v>331</v>
      </c>
      <c r="L286" s="10" t="s">
        <v>1981</v>
      </c>
      <c r="M286" s="64">
        <v>420</v>
      </c>
      <c r="N286" s="65">
        <f t="shared" si="4"/>
        <v>210</v>
      </c>
      <c r="O286" s="66">
        <v>99</v>
      </c>
      <c r="P286" s="642" t="s">
        <v>2015</v>
      </c>
      <c r="Q286" s="67" t="s">
        <v>331</v>
      </c>
    </row>
    <row r="287" spans="1:17" ht="51.75" hidden="1" x14ac:dyDescent="0.25">
      <c r="A287" s="63" t="s">
        <v>305</v>
      </c>
      <c r="B287" s="7" t="s">
        <v>305</v>
      </c>
      <c r="C287" s="7">
        <v>2021</v>
      </c>
      <c r="D287" s="60" t="s">
        <v>1356</v>
      </c>
      <c r="E287" s="10" t="s">
        <v>805</v>
      </c>
      <c r="F287" s="7" t="s">
        <v>608</v>
      </c>
      <c r="G287" s="6" t="s">
        <v>1146</v>
      </c>
      <c r="H287" s="7" t="s">
        <v>1993</v>
      </c>
      <c r="I287" s="7" t="s">
        <v>1980</v>
      </c>
      <c r="J287" s="11">
        <v>0</v>
      </c>
      <c r="K287" s="11" t="s">
        <v>331</v>
      </c>
      <c r="L287" s="10" t="s">
        <v>1981</v>
      </c>
      <c r="M287" s="64">
        <v>162</v>
      </c>
      <c r="N287" s="65" t="e">
        <f t="shared" si="4"/>
        <v>#DIV/0!</v>
      </c>
      <c r="O287" s="66">
        <v>10</v>
      </c>
      <c r="P287" s="673" t="s">
        <v>2058</v>
      </c>
      <c r="Q287" s="67" t="s">
        <v>331</v>
      </c>
    </row>
    <row r="288" spans="1:17" ht="51.75" hidden="1" x14ac:dyDescent="0.25">
      <c r="A288" s="63" t="s">
        <v>305</v>
      </c>
      <c r="B288" s="7" t="s">
        <v>305</v>
      </c>
      <c r="C288" s="7">
        <v>2021</v>
      </c>
      <c r="D288" s="60" t="s">
        <v>1356</v>
      </c>
      <c r="E288" s="10" t="s">
        <v>805</v>
      </c>
      <c r="F288" s="7" t="s">
        <v>608</v>
      </c>
      <c r="G288" s="6" t="s">
        <v>1146</v>
      </c>
      <c r="H288" s="7" t="s">
        <v>1993</v>
      </c>
      <c r="I288" s="7" t="s">
        <v>1995</v>
      </c>
      <c r="J288" s="11">
        <v>0</v>
      </c>
      <c r="K288" s="11" t="s">
        <v>331</v>
      </c>
      <c r="L288" s="10" t="s">
        <v>1981</v>
      </c>
      <c r="M288" s="64">
        <v>0</v>
      </c>
      <c r="N288" s="65" t="e">
        <f t="shared" si="4"/>
        <v>#DIV/0!</v>
      </c>
      <c r="O288" s="66">
        <v>0</v>
      </c>
      <c r="P288" s="673" t="s">
        <v>2058</v>
      </c>
      <c r="Q288" s="67" t="s">
        <v>331</v>
      </c>
    </row>
    <row r="289" spans="1:17" ht="255" x14ac:dyDescent="0.25">
      <c r="A289" s="63" t="s">
        <v>305</v>
      </c>
      <c r="B289" s="7" t="s">
        <v>305</v>
      </c>
      <c r="C289" s="7">
        <v>2021</v>
      </c>
      <c r="D289" s="60" t="s">
        <v>1356</v>
      </c>
      <c r="E289" s="10" t="s">
        <v>805</v>
      </c>
      <c r="F289" s="7" t="s">
        <v>608</v>
      </c>
      <c r="G289" s="6" t="s">
        <v>1146</v>
      </c>
      <c r="H289" s="7" t="s">
        <v>1993</v>
      </c>
      <c r="I289" s="7" t="s">
        <v>1987</v>
      </c>
      <c r="J289" s="11">
        <v>300</v>
      </c>
      <c r="K289" s="11" t="s">
        <v>331</v>
      </c>
      <c r="L289" s="10" t="s">
        <v>1981</v>
      </c>
      <c r="M289" s="64">
        <v>427</v>
      </c>
      <c r="N289" s="65">
        <f t="shared" si="4"/>
        <v>142.33333333333334</v>
      </c>
      <c r="O289" s="66">
        <v>99</v>
      </c>
      <c r="P289" s="640" t="s">
        <v>2015</v>
      </c>
      <c r="Q289" s="67" t="s">
        <v>331</v>
      </c>
    </row>
    <row r="290" spans="1:17" ht="135" x14ac:dyDescent="0.25">
      <c r="A290" s="63" t="s">
        <v>305</v>
      </c>
      <c r="B290" s="7" t="s">
        <v>305</v>
      </c>
      <c r="C290" s="7">
        <v>2021</v>
      </c>
      <c r="D290" s="60" t="s">
        <v>1374</v>
      </c>
      <c r="E290" s="10" t="s">
        <v>817</v>
      </c>
      <c r="F290" s="7" t="s">
        <v>608</v>
      </c>
      <c r="G290" s="6" t="s">
        <v>802</v>
      </c>
      <c r="H290" s="7" t="s">
        <v>1979</v>
      </c>
      <c r="I290" s="7" t="s">
        <v>1980</v>
      </c>
      <c r="J290" s="11">
        <v>300</v>
      </c>
      <c r="K290" s="11" t="s">
        <v>331</v>
      </c>
      <c r="L290" s="10" t="s">
        <v>1981</v>
      </c>
      <c r="M290" s="64">
        <v>535</v>
      </c>
      <c r="N290" s="65">
        <f t="shared" si="4"/>
        <v>178.33333333333334</v>
      </c>
      <c r="O290" s="66">
        <v>11</v>
      </c>
      <c r="P290" s="643" t="s">
        <v>2013</v>
      </c>
      <c r="Q290" s="635" t="s">
        <v>1997</v>
      </c>
    </row>
    <row r="291" spans="1:17" ht="242.25" x14ac:dyDescent="0.2">
      <c r="A291" s="63" t="s">
        <v>305</v>
      </c>
      <c r="B291" s="7" t="s">
        <v>305</v>
      </c>
      <c r="C291" s="7">
        <v>2021</v>
      </c>
      <c r="D291" s="60" t="s">
        <v>1374</v>
      </c>
      <c r="E291" s="10" t="s">
        <v>817</v>
      </c>
      <c r="F291" s="7" t="s">
        <v>608</v>
      </c>
      <c r="G291" s="6" t="s">
        <v>802</v>
      </c>
      <c r="H291" s="7" t="s">
        <v>1979</v>
      </c>
      <c r="I291" s="7" t="s">
        <v>1995</v>
      </c>
      <c r="J291" s="11">
        <v>500</v>
      </c>
      <c r="K291" s="11" t="s">
        <v>331</v>
      </c>
      <c r="L291" s="10" t="s">
        <v>1981</v>
      </c>
      <c r="M291" s="64">
        <v>44</v>
      </c>
      <c r="N291" s="65">
        <f t="shared" si="4"/>
        <v>8.8000000000000007</v>
      </c>
      <c r="O291" s="66">
        <v>9</v>
      </c>
      <c r="P291" s="638" t="s">
        <v>2003</v>
      </c>
      <c r="Q291" s="638" t="s">
        <v>2005</v>
      </c>
    </row>
    <row r="292" spans="1:17" ht="165" x14ac:dyDescent="0.25">
      <c r="A292" s="63" t="s">
        <v>305</v>
      </c>
      <c r="B292" s="7" t="s">
        <v>305</v>
      </c>
      <c r="C292" s="7">
        <v>2021</v>
      </c>
      <c r="D292" s="60" t="s">
        <v>1374</v>
      </c>
      <c r="E292" s="10" t="s">
        <v>817</v>
      </c>
      <c r="F292" s="7" t="s">
        <v>608</v>
      </c>
      <c r="G292" s="6" t="s">
        <v>802</v>
      </c>
      <c r="H292" s="7" t="s">
        <v>1979</v>
      </c>
      <c r="I292" s="7" t="s">
        <v>1987</v>
      </c>
      <c r="J292" s="11">
        <v>20</v>
      </c>
      <c r="K292" s="11" t="s">
        <v>331</v>
      </c>
      <c r="L292" s="10" t="s">
        <v>1981</v>
      </c>
      <c r="M292" s="64">
        <v>16</v>
      </c>
      <c r="N292" s="65">
        <f t="shared" si="4"/>
        <v>80</v>
      </c>
      <c r="O292" s="66">
        <v>14</v>
      </c>
      <c r="P292" s="642" t="s">
        <v>2011</v>
      </c>
      <c r="Q292" s="637"/>
    </row>
    <row r="293" spans="1:17" ht="90" hidden="1" x14ac:dyDescent="0.25">
      <c r="A293" s="63" t="s">
        <v>305</v>
      </c>
      <c r="B293" s="7" t="s">
        <v>305</v>
      </c>
      <c r="C293" s="7">
        <v>2021</v>
      </c>
      <c r="D293" s="60" t="s">
        <v>1374</v>
      </c>
      <c r="E293" s="10" t="s">
        <v>817</v>
      </c>
      <c r="F293" s="7" t="s">
        <v>608</v>
      </c>
      <c r="G293" s="6" t="s">
        <v>802</v>
      </c>
      <c r="H293" s="7" t="s">
        <v>1989</v>
      </c>
      <c r="I293" s="7" t="s">
        <v>1980</v>
      </c>
      <c r="J293" s="11">
        <v>0</v>
      </c>
      <c r="K293" s="11" t="s">
        <v>331</v>
      </c>
      <c r="L293" s="10" t="s">
        <v>1981</v>
      </c>
      <c r="M293" s="64">
        <v>0</v>
      </c>
      <c r="N293" s="65" t="e">
        <f t="shared" si="4"/>
        <v>#DIV/0!</v>
      </c>
      <c r="O293" s="66">
        <v>0</v>
      </c>
      <c r="P293" s="673" t="s">
        <v>2058</v>
      </c>
      <c r="Q293" s="635" t="s">
        <v>1997</v>
      </c>
    </row>
    <row r="294" spans="1:17" ht="51.75" hidden="1" x14ac:dyDescent="0.25">
      <c r="A294" s="63" t="s">
        <v>305</v>
      </c>
      <c r="B294" s="7" t="s">
        <v>305</v>
      </c>
      <c r="C294" s="7">
        <v>2021</v>
      </c>
      <c r="D294" s="60" t="s">
        <v>1374</v>
      </c>
      <c r="E294" s="10" t="s">
        <v>817</v>
      </c>
      <c r="F294" s="7" t="s">
        <v>608</v>
      </c>
      <c r="G294" s="6" t="s">
        <v>802</v>
      </c>
      <c r="H294" s="7" t="s">
        <v>1989</v>
      </c>
      <c r="I294" s="7" t="s">
        <v>1995</v>
      </c>
      <c r="J294" s="11">
        <v>0</v>
      </c>
      <c r="K294" s="11" t="s">
        <v>331</v>
      </c>
      <c r="L294" s="10" t="s">
        <v>1981</v>
      </c>
      <c r="M294" s="64">
        <v>0</v>
      </c>
      <c r="N294" s="65" t="e">
        <f t="shared" si="4"/>
        <v>#DIV/0!</v>
      </c>
      <c r="O294" s="66">
        <v>0</v>
      </c>
      <c r="P294" s="673" t="s">
        <v>2058</v>
      </c>
      <c r="Q294" s="637"/>
    </row>
    <row r="295" spans="1:17" ht="165" hidden="1" x14ac:dyDescent="0.25">
      <c r="A295" s="63" t="s">
        <v>305</v>
      </c>
      <c r="B295" s="7" t="s">
        <v>305</v>
      </c>
      <c r="C295" s="7">
        <v>2021</v>
      </c>
      <c r="D295" s="60" t="s">
        <v>1374</v>
      </c>
      <c r="E295" s="10" t="s">
        <v>817</v>
      </c>
      <c r="F295" s="7" t="s">
        <v>608</v>
      </c>
      <c r="G295" s="6" t="s">
        <v>802</v>
      </c>
      <c r="H295" s="7" t="s">
        <v>1989</v>
      </c>
      <c r="I295" s="7" t="s">
        <v>1987</v>
      </c>
      <c r="J295" s="11">
        <v>0</v>
      </c>
      <c r="K295" s="11" t="s">
        <v>331</v>
      </c>
      <c r="L295" s="10" t="s">
        <v>1981</v>
      </c>
      <c r="M295" s="64">
        <v>0</v>
      </c>
      <c r="N295" s="65" t="e">
        <f t="shared" si="4"/>
        <v>#DIV/0!</v>
      </c>
      <c r="O295" s="66">
        <v>0</v>
      </c>
      <c r="P295" s="640" t="s">
        <v>2011</v>
      </c>
      <c r="Q295" s="637"/>
    </row>
    <row r="296" spans="1:17" ht="135" x14ac:dyDescent="0.25">
      <c r="A296" s="63" t="s">
        <v>305</v>
      </c>
      <c r="B296" s="7" t="s">
        <v>305</v>
      </c>
      <c r="C296" s="7">
        <v>2021</v>
      </c>
      <c r="D296" s="60" t="s">
        <v>1374</v>
      </c>
      <c r="E296" s="10" t="s">
        <v>817</v>
      </c>
      <c r="F296" s="7" t="s">
        <v>608</v>
      </c>
      <c r="G296" s="6" t="s">
        <v>802</v>
      </c>
      <c r="H296" s="7" t="s">
        <v>1991</v>
      </c>
      <c r="I296" s="7" t="s">
        <v>1980</v>
      </c>
      <c r="J296" s="11">
        <v>300</v>
      </c>
      <c r="K296" s="11" t="s">
        <v>331</v>
      </c>
      <c r="L296" s="10" t="s">
        <v>1981</v>
      </c>
      <c r="M296" s="64">
        <v>462</v>
      </c>
      <c r="N296" s="65">
        <f t="shared" si="4"/>
        <v>154</v>
      </c>
      <c r="O296" s="66">
        <v>11</v>
      </c>
      <c r="P296" s="643" t="s">
        <v>2013</v>
      </c>
      <c r="Q296" s="635" t="s">
        <v>1997</v>
      </c>
    </row>
    <row r="297" spans="1:17" ht="242.25" x14ac:dyDescent="0.2">
      <c r="A297" s="63" t="s">
        <v>305</v>
      </c>
      <c r="B297" s="7" t="s">
        <v>305</v>
      </c>
      <c r="C297" s="7">
        <v>2021</v>
      </c>
      <c r="D297" s="60" t="s">
        <v>1374</v>
      </c>
      <c r="E297" s="10" t="s">
        <v>817</v>
      </c>
      <c r="F297" s="7" t="s">
        <v>608</v>
      </c>
      <c r="G297" s="6" t="s">
        <v>802</v>
      </c>
      <c r="H297" s="7" t="s">
        <v>1991</v>
      </c>
      <c r="I297" s="7" t="s">
        <v>1995</v>
      </c>
      <c r="J297" s="11">
        <v>100</v>
      </c>
      <c r="K297" s="11" t="s">
        <v>331</v>
      </c>
      <c r="L297" s="10" t="s">
        <v>1981</v>
      </c>
      <c r="M297" s="64">
        <v>19</v>
      </c>
      <c r="N297" s="65">
        <f t="shared" si="4"/>
        <v>19</v>
      </c>
      <c r="O297" s="66">
        <v>9</v>
      </c>
      <c r="P297" s="638" t="s">
        <v>2003</v>
      </c>
      <c r="Q297" s="638" t="s">
        <v>2005</v>
      </c>
    </row>
    <row r="298" spans="1:17" ht="165" x14ac:dyDescent="0.25">
      <c r="A298" s="63" t="s">
        <v>305</v>
      </c>
      <c r="B298" s="7" t="s">
        <v>305</v>
      </c>
      <c r="C298" s="7">
        <v>2021</v>
      </c>
      <c r="D298" s="60" t="s">
        <v>1374</v>
      </c>
      <c r="E298" s="10" t="s">
        <v>817</v>
      </c>
      <c r="F298" s="7" t="s">
        <v>608</v>
      </c>
      <c r="G298" s="6" t="s">
        <v>802</v>
      </c>
      <c r="H298" s="7" t="s">
        <v>1991</v>
      </c>
      <c r="I298" s="7" t="s">
        <v>1987</v>
      </c>
      <c r="J298" s="11">
        <v>20</v>
      </c>
      <c r="K298" s="11" t="s">
        <v>331</v>
      </c>
      <c r="L298" s="10" t="s">
        <v>1981</v>
      </c>
      <c r="M298" s="64">
        <v>0</v>
      </c>
      <c r="N298" s="65">
        <f t="shared" si="4"/>
        <v>0</v>
      </c>
      <c r="O298" s="66">
        <v>0</v>
      </c>
      <c r="P298" s="642" t="s">
        <v>2011</v>
      </c>
      <c r="Q298" s="637"/>
    </row>
    <row r="299" spans="1:17" ht="51.75" hidden="1" x14ac:dyDescent="0.25">
      <c r="A299" s="63" t="s">
        <v>305</v>
      </c>
      <c r="B299" s="7" t="s">
        <v>305</v>
      </c>
      <c r="C299" s="7">
        <v>2021</v>
      </c>
      <c r="D299" s="60" t="s">
        <v>1374</v>
      </c>
      <c r="E299" s="10" t="s">
        <v>817</v>
      </c>
      <c r="F299" s="7" t="s">
        <v>608</v>
      </c>
      <c r="G299" s="6" t="s">
        <v>802</v>
      </c>
      <c r="H299" s="7" t="s">
        <v>1992</v>
      </c>
      <c r="I299" s="7" t="s">
        <v>1980</v>
      </c>
      <c r="J299" s="11">
        <v>0</v>
      </c>
      <c r="K299" s="11" t="s">
        <v>331</v>
      </c>
      <c r="L299" s="10" t="s">
        <v>1981</v>
      </c>
      <c r="M299" s="64">
        <v>0</v>
      </c>
      <c r="N299" s="65" t="e">
        <f t="shared" si="4"/>
        <v>#DIV/0!</v>
      </c>
      <c r="O299" s="66">
        <v>0</v>
      </c>
      <c r="P299" s="673" t="s">
        <v>2058</v>
      </c>
      <c r="Q299" s="638" t="s">
        <v>2026</v>
      </c>
    </row>
    <row r="300" spans="1:17" ht="242.25" x14ac:dyDescent="0.2">
      <c r="A300" s="63" t="s">
        <v>305</v>
      </c>
      <c r="B300" s="7" t="s">
        <v>305</v>
      </c>
      <c r="C300" s="7">
        <v>2021</v>
      </c>
      <c r="D300" s="60" t="s">
        <v>1374</v>
      </c>
      <c r="E300" s="10" t="s">
        <v>817</v>
      </c>
      <c r="F300" s="7" t="s">
        <v>608</v>
      </c>
      <c r="G300" s="6" t="s">
        <v>802</v>
      </c>
      <c r="H300" s="7" t="s">
        <v>1992</v>
      </c>
      <c r="I300" s="7" t="s">
        <v>1995</v>
      </c>
      <c r="J300" s="11">
        <v>100</v>
      </c>
      <c r="K300" s="11" t="s">
        <v>331</v>
      </c>
      <c r="L300" s="10" t="s">
        <v>1981</v>
      </c>
      <c r="M300" s="64">
        <v>0</v>
      </c>
      <c r="N300" s="65">
        <f t="shared" si="4"/>
        <v>0</v>
      </c>
      <c r="O300" s="66">
        <v>0</v>
      </c>
      <c r="P300" s="638" t="s">
        <v>2003</v>
      </c>
      <c r="Q300" s="638" t="s">
        <v>2026</v>
      </c>
    </row>
    <row r="301" spans="1:17" ht="165" hidden="1" x14ac:dyDescent="0.25">
      <c r="A301" s="63" t="s">
        <v>305</v>
      </c>
      <c r="B301" s="7" t="s">
        <v>305</v>
      </c>
      <c r="C301" s="7">
        <v>2021</v>
      </c>
      <c r="D301" s="60" t="s">
        <v>1374</v>
      </c>
      <c r="E301" s="10" t="s">
        <v>817</v>
      </c>
      <c r="F301" s="7" t="s">
        <v>608</v>
      </c>
      <c r="G301" s="6" t="s">
        <v>802</v>
      </c>
      <c r="H301" s="7" t="s">
        <v>1992</v>
      </c>
      <c r="I301" s="7" t="s">
        <v>1987</v>
      </c>
      <c r="J301" s="11">
        <v>0</v>
      </c>
      <c r="K301" s="11" t="s">
        <v>331</v>
      </c>
      <c r="L301" s="10" t="s">
        <v>1981</v>
      </c>
      <c r="M301" s="64">
        <v>0</v>
      </c>
      <c r="N301" s="65" t="e">
        <f t="shared" si="4"/>
        <v>#DIV/0!</v>
      </c>
      <c r="O301" s="66">
        <v>0</v>
      </c>
      <c r="P301" s="642" t="s">
        <v>2011</v>
      </c>
      <c r="Q301" s="638" t="s">
        <v>2026</v>
      </c>
    </row>
    <row r="302" spans="1:17" ht="90" hidden="1" x14ac:dyDescent="0.25">
      <c r="A302" s="63" t="s">
        <v>305</v>
      </c>
      <c r="B302" s="7" t="s">
        <v>305</v>
      </c>
      <c r="C302" s="7">
        <v>2021</v>
      </c>
      <c r="D302" s="60" t="s">
        <v>1374</v>
      </c>
      <c r="E302" s="10" t="s">
        <v>817</v>
      </c>
      <c r="F302" s="7" t="s">
        <v>608</v>
      </c>
      <c r="G302" s="6" t="s">
        <v>802</v>
      </c>
      <c r="H302" s="7" t="s">
        <v>1993</v>
      </c>
      <c r="I302" s="7" t="s">
        <v>1980</v>
      </c>
      <c r="J302" s="11">
        <v>0</v>
      </c>
      <c r="K302" s="11" t="s">
        <v>331</v>
      </c>
      <c r="L302" s="10" t="s">
        <v>1981</v>
      </c>
      <c r="M302" s="64">
        <v>0</v>
      </c>
      <c r="N302" s="65" t="e">
        <f t="shared" si="4"/>
        <v>#DIV/0!</v>
      </c>
      <c r="O302" s="66">
        <v>0</v>
      </c>
      <c r="P302" s="673" t="s">
        <v>2058</v>
      </c>
      <c r="Q302" s="635" t="s">
        <v>1997</v>
      </c>
    </row>
    <row r="303" spans="1:17" ht="51.75" hidden="1" x14ac:dyDescent="0.25">
      <c r="A303" s="63" t="s">
        <v>305</v>
      </c>
      <c r="B303" s="7" t="s">
        <v>305</v>
      </c>
      <c r="C303" s="7">
        <v>2021</v>
      </c>
      <c r="D303" s="60" t="s">
        <v>1374</v>
      </c>
      <c r="E303" s="10" t="s">
        <v>817</v>
      </c>
      <c r="F303" s="7" t="s">
        <v>608</v>
      </c>
      <c r="G303" s="6" t="s">
        <v>802</v>
      </c>
      <c r="H303" s="7" t="s">
        <v>1993</v>
      </c>
      <c r="I303" s="7" t="s">
        <v>1995</v>
      </c>
      <c r="J303" s="11">
        <v>0</v>
      </c>
      <c r="K303" s="11" t="s">
        <v>331</v>
      </c>
      <c r="L303" s="10" t="s">
        <v>1981</v>
      </c>
      <c r="M303" s="64">
        <v>0</v>
      </c>
      <c r="N303" s="65" t="e">
        <f t="shared" si="4"/>
        <v>#DIV/0!</v>
      </c>
      <c r="O303" s="66">
        <v>0</v>
      </c>
      <c r="P303" s="673" t="s">
        <v>2058</v>
      </c>
      <c r="Q303" s="637"/>
    </row>
    <row r="304" spans="1:17" ht="165" hidden="1" x14ac:dyDescent="0.25">
      <c r="A304" s="63" t="s">
        <v>305</v>
      </c>
      <c r="B304" s="7" t="s">
        <v>305</v>
      </c>
      <c r="C304" s="7">
        <v>2021</v>
      </c>
      <c r="D304" s="60" t="s">
        <v>1374</v>
      </c>
      <c r="E304" s="10" t="s">
        <v>817</v>
      </c>
      <c r="F304" s="7" t="s">
        <v>608</v>
      </c>
      <c r="G304" s="6" t="s">
        <v>802</v>
      </c>
      <c r="H304" s="7" t="s">
        <v>1993</v>
      </c>
      <c r="I304" s="7" t="s">
        <v>1987</v>
      </c>
      <c r="J304" s="11">
        <v>0</v>
      </c>
      <c r="K304" s="11" t="s">
        <v>331</v>
      </c>
      <c r="L304" s="10" t="s">
        <v>1981</v>
      </c>
      <c r="M304" s="64">
        <v>0</v>
      </c>
      <c r="N304" s="65" t="e">
        <f t="shared" si="4"/>
        <v>#DIV/0!</v>
      </c>
      <c r="O304" s="66">
        <v>0</v>
      </c>
      <c r="P304" s="640" t="s">
        <v>2011</v>
      </c>
      <c r="Q304" s="637"/>
    </row>
    <row r="305" spans="1:17" ht="135" hidden="1" x14ac:dyDescent="0.25">
      <c r="A305" s="63" t="s">
        <v>305</v>
      </c>
      <c r="B305" s="7" t="s">
        <v>305</v>
      </c>
      <c r="C305" s="7">
        <v>2021</v>
      </c>
      <c r="D305" s="60" t="s">
        <v>1395</v>
      </c>
      <c r="E305" s="10" t="s">
        <v>817</v>
      </c>
      <c r="F305" s="7" t="s">
        <v>608</v>
      </c>
      <c r="G305" s="6" t="s">
        <v>990</v>
      </c>
      <c r="H305" s="7" t="s">
        <v>1979</v>
      </c>
      <c r="I305" s="7" t="s">
        <v>1980</v>
      </c>
      <c r="J305" s="11">
        <v>3500</v>
      </c>
      <c r="K305" s="11" t="s">
        <v>331</v>
      </c>
      <c r="L305" s="10" t="s">
        <v>1981</v>
      </c>
      <c r="M305" s="64">
        <v>3832</v>
      </c>
      <c r="N305" s="65">
        <f t="shared" si="4"/>
        <v>109.48571428571428</v>
      </c>
      <c r="O305" s="66">
        <v>43</v>
      </c>
      <c r="P305" s="643" t="s">
        <v>2013</v>
      </c>
      <c r="Q305" s="635" t="s">
        <v>1997</v>
      </c>
    </row>
    <row r="306" spans="1:17" ht="242.25" x14ac:dyDescent="0.2">
      <c r="A306" s="63" t="s">
        <v>305</v>
      </c>
      <c r="B306" s="7" t="s">
        <v>305</v>
      </c>
      <c r="C306" s="7">
        <v>2021</v>
      </c>
      <c r="D306" s="60" t="s">
        <v>1395</v>
      </c>
      <c r="E306" s="10" t="s">
        <v>817</v>
      </c>
      <c r="F306" s="7" t="s">
        <v>608</v>
      </c>
      <c r="G306" s="6" t="s">
        <v>990</v>
      </c>
      <c r="H306" s="7" t="s">
        <v>1979</v>
      </c>
      <c r="I306" s="7" t="s">
        <v>1995</v>
      </c>
      <c r="J306" s="11">
        <v>1500</v>
      </c>
      <c r="K306" s="11" t="s">
        <v>331</v>
      </c>
      <c r="L306" s="10" t="s">
        <v>1981</v>
      </c>
      <c r="M306" s="64">
        <v>3477</v>
      </c>
      <c r="N306" s="65">
        <f t="shared" si="4"/>
        <v>231.8</v>
      </c>
      <c r="O306" s="66">
        <v>94</v>
      </c>
      <c r="P306" s="638" t="s">
        <v>2003</v>
      </c>
      <c r="Q306" s="638" t="s">
        <v>2005</v>
      </c>
    </row>
    <row r="307" spans="1:17" ht="165" x14ac:dyDescent="0.25">
      <c r="A307" s="63" t="s">
        <v>305</v>
      </c>
      <c r="B307" s="7" t="s">
        <v>305</v>
      </c>
      <c r="C307" s="7">
        <v>2021</v>
      </c>
      <c r="D307" s="60" t="s">
        <v>1395</v>
      </c>
      <c r="E307" s="10" t="s">
        <v>817</v>
      </c>
      <c r="F307" s="7" t="s">
        <v>608</v>
      </c>
      <c r="G307" s="6" t="s">
        <v>990</v>
      </c>
      <c r="H307" s="7" t="s">
        <v>1979</v>
      </c>
      <c r="I307" s="7" t="s">
        <v>1987</v>
      </c>
      <c r="J307" s="11">
        <v>2000</v>
      </c>
      <c r="K307" s="11" t="s">
        <v>331</v>
      </c>
      <c r="L307" s="10" t="s">
        <v>1981</v>
      </c>
      <c r="M307" s="64">
        <v>7785</v>
      </c>
      <c r="N307" s="65">
        <f t="shared" si="4"/>
        <v>389.25</v>
      </c>
      <c r="O307" s="66">
        <v>194</v>
      </c>
      <c r="P307" s="642" t="s">
        <v>2011</v>
      </c>
      <c r="Q307" s="637"/>
    </row>
    <row r="308" spans="1:17" ht="51.75" hidden="1" x14ac:dyDescent="0.25">
      <c r="A308" s="63" t="s">
        <v>305</v>
      </c>
      <c r="B308" s="7" t="s">
        <v>305</v>
      </c>
      <c r="C308" s="7">
        <v>2021</v>
      </c>
      <c r="D308" s="60" t="s">
        <v>1395</v>
      </c>
      <c r="E308" s="10" t="s">
        <v>817</v>
      </c>
      <c r="F308" s="7" t="s">
        <v>608</v>
      </c>
      <c r="G308" s="6" t="s">
        <v>990</v>
      </c>
      <c r="H308" s="7" t="s">
        <v>1989</v>
      </c>
      <c r="I308" s="7" t="s">
        <v>1980</v>
      </c>
      <c r="J308" s="11">
        <v>0</v>
      </c>
      <c r="K308" s="11" t="s">
        <v>331</v>
      </c>
      <c r="L308" s="10" t="s">
        <v>1981</v>
      </c>
      <c r="M308" s="64">
        <v>0</v>
      </c>
      <c r="N308" s="65" t="e">
        <f t="shared" si="4"/>
        <v>#DIV/0!</v>
      </c>
      <c r="O308" s="66">
        <v>0</v>
      </c>
      <c r="P308" s="673" t="s">
        <v>2058</v>
      </c>
      <c r="Q308" s="635"/>
    </row>
    <row r="309" spans="1:17" ht="51.75" hidden="1" x14ac:dyDescent="0.25">
      <c r="A309" s="63" t="s">
        <v>305</v>
      </c>
      <c r="B309" s="7" t="s">
        <v>305</v>
      </c>
      <c r="C309" s="7">
        <v>2021</v>
      </c>
      <c r="D309" s="60" t="s">
        <v>1395</v>
      </c>
      <c r="E309" s="10" t="s">
        <v>817</v>
      </c>
      <c r="F309" s="7" t="s">
        <v>608</v>
      </c>
      <c r="G309" s="6" t="s">
        <v>990</v>
      </c>
      <c r="H309" s="7" t="s">
        <v>1989</v>
      </c>
      <c r="I309" s="7" t="s">
        <v>1995</v>
      </c>
      <c r="J309" s="11">
        <v>0</v>
      </c>
      <c r="K309" s="11" t="s">
        <v>331</v>
      </c>
      <c r="L309" s="10" t="s">
        <v>1981</v>
      </c>
      <c r="M309" s="64">
        <v>67</v>
      </c>
      <c r="N309" s="65" t="e">
        <f t="shared" si="4"/>
        <v>#DIV/0!</v>
      </c>
      <c r="O309" s="66">
        <v>67</v>
      </c>
      <c r="P309" s="673" t="s">
        <v>2058</v>
      </c>
      <c r="Q309" s="637"/>
    </row>
    <row r="310" spans="1:17" ht="165" hidden="1" x14ac:dyDescent="0.25">
      <c r="A310" s="63" t="s">
        <v>305</v>
      </c>
      <c r="B310" s="7" t="s">
        <v>305</v>
      </c>
      <c r="C310" s="7">
        <v>2021</v>
      </c>
      <c r="D310" s="60" t="s">
        <v>1395</v>
      </c>
      <c r="E310" s="10" t="s">
        <v>817</v>
      </c>
      <c r="F310" s="7" t="s">
        <v>608</v>
      </c>
      <c r="G310" s="6" t="s">
        <v>990</v>
      </c>
      <c r="H310" s="7" t="s">
        <v>1989</v>
      </c>
      <c r="I310" s="7" t="s">
        <v>1987</v>
      </c>
      <c r="J310" s="11">
        <v>200</v>
      </c>
      <c r="K310" s="11" t="s">
        <v>331</v>
      </c>
      <c r="L310" s="10" t="s">
        <v>1981</v>
      </c>
      <c r="M310" s="64">
        <v>422</v>
      </c>
      <c r="N310" s="65">
        <f t="shared" si="4"/>
        <v>211</v>
      </c>
      <c r="O310" s="66">
        <v>194</v>
      </c>
      <c r="P310" s="640" t="s">
        <v>2011</v>
      </c>
      <c r="Q310" s="637"/>
    </row>
    <row r="311" spans="1:17" ht="135" hidden="1" x14ac:dyDescent="0.25">
      <c r="A311" s="63" t="s">
        <v>305</v>
      </c>
      <c r="B311" s="7" t="s">
        <v>305</v>
      </c>
      <c r="C311" s="7">
        <v>2021</v>
      </c>
      <c r="D311" s="60" t="s">
        <v>1395</v>
      </c>
      <c r="E311" s="10" t="s">
        <v>817</v>
      </c>
      <c r="F311" s="7" t="s">
        <v>608</v>
      </c>
      <c r="G311" s="6" t="s">
        <v>990</v>
      </c>
      <c r="H311" s="7" t="s">
        <v>1991</v>
      </c>
      <c r="I311" s="7" t="s">
        <v>1980</v>
      </c>
      <c r="J311" s="11">
        <v>2500</v>
      </c>
      <c r="K311" s="11" t="s">
        <v>331</v>
      </c>
      <c r="L311" s="10" t="s">
        <v>1981</v>
      </c>
      <c r="M311" s="64">
        <v>2408</v>
      </c>
      <c r="N311" s="65">
        <f t="shared" si="4"/>
        <v>96.32</v>
      </c>
      <c r="O311" s="66">
        <v>43</v>
      </c>
      <c r="P311" s="643" t="s">
        <v>2013</v>
      </c>
      <c r="Q311" s="635" t="s">
        <v>1997</v>
      </c>
    </row>
    <row r="312" spans="1:17" ht="242.25" x14ac:dyDescent="0.2">
      <c r="A312" s="63" t="s">
        <v>305</v>
      </c>
      <c r="B312" s="7" t="s">
        <v>305</v>
      </c>
      <c r="C312" s="7">
        <v>2021</v>
      </c>
      <c r="D312" s="60" t="s">
        <v>1395</v>
      </c>
      <c r="E312" s="10" t="s">
        <v>817</v>
      </c>
      <c r="F312" s="7" t="s">
        <v>608</v>
      </c>
      <c r="G312" s="6" t="s">
        <v>990</v>
      </c>
      <c r="H312" s="7" t="s">
        <v>1991</v>
      </c>
      <c r="I312" s="7" t="s">
        <v>1995</v>
      </c>
      <c r="J312" s="11">
        <v>400</v>
      </c>
      <c r="K312" s="11" t="s">
        <v>331</v>
      </c>
      <c r="L312" s="10" t="s">
        <v>1981</v>
      </c>
      <c r="M312" s="64">
        <v>706</v>
      </c>
      <c r="N312" s="65">
        <f t="shared" si="4"/>
        <v>176.5</v>
      </c>
      <c r="O312" s="66">
        <v>94</v>
      </c>
      <c r="P312" s="638" t="s">
        <v>2003</v>
      </c>
      <c r="Q312" s="638" t="s">
        <v>2005</v>
      </c>
    </row>
    <row r="313" spans="1:17" ht="165" hidden="1" x14ac:dyDescent="0.25">
      <c r="A313" s="63" t="s">
        <v>305</v>
      </c>
      <c r="B313" s="7" t="s">
        <v>305</v>
      </c>
      <c r="C313" s="7">
        <v>2021</v>
      </c>
      <c r="D313" s="60" t="s">
        <v>1395</v>
      </c>
      <c r="E313" s="10" t="s">
        <v>817</v>
      </c>
      <c r="F313" s="7" t="s">
        <v>608</v>
      </c>
      <c r="G313" s="6" t="s">
        <v>990</v>
      </c>
      <c r="H313" s="7" t="s">
        <v>1991</v>
      </c>
      <c r="I313" s="7" t="s">
        <v>1987</v>
      </c>
      <c r="J313" s="11">
        <v>200</v>
      </c>
      <c r="K313" s="11" t="s">
        <v>331</v>
      </c>
      <c r="L313" s="10" t="s">
        <v>1981</v>
      </c>
      <c r="M313" s="64">
        <v>840</v>
      </c>
      <c r="N313" s="65">
        <f t="shared" si="4"/>
        <v>420</v>
      </c>
      <c r="O313" s="66">
        <v>194</v>
      </c>
      <c r="P313" s="642" t="s">
        <v>2011</v>
      </c>
      <c r="Q313" s="637"/>
    </row>
    <row r="314" spans="1:17" ht="135" x14ac:dyDescent="0.25">
      <c r="A314" s="63" t="s">
        <v>305</v>
      </c>
      <c r="B314" s="7" t="s">
        <v>305</v>
      </c>
      <c r="C314" s="7">
        <v>2021</v>
      </c>
      <c r="D314" s="60" t="s">
        <v>1395</v>
      </c>
      <c r="E314" s="10" t="s">
        <v>817</v>
      </c>
      <c r="F314" s="7" t="s">
        <v>608</v>
      </c>
      <c r="G314" s="6" t="s">
        <v>990</v>
      </c>
      <c r="H314" s="7" t="s">
        <v>1992</v>
      </c>
      <c r="I314" s="7" t="s">
        <v>1980</v>
      </c>
      <c r="J314" s="11">
        <v>2000</v>
      </c>
      <c r="K314" s="11" t="s">
        <v>331</v>
      </c>
      <c r="L314" s="10" t="s">
        <v>1981</v>
      </c>
      <c r="M314" s="64">
        <v>2383</v>
      </c>
      <c r="N314" s="65">
        <f t="shared" si="4"/>
        <v>119.15</v>
      </c>
      <c r="O314" s="66">
        <v>43</v>
      </c>
      <c r="P314" s="643" t="s">
        <v>2013</v>
      </c>
      <c r="Q314" s="635" t="s">
        <v>1997</v>
      </c>
    </row>
    <row r="315" spans="1:17" ht="242.25" x14ac:dyDescent="0.2">
      <c r="A315" s="63" t="s">
        <v>305</v>
      </c>
      <c r="B315" s="7" t="s">
        <v>305</v>
      </c>
      <c r="C315" s="7">
        <v>2021</v>
      </c>
      <c r="D315" s="60" t="s">
        <v>1395</v>
      </c>
      <c r="E315" s="10" t="s">
        <v>817</v>
      </c>
      <c r="F315" s="7" t="s">
        <v>608</v>
      </c>
      <c r="G315" s="6" t="s">
        <v>990</v>
      </c>
      <c r="H315" s="7" t="s">
        <v>1992</v>
      </c>
      <c r="I315" s="7" t="s">
        <v>1995</v>
      </c>
      <c r="J315" s="11">
        <v>400</v>
      </c>
      <c r="K315" s="11" t="s">
        <v>331</v>
      </c>
      <c r="L315" s="10" t="s">
        <v>1981</v>
      </c>
      <c r="M315" s="64">
        <v>692</v>
      </c>
      <c r="N315" s="65">
        <f t="shared" si="4"/>
        <v>173</v>
      </c>
      <c r="O315" s="66">
        <v>94</v>
      </c>
      <c r="P315" s="638" t="s">
        <v>2003</v>
      </c>
      <c r="Q315" s="638" t="s">
        <v>2005</v>
      </c>
    </row>
    <row r="316" spans="1:17" ht="165" hidden="1" x14ac:dyDescent="0.25">
      <c r="A316" s="63" t="s">
        <v>305</v>
      </c>
      <c r="B316" s="7" t="s">
        <v>305</v>
      </c>
      <c r="C316" s="7">
        <v>2021</v>
      </c>
      <c r="D316" s="60" t="s">
        <v>1395</v>
      </c>
      <c r="E316" s="10" t="s">
        <v>817</v>
      </c>
      <c r="F316" s="7" t="s">
        <v>608</v>
      </c>
      <c r="G316" s="6" t="s">
        <v>990</v>
      </c>
      <c r="H316" s="7" t="s">
        <v>1992</v>
      </c>
      <c r="I316" s="7" t="s">
        <v>1987</v>
      </c>
      <c r="J316" s="11">
        <v>200</v>
      </c>
      <c r="K316" s="11" t="s">
        <v>331</v>
      </c>
      <c r="L316" s="10" t="s">
        <v>1981</v>
      </c>
      <c r="M316" s="64">
        <v>770</v>
      </c>
      <c r="N316" s="65">
        <f t="shared" si="4"/>
        <v>385</v>
      </c>
      <c r="O316" s="66">
        <v>194</v>
      </c>
      <c r="P316" s="642" t="s">
        <v>2011</v>
      </c>
      <c r="Q316" s="637"/>
    </row>
    <row r="317" spans="1:17" ht="51.75" hidden="1" x14ac:dyDescent="0.25">
      <c r="A317" s="63" t="s">
        <v>305</v>
      </c>
      <c r="B317" s="7" t="s">
        <v>305</v>
      </c>
      <c r="C317" s="7">
        <v>2021</v>
      </c>
      <c r="D317" s="60" t="s">
        <v>1395</v>
      </c>
      <c r="E317" s="10" t="s">
        <v>817</v>
      </c>
      <c r="F317" s="7" t="s">
        <v>608</v>
      </c>
      <c r="G317" s="6" t="s">
        <v>990</v>
      </c>
      <c r="H317" s="7" t="s">
        <v>1993</v>
      </c>
      <c r="I317" s="7" t="s">
        <v>1980</v>
      </c>
      <c r="J317" s="11">
        <v>0</v>
      </c>
      <c r="K317" s="11" t="s">
        <v>331</v>
      </c>
      <c r="L317" s="10" t="s">
        <v>1981</v>
      </c>
      <c r="M317" s="64">
        <v>0</v>
      </c>
      <c r="N317" s="65" t="e">
        <f t="shared" si="4"/>
        <v>#DIV/0!</v>
      </c>
      <c r="O317" s="66">
        <v>0</v>
      </c>
      <c r="P317" s="673" t="s">
        <v>2058</v>
      </c>
      <c r="Q317" s="635"/>
    </row>
    <row r="318" spans="1:17" ht="51.75" hidden="1" x14ac:dyDescent="0.25">
      <c r="A318" s="63" t="s">
        <v>305</v>
      </c>
      <c r="B318" s="7" t="s">
        <v>305</v>
      </c>
      <c r="C318" s="7">
        <v>2021</v>
      </c>
      <c r="D318" s="60" t="s">
        <v>1395</v>
      </c>
      <c r="E318" s="10" t="s">
        <v>817</v>
      </c>
      <c r="F318" s="7" t="s">
        <v>608</v>
      </c>
      <c r="G318" s="6" t="s">
        <v>990</v>
      </c>
      <c r="H318" s="7" t="s">
        <v>1993</v>
      </c>
      <c r="I318" s="7" t="s">
        <v>1995</v>
      </c>
      <c r="J318" s="11">
        <v>0</v>
      </c>
      <c r="K318" s="11" t="s">
        <v>331</v>
      </c>
      <c r="L318" s="10" t="s">
        <v>1981</v>
      </c>
      <c r="M318" s="64">
        <v>0</v>
      </c>
      <c r="N318" s="65" t="e">
        <f t="shared" si="4"/>
        <v>#DIV/0!</v>
      </c>
      <c r="O318" s="66">
        <v>0</v>
      </c>
      <c r="P318" s="673" t="s">
        <v>2058</v>
      </c>
      <c r="Q318" s="637"/>
    </row>
    <row r="319" spans="1:17" ht="165" x14ac:dyDescent="0.25">
      <c r="A319" s="63" t="s">
        <v>305</v>
      </c>
      <c r="B319" s="7" t="s">
        <v>305</v>
      </c>
      <c r="C319" s="7">
        <v>2021</v>
      </c>
      <c r="D319" s="60" t="s">
        <v>1395</v>
      </c>
      <c r="E319" s="10" t="s">
        <v>817</v>
      </c>
      <c r="F319" s="7" t="s">
        <v>608</v>
      </c>
      <c r="G319" s="6" t="s">
        <v>990</v>
      </c>
      <c r="H319" s="7" t="s">
        <v>1993</v>
      </c>
      <c r="I319" s="7" t="s">
        <v>1987</v>
      </c>
      <c r="J319" s="11">
        <v>100</v>
      </c>
      <c r="K319" s="11" t="s">
        <v>331</v>
      </c>
      <c r="L319" s="10" t="s">
        <v>1981</v>
      </c>
      <c r="M319" s="64">
        <v>422</v>
      </c>
      <c r="N319" s="65">
        <f t="shared" si="4"/>
        <v>422</v>
      </c>
      <c r="O319" s="66">
        <v>194</v>
      </c>
      <c r="P319" s="640" t="s">
        <v>2011</v>
      </c>
      <c r="Q319" s="637"/>
    </row>
    <row r="320" spans="1:17" ht="51.75" hidden="1" x14ac:dyDescent="0.25">
      <c r="A320" s="63" t="s">
        <v>305</v>
      </c>
      <c r="B320" s="7" t="s">
        <v>305</v>
      </c>
      <c r="C320" s="7">
        <v>2021</v>
      </c>
      <c r="D320" s="60" t="s">
        <v>1401</v>
      </c>
      <c r="E320" s="10" t="s">
        <v>817</v>
      </c>
      <c r="F320" s="7" t="s">
        <v>608</v>
      </c>
      <c r="G320" s="6" t="s">
        <v>1147</v>
      </c>
      <c r="H320" s="7" t="s">
        <v>1979</v>
      </c>
      <c r="I320" s="7" t="s">
        <v>1980</v>
      </c>
      <c r="J320" s="11">
        <v>0</v>
      </c>
      <c r="K320" s="11" t="s">
        <v>331</v>
      </c>
      <c r="L320" s="10" t="s">
        <v>1981</v>
      </c>
      <c r="M320" s="64">
        <v>47</v>
      </c>
      <c r="N320" s="65" t="e">
        <f t="shared" si="4"/>
        <v>#DIV/0!</v>
      </c>
      <c r="O320" s="66">
        <v>17</v>
      </c>
      <c r="P320" s="673" t="s">
        <v>2058</v>
      </c>
      <c r="Q320" s="635"/>
    </row>
    <row r="321" spans="1:17" ht="242.25" x14ac:dyDescent="0.2">
      <c r="A321" s="63" t="s">
        <v>305</v>
      </c>
      <c r="B321" s="7" t="s">
        <v>305</v>
      </c>
      <c r="C321" s="7">
        <v>2021</v>
      </c>
      <c r="D321" s="60" t="s">
        <v>1401</v>
      </c>
      <c r="E321" s="10" t="s">
        <v>817</v>
      </c>
      <c r="F321" s="7" t="s">
        <v>608</v>
      </c>
      <c r="G321" s="6" t="s">
        <v>1147</v>
      </c>
      <c r="H321" s="7" t="s">
        <v>1979</v>
      </c>
      <c r="I321" s="7" t="s">
        <v>1995</v>
      </c>
      <c r="J321" s="11">
        <v>800</v>
      </c>
      <c r="K321" s="11" t="s">
        <v>331</v>
      </c>
      <c r="L321" s="10" t="s">
        <v>1981</v>
      </c>
      <c r="M321" s="64">
        <v>740</v>
      </c>
      <c r="N321" s="65">
        <f t="shared" si="4"/>
        <v>92.5</v>
      </c>
      <c r="O321" s="66">
        <v>20</v>
      </c>
      <c r="P321" s="638" t="s">
        <v>2003</v>
      </c>
      <c r="Q321" s="638" t="s">
        <v>2005</v>
      </c>
    </row>
    <row r="322" spans="1:17" ht="51.75" hidden="1" x14ac:dyDescent="0.25">
      <c r="A322" s="63" t="s">
        <v>305</v>
      </c>
      <c r="B322" s="7" t="s">
        <v>305</v>
      </c>
      <c r="C322" s="7">
        <v>2021</v>
      </c>
      <c r="D322" s="60" t="s">
        <v>1401</v>
      </c>
      <c r="E322" s="10" t="s">
        <v>817</v>
      </c>
      <c r="F322" s="7" t="s">
        <v>608</v>
      </c>
      <c r="G322" s="6" t="s">
        <v>1147</v>
      </c>
      <c r="H322" s="7" t="s">
        <v>1979</v>
      </c>
      <c r="I322" s="7" t="s">
        <v>1984</v>
      </c>
      <c r="J322" s="11">
        <v>0</v>
      </c>
      <c r="K322" s="11" t="s">
        <v>331</v>
      </c>
      <c r="L322" s="10" t="s">
        <v>1981</v>
      </c>
      <c r="M322" s="64">
        <v>131</v>
      </c>
      <c r="N322" s="65" t="e">
        <f t="shared" si="4"/>
        <v>#DIV/0!</v>
      </c>
      <c r="O322" s="66">
        <v>14</v>
      </c>
      <c r="P322" s="673" t="s">
        <v>2058</v>
      </c>
      <c r="Q322" s="637" t="s">
        <v>2024</v>
      </c>
    </row>
    <row r="323" spans="1:17" ht="165" hidden="1" x14ac:dyDescent="0.25">
      <c r="A323" s="63" t="s">
        <v>305</v>
      </c>
      <c r="B323" s="7" t="s">
        <v>305</v>
      </c>
      <c r="C323" s="7">
        <v>2021</v>
      </c>
      <c r="D323" s="60" t="s">
        <v>1401</v>
      </c>
      <c r="E323" s="10" t="s">
        <v>817</v>
      </c>
      <c r="F323" s="7" t="s">
        <v>608</v>
      </c>
      <c r="G323" s="6" t="s">
        <v>1147</v>
      </c>
      <c r="H323" s="7" t="s">
        <v>1979</v>
      </c>
      <c r="I323" s="7" t="s">
        <v>1987</v>
      </c>
      <c r="J323" s="11">
        <v>8000</v>
      </c>
      <c r="K323" s="11" t="s">
        <v>331</v>
      </c>
      <c r="L323" s="10" t="s">
        <v>1981</v>
      </c>
      <c r="M323" s="64">
        <v>13107</v>
      </c>
      <c r="N323" s="65">
        <f t="shared" si="4"/>
        <v>163.83750000000001</v>
      </c>
      <c r="O323" s="66">
        <v>132</v>
      </c>
      <c r="P323" s="640" t="s">
        <v>2011</v>
      </c>
      <c r="Q323" s="637"/>
    </row>
    <row r="324" spans="1:17" ht="51.75" hidden="1" x14ac:dyDescent="0.25">
      <c r="A324" s="63" t="s">
        <v>305</v>
      </c>
      <c r="B324" s="7" t="s">
        <v>305</v>
      </c>
      <c r="C324" s="7">
        <v>2021</v>
      </c>
      <c r="D324" s="60" t="s">
        <v>1401</v>
      </c>
      <c r="E324" s="10" t="s">
        <v>817</v>
      </c>
      <c r="F324" s="7" t="s">
        <v>608</v>
      </c>
      <c r="G324" s="6" t="s">
        <v>1147</v>
      </c>
      <c r="H324" s="7" t="s">
        <v>1989</v>
      </c>
      <c r="I324" s="7" t="s">
        <v>1980</v>
      </c>
      <c r="J324" s="11">
        <v>0</v>
      </c>
      <c r="K324" s="11" t="s">
        <v>331</v>
      </c>
      <c r="L324" s="10" t="s">
        <v>1981</v>
      </c>
      <c r="M324" s="64">
        <v>0</v>
      </c>
      <c r="N324" s="65" t="e">
        <f t="shared" si="4"/>
        <v>#DIV/0!</v>
      </c>
      <c r="O324" s="66">
        <v>0</v>
      </c>
      <c r="P324" s="673" t="s">
        <v>2058</v>
      </c>
      <c r="Q324" s="635"/>
    </row>
    <row r="325" spans="1:17" ht="51.75" hidden="1" x14ac:dyDescent="0.25">
      <c r="A325" s="63" t="s">
        <v>305</v>
      </c>
      <c r="B325" s="7" t="s">
        <v>305</v>
      </c>
      <c r="C325" s="7">
        <v>2021</v>
      </c>
      <c r="D325" s="60" t="s">
        <v>1401</v>
      </c>
      <c r="E325" s="10" t="s">
        <v>817</v>
      </c>
      <c r="F325" s="7" t="s">
        <v>608</v>
      </c>
      <c r="G325" s="6" t="s">
        <v>1147</v>
      </c>
      <c r="H325" s="7" t="s">
        <v>1989</v>
      </c>
      <c r="I325" s="7" t="s">
        <v>1995</v>
      </c>
      <c r="J325" s="11">
        <v>0</v>
      </c>
      <c r="K325" s="11" t="s">
        <v>331</v>
      </c>
      <c r="L325" s="10" t="s">
        <v>1981</v>
      </c>
      <c r="M325" s="64">
        <v>0</v>
      </c>
      <c r="N325" s="65" t="e">
        <f t="shared" si="4"/>
        <v>#DIV/0!</v>
      </c>
      <c r="O325" s="66">
        <v>0</v>
      </c>
      <c r="P325" s="673" t="s">
        <v>2058</v>
      </c>
      <c r="Q325" s="637"/>
    </row>
    <row r="326" spans="1:17" ht="51.75" hidden="1" x14ac:dyDescent="0.25">
      <c r="A326" s="63" t="s">
        <v>305</v>
      </c>
      <c r="B326" s="7" t="s">
        <v>305</v>
      </c>
      <c r="C326" s="7">
        <v>2021</v>
      </c>
      <c r="D326" s="60" t="s">
        <v>1401</v>
      </c>
      <c r="E326" s="10" t="s">
        <v>817</v>
      </c>
      <c r="F326" s="7" t="s">
        <v>608</v>
      </c>
      <c r="G326" s="6" t="s">
        <v>1147</v>
      </c>
      <c r="H326" s="7" t="s">
        <v>1989</v>
      </c>
      <c r="I326" s="7" t="s">
        <v>1984</v>
      </c>
      <c r="J326" s="11">
        <v>0</v>
      </c>
      <c r="K326" s="11" t="s">
        <v>331</v>
      </c>
      <c r="L326" s="10" t="s">
        <v>1981</v>
      </c>
      <c r="M326" s="64">
        <v>0</v>
      </c>
      <c r="N326" s="65" t="e">
        <f t="shared" ref="N326:N389" si="5">100*M326/J326</f>
        <v>#DIV/0!</v>
      </c>
      <c r="O326" s="66">
        <v>0</v>
      </c>
      <c r="P326" s="673" t="s">
        <v>2058</v>
      </c>
      <c r="Q326" s="637"/>
    </row>
    <row r="327" spans="1:17" ht="165" x14ac:dyDescent="0.25">
      <c r="A327" s="63" t="s">
        <v>305</v>
      </c>
      <c r="B327" s="7" t="s">
        <v>305</v>
      </c>
      <c r="C327" s="7">
        <v>2021</v>
      </c>
      <c r="D327" s="60" t="s">
        <v>1401</v>
      </c>
      <c r="E327" s="10" t="s">
        <v>817</v>
      </c>
      <c r="F327" s="7" t="s">
        <v>608</v>
      </c>
      <c r="G327" s="6" t="s">
        <v>1147</v>
      </c>
      <c r="H327" s="7" t="s">
        <v>1989</v>
      </c>
      <c r="I327" s="7" t="s">
        <v>1987</v>
      </c>
      <c r="J327" s="11">
        <v>1000</v>
      </c>
      <c r="K327" s="11" t="s">
        <v>331</v>
      </c>
      <c r="L327" s="10" t="s">
        <v>1981</v>
      </c>
      <c r="M327" s="64">
        <v>629</v>
      </c>
      <c r="N327" s="65">
        <f t="shared" si="5"/>
        <v>62.9</v>
      </c>
      <c r="O327" s="66">
        <v>132</v>
      </c>
      <c r="P327" s="640" t="s">
        <v>2011</v>
      </c>
      <c r="Q327" s="637"/>
    </row>
    <row r="328" spans="1:17" ht="51.75" hidden="1" x14ac:dyDescent="0.25">
      <c r="A328" s="63" t="s">
        <v>305</v>
      </c>
      <c r="B328" s="7" t="s">
        <v>305</v>
      </c>
      <c r="C328" s="7">
        <v>2021</v>
      </c>
      <c r="D328" s="60" t="s">
        <v>1401</v>
      </c>
      <c r="E328" s="10" t="s">
        <v>817</v>
      </c>
      <c r="F328" s="7" t="s">
        <v>608</v>
      </c>
      <c r="G328" s="6" t="s">
        <v>1147</v>
      </c>
      <c r="H328" s="7" t="s">
        <v>1991</v>
      </c>
      <c r="I328" s="7" t="s">
        <v>1980</v>
      </c>
      <c r="J328" s="11">
        <v>0</v>
      </c>
      <c r="K328" s="11" t="s">
        <v>331</v>
      </c>
      <c r="L328" s="10" t="s">
        <v>1981</v>
      </c>
      <c r="M328" s="64">
        <v>47</v>
      </c>
      <c r="N328" s="65" t="e">
        <f t="shared" si="5"/>
        <v>#DIV/0!</v>
      </c>
      <c r="O328" s="66">
        <v>17</v>
      </c>
      <c r="P328" s="673" t="s">
        <v>2058</v>
      </c>
      <c r="Q328" s="635"/>
    </row>
    <row r="329" spans="1:17" ht="242.25" hidden="1" x14ac:dyDescent="0.2">
      <c r="A329" s="63" t="s">
        <v>305</v>
      </c>
      <c r="B329" s="7" t="s">
        <v>305</v>
      </c>
      <c r="C329" s="7">
        <v>2021</v>
      </c>
      <c r="D329" s="60" t="s">
        <v>1401</v>
      </c>
      <c r="E329" s="10" t="s">
        <v>817</v>
      </c>
      <c r="F329" s="7" t="s">
        <v>608</v>
      </c>
      <c r="G329" s="6" t="s">
        <v>1147</v>
      </c>
      <c r="H329" s="7" t="s">
        <v>1991</v>
      </c>
      <c r="I329" s="7" t="s">
        <v>1995</v>
      </c>
      <c r="J329" s="11">
        <v>200</v>
      </c>
      <c r="K329" s="11" t="s">
        <v>331</v>
      </c>
      <c r="L329" s="10" t="s">
        <v>1981</v>
      </c>
      <c r="M329" s="64">
        <v>97</v>
      </c>
      <c r="N329" s="65">
        <f t="shared" si="5"/>
        <v>48.5</v>
      </c>
      <c r="O329" s="66">
        <v>20</v>
      </c>
      <c r="P329" s="638" t="s">
        <v>2003</v>
      </c>
      <c r="Q329" s="638" t="s">
        <v>2005</v>
      </c>
    </row>
    <row r="330" spans="1:17" ht="51.75" hidden="1" x14ac:dyDescent="0.25">
      <c r="A330" s="63" t="s">
        <v>305</v>
      </c>
      <c r="B330" s="7" t="s">
        <v>305</v>
      </c>
      <c r="C330" s="7">
        <v>2021</v>
      </c>
      <c r="D330" s="60" t="s">
        <v>1401</v>
      </c>
      <c r="E330" s="10" t="s">
        <v>817</v>
      </c>
      <c r="F330" s="7" t="s">
        <v>608</v>
      </c>
      <c r="G330" s="6" t="s">
        <v>1147</v>
      </c>
      <c r="H330" s="7" t="s">
        <v>1991</v>
      </c>
      <c r="I330" s="7" t="s">
        <v>1984</v>
      </c>
      <c r="J330" s="11">
        <v>0</v>
      </c>
      <c r="K330" s="11" t="s">
        <v>331</v>
      </c>
      <c r="L330" s="10" t="s">
        <v>1981</v>
      </c>
      <c r="M330" s="64">
        <v>131</v>
      </c>
      <c r="N330" s="65" t="e">
        <f t="shared" si="5"/>
        <v>#DIV/0!</v>
      </c>
      <c r="O330" s="66">
        <v>14</v>
      </c>
      <c r="P330" s="673" t="s">
        <v>2058</v>
      </c>
      <c r="Q330" s="637" t="s">
        <v>2024</v>
      </c>
    </row>
    <row r="331" spans="1:17" ht="165" x14ac:dyDescent="0.25">
      <c r="A331" s="63" t="s">
        <v>305</v>
      </c>
      <c r="B331" s="7" t="s">
        <v>305</v>
      </c>
      <c r="C331" s="7">
        <v>2021</v>
      </c>
      <c r="D331" s="60" t="s">
        <v>1401</v>
      </c>
      <c r="E331" s="10" t="s">
        <v>817</v>
      </c>
      <c r="F331" s="7" t="s">
        <v>608</v>
      </c>
      <c r="G331" s="6" t="s">
        <v>1147</v>
      </c>
      <c r="H331" s="7" t="s">
        <v>1991</v>
      </c>
      <c r="I331" s="7" t="s">
        <v>1987</v>
      </c>
      <c r="J331" s="11">
        <v>1000</v>
      </c>
      <c r="K331" s="11" t="s">
        <v>331</v>
      </c>
      <c r="L331" s="10" t="s">
        <v>1981</v>
      </c>
      <c r="M331" s="64">
        <v>1440</v>
      </c>
      <c r="N331" s="65">
        <f t="shared" si="5"/>
        <v>144</v>
      </c>
      <c r="O331" s="66">
        <v>132</v>
      </c>
      <c r="P331" s="640" t="s">
        <v>2011</v>
      </c>
      <c r="Q331" s="637"/>
    </row>
    <row r="332" spans="1:17" ht="51.75" hidden="1" x14ac:dyDescent="0.25">
      <c r="A332" s="63" t="s">
        <v>305</v>
      </c>
      <c r="B332" s="7" t="s">
        <v>305</v>
      </c>
      <c r="C332" s="7">
        <v>2021</v>
      </c>
      <c r="D332" s="60" t="s">
        <v>1401</v>
      </c>
      <c r="E332" s="10" t="s">
        <v>817</v>
      </c>
      <c r="F332" s="7" t="s">
        <v>608</v>
      </c>
      <c r="G332" s="6" t="s">
        <v>1147</v>
      </c>
      <c r="H332" s="7" t="s">
        <v>1992</v>
      </c>
      <c r="I332" s="7" t="s">
        <v>1980</v>
      </c>
      <c r="J332" s="11">
        <v>0</v>
      </c>
      <c r="K332" s="11" t="s">
        <v>331</v>
      </c>
      <c r="L332" s="10" t="s">
        <v>1981</v>
      </c>
      <c r="M332" s="64">
        <v>0</v>
      </c>
      <c r="N332" s="65" t="e">
        <f t="shared" si="5"/>
        <v>#DIV/0!</v>
      </c>
      <c r="O332" s="66">
        <v>0</v>
      </c>
      <c r="P332" s="673" t="s">
        <v>2058</v>
      </c>
      <c r="Q332" s="635"/>
    </row>
    <row r="333" spans="1:17" ht="242.25" hidden="1" x14ac:dyDescent="0.2">
      <c r="A333" s="63" t="s">
        <v>305</v>
      </c>
      <c r="B333" s="7" t="s">
        <v>305</v>
      </c>
      <c r="C333" s="7">
        <v>2021</v>
      </c>
      <c r="D333" s="60" t="s">
        <v>1401</v>
      </c>
      <c r="E333" s="10" t="s">
        <v>817</v>
      </c>
      <c r="F333" s="7" t="s">
        <v>608</v>
      </c>
      <c r="G333" s="6" t="s">
        <v>1147</v>
      </c>
      <c r="H333" s="7" t="s">
        <v>1992</v>
      </c>
      <c r="I333" s="7" t="s">
        <v>1995</v>
      </c>
      <c r="J333" s="11">
        <v>200</v>
      </c>
      <c r="K333" s="11" t="s">
        <v>331</v>
      </c>
      <c r="L333" s="10" t="s">
        <v>1981</v>
      </c>
      <c r="M333" s="64">
        <v>97</v>
      </c>
      <c r="N333" s="65">
        <f t="shared" si="5"/>
        <v>48.5</v>
      </c>
      <c r="O333" s="66">
        <v>20</v>
      </c>
      <c r="P333" s="638" t="s">
        <v>2003</v>
      </c>
      <c r="Q333" s="638" t="s">
        <v>2005</v>
      </c>
    </row>
    <row r="334" spans="1:17" ht="51.75" hidden="1" x14ac:dyDescent="0.25">
      <c r="A334" s="63" t="s">
        <v>305</v>
      </c>
      <c r="B334" s="7" t="s">
        <v>305</v>
      </c>
      <c r="C334" s="7">
        <v>2021</v>
      </c>
      <c r="D334" s="60" t="s">
        <v>1401</v>
      </c>
      <c r="E334" s="10" t="s">
        <v>817</v>
      </c>
      <c r="F334" s="7" t="s">
        <v>608</v>
      </c>
      <c r="G334" s="6" t="s">
        <v>1147</v>
      </c>
      <c r="H334" s="7" t="s">
        <v>1992</v>
      </c>
      <c r="I334" s="7" t="s">
        <v>1984</v>
      </c>
      <c r="J334" s="11">
        <v>0</v>
      </c>
      <c r="K334" s="11" t="s">
        <v>331</v>
      </c>
      <c r="L334" s="10" t="s">
        <v>1981</v>
      </c>
      <c r="M334" s="64">
        <v>0</v>
      </c>
      <c r="N334" s="65" t="e">
        <f t="shared" si="5"/>
        <v>#DIV/0!</v>
      </c>
      <c r="O334" s="66">
        <v>0</v>
      </c>
      <c r="P334" s="673" t="s">
        <v>2058</v>
      </c>
      <c r="Q334" s="637"/>
    </row>
    <row r="335" spans="1:17" ht="165" x14ac:dyDescent="0.25">
      <c r="A335" s="63" t="s">
        <v>305</v>
      </c>
      <c r="B335" s="7" t="s">
        <v>305</v>
      </c>
      <c r="C335" s="7">
        <v>2021</v>
      </c>
      <c r="D335" s="60" t="s">
        <v>1401</v>
      </c>
      <c r="E335" s="10" t="s">
        <v>817</v>
      </c>
      <c r="F335" s="7" t="s">
        <v>608</v>
      </c>
      <c r="G335" s="6" t="s">
        <v>1147</v>
      </c>
      <c r="H335" s="7" t="s">
        <v>1992</v>
      </c>
      <c r="I335" s="7" t="s">
        <v>1987</v>
      </c>
      <c r="J335" s="11">
        <v>1000</v>
      </c>
      <c r="K335" s="11" t="s">
        <v>331</v>
      </c>
      <c r="L335" s="10" t="s">
        <v>1981</v>
      </c>
      <c r="M335" s="64">
        <v>1438</v>
      </c>
      <c r="N335" s="65">
        <f t="shared" si="5"/>
        <v>143.80000000000001</v>
      </c>
      <c r="O335" s="66">
        <v>132</v>
      </c>
      <c r="P335" s="640" t="s">
        <v>2011</v>
      </c>
      <c r="Q335" s="637"/>
    </row>
    <row r="336" spans="1:17" ht="51.75" hidden="1" x14ac:dyDescent="0.25">
      <c r="A336" s="63" t="s">
        <v>305</v>
      </c>
      <c r="B336" s="7" t="s">
        <v>305</v>
      </c>
      <c r="C336" s="7">
        <v>2021</v>
      </c>
      <c r="D336" s="60" t="s">
        <v>1401</v>
      </c>
      <c r="E336" s="10" t="s">
        <v>817</v>
      </c>
      <c r="F336" s="7" t="s">
        <v>608</v>
      </c>
      <c r="G336" s="6" t="s">
        <v>1147</v>
      </c>
      <c r="H336" s="7" t="s">
        <v>1993</v>
      </c>
      <c r="I336" s="7" t="s">
        <v>1980</v>
      </c>
      <c r="J336" s="11">
        <v>0</v>
      </c>
      <c r="K336" s="11" t="s">
        <v>331</v>
      </c>
      <c r="L336" s="10" t="s">
        <v>1981</v>
      </c>
      <c r="M336" s="64">
        <v>0</v>
      </c>
      <c r="N336" s="65" t="e">
        <f t="shared" si="5"/>
        <v>#DIV/0!</v>
      </c>
      <c r="O336" s="66">
        <v>0</v>
      </c>
      <c r="P336" s="673" t="s">
        <v>2058</v>
      </c>
      <c r="Q336" s="635"/>
    </row>
    <row r="337" spans="1:17" ht="51.75" hidden="1" x14ac:dyDescent="0.25">
      <c r="A337" s="63" t="s">
        <v>305</v>
      </c>
      <c r="B337" s="7" t="s">
        <v>305</v>
      </c>
      <c r="C337" s="7">
        <v>2021</v>
      </c>
      <c r="D337" s="60" t="s">
        <v>1401</v>
      </c>
      <c r="E337" s="10" t="s">
        <v>817</v>
      </c>
      <c r="F337" s="7" t="s">
        <v>608</v>
      </c>
      <c r="G337" s="6" t="s">
        <v>1147</v>
      </c>
      <c r="H337" s="7" t="s">
        <v>1993</v>
      </c>
      <c r="I337" s="7" t="s">
        <v>1995</v>
      </c>
      <c r="J337" s="11">
        <v>0</v>
      </c>
      <c r="K337" s="11" t="s">
        <v>331</v>
      </c>
      <c r="L337" s="10" t="s">
        <v>1981</v>
      </c>
      <c r="M337" s="64">
        <v>0</v>
      </c>
      <c r="N337" s="65" t="e">
        <f t="shared" si="5"/>
        <v>#DIV/0!</v>
      </c>
      <c r="O337" s="66">
        <v>0</v>
      </c>
      <c r="P337" s="673" t="s">
        <v>2058</v>
      </c>
      <c r="Q337" s="637"/>
    </row>
    <row r="338" spans="1:17" ht="51.75" hidden="1" x14ac:dyDescent="0.25">
      <c r="A338" s="63" t="s">
        <v>305</v>
      </c>
      <c r="B338" s="7" t="s">
        <v>305</v>
      </c>
      <c r="C338" s="7">
        <v>2021</v>
      </c>
      <c r="D338" s="60" t="s">
        <v>1401</v>
      </c>
      <c r="E338" s="10" t="s">
        <v>817</v>
      </c>
      <c r="F338" s="7" t="s">
        <v>608</v>
      </c>
      <c r="G338" s="6" t="s">
        <v>1147</v>
      </c>
      <c r="H338" s="7" t="s">
        <v>1993</v>
      </c>
      <c r="I338" s="7" t="s">
        <v>1984</v>
      </c>
      <c r="J338" s="11">
        <v>0</v>
      </c>
      <c r="K338" s="11" t="s">
        <v>331</v>
      </c>
      <c r="L338" s="10" t="s">
        <v>1981</v>
      </c>
      <c r="M338" s="64">
        <v>0</v>
      </c>
      <c r="N338" s="65" t="e">
        <f t="shared" si="5"/>
        <v>#DIV/0!</v>
      </c>
      <c r="O338" s="66">
        <v>0</v>
      </c>
      <c r="P338" s="673" t="s">
        <v>2058</v>
      </c>
      <c r="Q338" s="637"/>
    </row>
    <row r="339" spans="1:17" ht="165" x14ac:dyDescent="0.25">
      <c r="A339" s="63" t="s">
        <v>305</v>
      </c>
      <c r="B339" s="7" t="s">
        <v>305</v>
      </c>
      <c r="C339" s="7">
        <v>2021</v>
      </c>
      <c r="D339" s="60" t="s">
        <v>1401</v>
      </c>
      <c r="E339" s="10" t="s">
        <v>817</v>
      </c>
      <c r="F339" s="7" t="s">
        <v>608</v>
      </c>
      <c r="G339" s="6" t="s">
        <v>1147</v>
      </c>
      <c r="H339" s="7" t="s">
        <v>1993</v>
      </c>
      <c r="I339" s="7" t="s">
        <v>1987</v>
      </c>
      <c r="J339" s="11">
        <v>1000</v>
      </c>
      <c r="K339" s="11" t="s">
        <v>331</v>
      </c>
      <c r="L339" s="10" t="s">
        <v>1981</v>
      </c>
      <c r="M339" s="64">
        <v>629</v>
      </c>
      <c r="N339" s="65">
        <f t="shared" si="5"/>
        <v>62.9</v>
      </c>
      <c r="O339" s="66">
        <v>132</v>
      </c>
      <c r="P339" s="640" t="s">
        <v>2011</v>
      </c>
      <c r="Q339" s="637"/>
    </row>
    <row r="340" spans="1:17" ht="135" hidden="1" x14ac:dyDescent="0.25">
      <c r="A340" s="63" t="s">
        <v>305</v>
      </c>
      <c r="B340" s="7" t="s">
        <v>305</v>
      </c>
      <c r="C340" s="7">
        <v>2021</v>
      </c>
      <c r="D340" s="60" t="s">
        <v>1401</v>
      </c>
      <c r="E340" s="10" t="s">
        <v>817</v>
      </c>
      <c r="F340" s="7" t="s">
        <v>608</v>
      </c>
      <c r="G340" s="6" t="s">
        <v>1138</v>
      </c>
      <c r="H340" s="7" t="s">
        <v>1979</v>
      </c>
      <c r="I340" s="7" t="s">
        <v>1980</v>
      </c>
      <c r="J340" s="11">
        <v>80</v>
      </c>
      <c r="K340" s="11" t="s">
        <v>331</v>
      </c>
      <c r="L340" s="10" t="s">
        <v>1981</v>
      </c>
      <c r="M340" s="64">
        <v>2</v>
      </c>
      <c r="N340" s="65">
        <f t="shared" si="5"/>
        <v>2.5</v>
      </c>
      <c r="O340" s="66">
        <v>2</v>
      </c>
      <c r="P340" s="643" t="s">
        <v>2013</v>
      </c>
      <c r="Q340" s="635" t="s">
        <v>1997</v>
      </c>
    </row>
    <row r="341" spans="1:17" ht="242.25" hidden="1" x14ac:dyDescent="0.2">
      <c r="A341" s="63" t="s">
        <v>305</v>
      </c>
      <c r="B341" s="7" t="s">
        <v>305</v>
      </c>
      <c r="C341" s="7">
        <v>2021</v>
      </c>
      <c r="D341" s="60" t="s">
        <v>1401</v>
      </c>
      <c r="E341" s="10" t="s">
        <v>817</v>
      </c>
      <c r="F341" s="7" t="s">
        <v>608</v>
      </c>
      <c r="G341" s="6" t="s">
        <v>1138</v>
      </c>
      <c r="H341" s="7" t="s">
        <v>1979</v>
      </c>
      <c r="I341" s="7" t="s">
        <v>1995</v>
      </c>
      <c r="J341" s="11">
        <v>4500</v>
      </c>
      <c r="K341" s="11" t="s">
        <v>331</v>
      </c>
      <c r="L341" s="10" t="s">
        <v>1981</v>
      </c>
      <c r="M341" s="64">
        <v>4623</v>
      </c>
      <c r="N341" s="65">
        <f t="shared" si="5"/>
        <v>102.73333333333333</v>
      </c>
      <c r="O341" s="66">
        <v>88</v>
      </c>
      <c r="P341" s="638" t="s">
        <v>2003</v>
      </c>
      <c r="Q341" s="638" t="s">
        <v>2005</v>
      </c>
    </row>
    <row r="342" spans="1:17" ht="255" hidden="1" x14ac:dyDescent="0.25">
      <c r="A342" s="63" t="s">
        <v>305</v>
      </c>
      <c r="B342" s="7" t="s">
        <v>305</v>
      </c>
      <c r="C342" s="7">
        <v>2021</v>
      </c>
      <c r="D342" s="60" t="s">
        <v>1401</v>
      </c>
      <c r="E342" s="10" t="s">
        <v>817</v>
      </c>
      <c r="F342" s="7" t="s">
        <v>608</v>
      </c>
      <c r="G342" s="6" t="s">
        <v>1138</v>
      </c>
      <c r="H342" s="7" t="s">
        <v>1979</v>
      </c>
      <c r="I342" s="7" t="s">
        <v>1987</v>
      </c>
      <c r="J342" s="11">
        <v>16000</v>
      </c>
      <c r="K342" s="11" t="s">
        <v>331</v>
      </c>
      <c r="L342" s="10" t="s">
        <v>1981</v>
      </c>
      <c r="M342" s="64">
        <v>10138</v>
      </c>
      <c r="N342" s="65">
        <f t="shared" si="5"/>
        <v>63.362499999999997</v>
      </c>
      <c r="O342" s="66">
        <v>172</v>
      </c>
      <c r="P342" s="642" t="s">
        <v>2027</v>
      </c>
      <c r="Q342" s="637"/>
    </row>
    <row r="343" spans="1:17" ht="51.75" hidden="1" x14ac:dyDescent="0.25">
      <c r="A343" s="63" t="s">
        <v>305</v>
      </c>
      <c r="B343" s="7" t="s">
        <v>305</v>
      </c>
      <c r="C343" s="7">
        <v>2021</v>
      </c>
      <c r="D343" s="60" t="s">
        <v>1401</v>
      </c>
      <c r="E343" s="10" t="s">
        <v>817</v>
      </c>
      <c r="F343" s="7" t="s">
        <v>608</v>
      </c>
      <c r="G343" s="6" t="s">
        <v>1138</v>
      </c>
      <c r="H343" s="7" t="s">
        <v>1989</v>
      </c>
      <c r="I343" s="7" t="s">
        <v>1980</v>
      </c>
      <c r="J343" s="11">
        <v>0</v>
      </c>
      <c r="K343" s="11" t="s">
        <v>331</v>
      </c>
      <c r="L343" s="10" t="s">
        <v>1981</v>
      </c>
      <c r="M343" s="64">
        <v>0</v>
      </c>
      <c r="N343" s="65" t="e">
        <f t="shared" si="5"/>
        <v>#DIV/0!</v>
      </c>
      <c r="O343" s="66">
        <v>0</v>
      </c>
      <c r="P343" s="673" t="s">
        <v>2058</v>
      </c>
      <c r="Q343" s="635"/>
    </row>
    <row r="344" spans="1:17" ht="51.75" hidden="1" x14ac:dyDescent="0.25">
      <c r="A344" s="63" t="s">
        <v>305</v>
      </c>
      <c r="B344" s="7" t="s">
        <v>305</v>
      </c>
      <c r="C344" s="7">
        <v>2021</v>
      </c>
      <c r="D344" s="60" t="s">
        <v>1401</v>
      </c>
      <c r="E344" s="10" t="s">
        <v>817</v>
      </c>
      <c r="F344" s="7" t="s">
        <v>608</v>
      </c>
      <c r="G344" s="6" t="s">
        <v>1138</v>
      </c>
      <c r="H344" s="7" t="s">
        <v>1989</v>
      </c>
      <c r="I344" s="7" t="s">
        <v>1995</v>
      </c>
      <c r="J344" s="11">
        <v>0</v>
      </c>
      <c r="K344" s="11" t="s">
        <v>331</v>
      </c>
      <c r="L344" s="10" t="s">
        <v>1981</v>
      </c>
      <c r="M344" s="64">
        <v>92</v>
      </c>
      <c r="N344" s="65" t="e">
        <f t="shared" si="5"/>
        <v>#DIV/0!</v>
      </c>
      <c r="O344" s="66">
        <v>88</v>
      </c>
      <c r="P344" s="673" t="s">
        <v>2058</v>
      </c>
      <c r="Q344" s="637"/>
    </row>
    <row r="345" spans="1:17" ht="255" hidden="1" x14ac:dyDescent="0.25">
      <c r="A345" s="63" t="s">
        <v>305</v>
      </c>
      <c r="B345" s="7" t="s">
        <v>305</v>
      </c>
      <c r="C345" s="7">
        <v>2021</v>
      </c>
      <c r="D345" s="60" t="s">
        <v>1401</v>
      </c>
      <c r="E345" s="10" t="s">
        <v>817</v>
      </c>
      <c r="F345" s="7" t="s">
        <v>608</v>
      </c>
      <c r="G345" s="6" t="s">
        <v>1138</v>
      </c>
      <c r="H345" s="7" t="s">
        <v>1989</v>
      </c>
      <c r="I345" s="7" t="s">
        <v>1987</v>
      </c>
      <c r="J345" s="11">
        <v>200</v>
      </c>
      <c r="K345" s="11" t="s">
        <v>331</v>
      </c>
      <c r="L345" s="10" t="s">
        <v>1981</v>
      </c>
      <c r="M345" s="64">
        <v>258</v>
      </c>
      <c r="N345" s="65">
        <f t="shared" si="5"/>
        <v>129</v>
      </c>
      <c r="O345" s="66">
        <v>172</v>
      </c>
      <c r="P345" s="642" t="s">
        <v>2027</v>
      </c>
      <c r="Q345" s="637"/>
    </row>
    <row r="346" spans="1:17" ht="135" hidden="1" x14ac:dyDescent="0.25">
      <c r="A346" s="63" t="s">
        <v>305</v>
      </c>
      <c r="B346" s="7" t="s">
        <v>305</v>
      </c>
      <c r="C346" s="7">
        <v>2021</v>
      </c>
      <c r="D346" s="60" t="s">
        <v>1401</v>
      </c>
      <c r="E346" s="10" t="s">
        <v>817</v>
      </c>
      <c r="F346" s="7" t="s">
        <v>608</v>
      </c>
      <c r="G346" s="6" t="s">
        <v>1138</v>
      </c>
      <c r="H346" s="7" t="s">
        <v>1991</v>
      </c>
      <c r="I346" s="7" t="s">
        <v>1980</v>
      </c>
      <c r="J346" s="11">
        <v>80</v>
      </c>
      <c r="K346" s="11" t="s">
        <v>331</v>
      </c>
      <c r="L346" s="10" t="s">
        <v>1981</v>
      </c>
      <c r="M346" s="64">
        <v>2</v>
      </c>
      <c r="N346" s="65">
        <f t="shared" si="5"/>
        <v>2.5</v>
      </c>
      <c r="O346" s="66">
        <v>2</v>
      </c>
      <c r="P346" s="643" t="s">
        <v>2013</v>
      </c>
      <c r="Q346" s="635" t="s">
        <v>1997</v>
      </c>
    </row>
    <row r="347" spans="1:17" ht="242.25" x14ac:dyDescent="0.2">
      <c r="A347" s="63" t="s">
        <v>305</v>
      </c>
      <c r="B347" s="7" t="s">
        <v>305</v>
      </c>
      <c r="C347" s="7">
        <v>2021</v>
      </c>
      <c r="D347" s="60" t="s">
        <v>1401</v>
      </c>
      <c r="E347" s="10" t="s">
        <v>817</v>
      </c>
      <c r="F347" s="7" t="s">
        <v>608</v>
      </c>
      <c r="G347" s="6" t="s">
        <v>1138</v>
      </c>
      <c r="H347" s="7" t="s">
        <v>1991</v>
      </c>
      <c r="I347" s="7" t="s">
        <v>1995</v>
      </c>
      <c r="J347" s="11">
        <v>700</v>
      </c>
      <c r="K347" s="11" t="s">
        <v>331</v>
      </c>
      <c r="L347" s="10" t="s">
        <v>1981</v>
      </c>
      <c r="M347" s="64">
        <v>459</v>
      </c>
      <c r="N347" s="65">
        <f t="shared" si="5"/>
        <v>65.571428571428569</v>
      </c>
      <c r="O347" s="66">
        <v>88</v>
      </c>
      <c r="P347" s="638" t="s">
        <v>2003</v>
      </c>
      <c r="Q347" s="638" t="s">
        <v>2005</v>
      </c>
    </row>
    <row r="348" spans="1:17" ht="255" x14ac:dyDescent="0.25">
      <c r="A348" s="63" t="s">
        <v>305</v>
      </c>
      <c r="B348" s="7" t="s">
        <v>305</v>
      </c>
      <c r="C348" s="7">
        <v>2021</v>
      </c>
      <c r="D348" s="60" t="s">
        <v>1401</v>
      </c>
      <c r="E348" s="10" t="s">
        <v>817</v>
      </c>
      <c r="F348" s="7" t="s">
        <v>608</v>
      </c>
      <c r="G348" s="6" t="s">
        <v>1138</v>
      </c>
      <c r="H348" s="7" t="s">
        <v>1991</v>
      </c>
      <c r="I348" s="7" t="s">
        <v>1987</v>
      </c>
      <c r="J348" s="11">
        <v>300</v>
      </c>
      <c r="K348" s="11" t="s">
        <v>331</v>
      </c>
      <c r="L348" s="10" t="s">
        <v>1981</v>
      </c>
      <c r="M348" s="64">
        <v>405</v>
      </c>
      <c r="N348" s="65">
        <f t="shared" si="5"/>
        <v>135</v>
      </c>
      <c r="O348" s="66">
        <v>172</v>
      </c>
      <c r="P348" s="642" t="s">
        <v>2027</v>
      </c>
      <c r="Q348" s="637"/>
    </row>
    <row r="349" spans="1:17" ht="135" hidden="1" x14ac:dyDescent="0.25">
      <c r="A349" s="63" t="s">
        <v>305</v>
      </c>
      <c r="B349" s="7" t="s">
        <v>305</v>
      </c>
      <c r="C349" s="7">
        <v>2021</v>
      </c>
      <c r="D349" s="60" t="s">
        <v>1401</v>
      </c>
      <c r="E349" s="10" t="s">
        <v>817</v>
      </c>
      <c r="F349" s="7" t="s">
        <v>608</v>
      </c>
      <c r="G349" s="6" t="s">
        <v>1138</v>
      </c>
      <c r="H349" s="7" t="s">
        <v>1992</v>
      </c>
      <c r="I349" s="7" t="s">
        <v>1980</v>
      </c>
      <c r="J349" s="11">
        <v>30</v>
      </c>
      <c r="K349" s="11" t="s">
        <v>331</v>
      </c>
      <c r="L349" s="10" t="s">
        <v>1981</v>
      </c>
      <c r="M349" s="64">
        <v>0</v>
      </c>
      <c r="N349" s="65">
        <f t="shared" si="5"/>
        <v>0</v>
      </c>
      <c r="O349" s="66">
        <v>0</v>
      </c>
      <c r="P349" s="643" t="s">
        <v>2013</v>
      </c>
      <c r="Q349" s="635" t="s">
        <v>1997</v>
      </c>
    </row>
    <row r="350" spans="1:17" ht="242.25" x14ac:dyDescent="0.2">
      <c r="A350" s="63" t="s">
        <v>305</v>
      </c>
      <c r="B350" s="7" t="s">
        <v>305</v>
      </c>
      <c r="C350" s="7">
        <v>2021</v>
      </c>
      <c r="D350" s="60" t="s">
        <v>1401</v>
      </c>
      <c r="E350" s="10" t="s">
        <v>817</v>
      </c>
      <c r="F350" s="7" t="s">
        <v>608</v>
      </c>
      <c r="G350" s="6" t="s">
        <v>1138</v>
      </c>
      <c r="H350" s="7" t="s">
        <v>1992</v>
      </c>
      <c r="I350" s="7" t="s">
        <v>1995</v>
      </c>
      <c r="J350" s="11">
        <v>700</v>
      </c>
      <c r="K350" s="11" t="s">
        <v>331</v>
      </c>
      <c r="L350" s="10" t="s">
        <v>1981</v>
      </c>
      <c r="M350" s="64">
        <v>305</v>
      </c>
      <c r="N350" s="65">
        <f t="shared" si="5"/>
        <v>43.571428571428569</v>
      </c>
      <c r="O350" s="66">
        <v>88</v>
      </c>
      <c r="P350" s="638" t="s">
        <v>2003</v>
      </c>
      <c r="Q350" s="638" t="s">
        <v>2005</v>
      </c>
    </row>
    <row r="351" spans="1:17" ht="255" x14ac:dyDescent="0.25">
      <c r="A351" s="63" t="s">
        <v>305</v>
      </c>
      <c r="B351" s="7" t="s">
        <v>305</v>
      </c>
      <c r="C351" s="7">
        <v>2021</v>
      </c>
      <c r="D351" s="60" t="s">
        <v>1401</v>
      </c>
      <c r="E351" s="10" t="s">
        <v>817</v>
      </c>
      <c r="F351" s="7" t="s">
        <v>608</v>
      </c>
      <c r="G351" s="6" t="s">
        <v>1138</v>
      </c>
      <c r="H351" s="7" t="s">
        <v>1992</v>
      </c>
      <c r="I351" s="7" t="s">
        <v>1987</v>
      </c>
      <c r="J351" s="11">
        <v>300</v>
      </c>
      <c r="K351" s="11" t="s">
        <v>331</v>
      </c>
      <c r="L351" s="10" t="s">
        <v>1981</v>
      </c>
      <c r="M351" s="64">
        <v>291</v>
      </c>
      <c r="N351" s="65">
        <f t="shared" si="5"/>
        <v>97</v>
      </c>
      <c r="O351" s="66">
        <v>172</v>
      </c>
      <c r="P351" s="642" t="s">
        <v>2027</v>
      </c>
      <c r="Q351" s="637"/>
    </row>
    <row r="352" spans="1:17" ht="51.75" hidden="1" x14ac:dyDescent="0.25">
      <c r="A352" s="63" t="s">
        <v>305</v>
      </c>
      <c r="B352" s="7" t="s">
        <v>305</v>
      </c>
      <c r="C352" s="7">
        <v>2021</v>
      </c>
      <c r="D352" s="60" t="s">
        <v>1401</v>
      </c>
      <c r="E352" s="10" t="s">
        <v>817</v>
      </c>
      <c r="F352" s="7" t="s">
        <v>608</v>
      </c>
      <c r="G352" s="6" t="s">
        <v>1138</v>
      </c>
      <c r="H352" s="7" t="s">
        <v>1993</v>
      </c>
      <c r="I352" s="7" t="s">
        <v>1980</v>
      </c>
      <c r="J352" s="11">
        <v>0</v>
      </c>
      <c r="K352" s="11" t="s">
        <v>331</v>
      </c>
      <c r="L352" s="10" t="s">
        <v>1981</v>
      </c>
      <c r="M352" s="64">
        <v>0</v>
      </c>
      <c r="N352" s="65" t="e">
        <f t="shared" si="5"/>
        <v>#DIV/0!</v>
      </c>
      <c r="O352" s="66">
        <v>0</v>
      </c>
      <c r="P352" s="673" t="s">
        <v>2058</v>
      </c>
      <c r="Q352" s="635"/>
    </row>
    <row r="353" spans="1:17" ht="51.75" hidden="1" x14ac:dyDescent="0.25">
      <c r="A353" s="63" t="s">
        <v>305</v>
      </c>
      <c r="B353" s="7" t="s">
        <v>305</v>
      </c>
      <c r="C353" s="7">
        <v>2021</v>
      </c>
      <c r="D353" s="60" t="s">
        <v>1401</v>
      </c>
      <c r="E353" s="10" t="s">
        <v>817</v>
      </c>
      <c r="F353" s="7" t="s">
        <v>608</v>
      </c>
      <c r="G353" s="6" t="s">
        <v>1138</v>
      </c>
      <c r="H353" s="7" t="s">
        <v>1993</v>
      </c>
      <c r="I353" s="7" t="s">
        <v>1995</v>
      </c>
      <c r="J353" s="11">
        <v>0</v>
      </c>
      <c r="K353" s="11" t="s">
        <v>331</v>
      </c>
      <c r="L353" s="10" t="s">
        <v>1981</v>
      </c>
      <c r="M353" s="64">
        <v>0</v>
      </c>
      <c r="N353" s="65" t="e">
        <f t="shared" si="5"/>
        <v>#DIV/0!</v>
      </c>
      <c r="O353" s="66">
        <v>0</v>
      </c>
      <c r="P353" s="673" t="s">
        <v>2058</v>
      </c>
      <c r="Q353" s="637"/>
    </row>
    <row r="354" spans="1:17" ht="255" hidden="1" x14ac:dyDescent="0.25">
      <c r="A354" s="63" t="s">
        <v>305</v>
      </c>
      <c r="B354" s="7" t="s">
        <v>305</v>
      </c>
      <c r="C354" s="7">
        <v>2021</v>
      </c>
      <c r="D354" s="60" t="s">
        <v>1401</v>
      </c>
      <c r="E354" s="10" t="s">
        <v>817</v>
      </c>
      <c r="F354" s="7" t="s">
        <v>608</v>
      </c>
      <c r="G354" s="6" t="s">
        <v>1138</v>
      </c>
      <c r="H354" s="7" t="s">
        <v>1993</v>
      </c>
      <c r="I354" s="7" t="s">
        <v>1987</v>
      </c>
      <c r="J354" s="11">
        <v>200</v>
      </c>
      <c r="K354" s="11" t="s">
        <v>331</v>
      </c>
      <c r="L354" s="10" t="s">
        <v>1981</v>
      </c>
      <c r="M354" s="64">
        <v>258</v>
      </c>
      <c r="N354" s="65">
        <f t="shared" si="5"/>
        <v>129</v>
      </c>
      <c r="O354" s="66">
        <v>172</v>
      </c>
      <c r="P354" s="642" t="s">
        <v>2027</v>
      </c>
      <c r="Q354" s="637"/>
    </row>
    <row r="355" spans="1:17" ht="135" x14ac:dyDescent="0.25">
      <c r="A355" s="63" t="s">
        <v>305</v>
      </c>
      <c r="B355" s="7" t="s">
        <v>305</v>
      </c>
      <c r="C355" s="7">
        <v>2021</v>
      </c>
      <c r="D355" s="60" t="s">
        <v>1407</v>
      </c>
      <c r="E355" s="10" t="s">
        <v>618</v>
      </c>
      <c r="F355" s="7" t="s">
        <v>608</v>
      </c>
      <c r="G355" s="6" t="s">
        <v>1411</v>
      </c>
      <c r="H355" s="7" t="s">
        <v>1979</v>
      </c>
      <c r="I355" s="7" t="s">
        <v>1980</v>
      </c>
      <c r="J355" s="11">
        <v>1000</v>
      </c>
      <c r="K355" s="11" t="s">
        <v>331</v>
      </c>
      <c r="L355" s="10" t="s">
        <v>1981</v>
      </c>
      <c r="M355" s="64">
        <v>1667</v>
      </c>
      <c r="N355" s="65">
        <f t="shared" si="5"/>
        <v>166.7</v>
      </c>
      <c r="O355" s="66">
        <v>22</v>
      </c>
      <c r="P355" s="643" t="s">
        <v>2013</v>
      </c>
      <c r="Q355" s="635" t="s">
        <v>1997</v>
      </c>
    </row>
    <row r="356" spans="1:17" ht="242.25" x14ac:dyDescent="0.2">
      <c r="A356" s="63" t="s">
        <v>305</v>
      </c>
      <c r="B356" s="7" t="s">
        <v>305</v>
      </c>
      <c r="C356" s="7">
        <v>2021</v>
      </c>
      <c r="D356" s="60" t="s">
        <v>1407</v>
      </c>
      <c r="E356" s="10" t="s">
        <v>618</v>
      </c>
      <c r="F356" s="7" t="s">
        <v>608</v>
      </c>
      <c r="G356" s="6" t="s">
        <v>1411</v>
      </c>
      <c r="H356" s="7" t="s">
        <v>1979</v>
      </c>
      <c r="I356" s="7" t="s">
        <v>1995</v>
      </c>
      <c r="J356" s="11">
        <v>2000</v>
      </c>
      <c r="K356" s="11" t="s">
        <v>331</v>
      </c>
      <c r="L356" s="10" t="s">
        <v>1981</v>
      </c>
      <c r="M356" s="64">
        <v>972</v>
      </c>
      <c r="N356" s="65">
        <f t="shared" si="5"/>
        <v>48.6</v>
      </c>
      <c r="O356" s="66">
        <v>80</v>
      </c>
      <c r="P356" s="638" t="s">
        <v>2003</v>
      </c>
      <c r="Q356" s="638" t="s">
        <v>2005</v>
      </c>
    </row>
    <row r="357" spans="1:17" ht="165" x14ac:dyDescent="0.25">
      <c r="A357" s="63" t="s">
        <v>305</v>
      </c>
      <c r="B357" s="7" t="s">
        <v>305</v>
      </c>
      <c r="C357" s="7">
        <v>2021</v>
      </c>
      <c r="D357" s="60" t="s">
        <v>1407</v>
      </c>
      <c r="E357" s="10" t="s">
        <v>618</v>
      </c>
      <c r="F357" s="7" t="s">
        <v>608</v>
      </c>
      <c r="G357" s="6" t="s">
        <v>1411</v>
      </c>
      <c r="H357" s="7" t="s">
        <v>1979</v>
      </c>
      <c r="I357" s="7" t="s">
        <v>1987</v>
      </c>
      <c r="J357" s="11">
        <v>1000</v>
      </c>
      <c r="K357" s="11" t="s">
        <v>331</v>
      </c>
      <c r="L357" s="10" t="s">
        <v>1981</v>
      </c>
      <c r="M357" s="64">
        <v>540</v>
      </c>
      <c r="N357" s="65">
        <f t="shared" si="5"/>
        <v>54</v>
      </c>
      <c r="O357" s="66">
        <v>103</v>
      </c>
      <c r="P357" s="642" t="s">
        <v>2011</v>
      </c>
      <c r="Q357" s="637"/>
    </row>
    <row r="358" spans="1:17" ht="90" hidden="1" x14ac:dyDescent="0.25">
      <c r="A358" s="63" t="s">
        <v>305</v>
      </c>
      <c r="B358" s="7" t="s">
        <v>305</v>
      </c>
      <c r="C358" s="7">
        <v>2021</v>
      </c>
      <c r="D358" s="60" t="s">
        <v>1407</v>
      </c>
      <c r="E358" s="10" t="s">
        <v>618</v>
      </c>
      <c r="F358" s="7" t="s">
        <v>608</v>
      </c>
      <c r="G358" s="6" t="s">
        <v>1411</v>
      </c>
      <c r="H358" s="7" t="s">
        <v>1989</v>
      </c>
      <c r="I358" s="7" t="s">
        <v>1980</v>
      </c>
      <c r="J358" s="11">
        <v>0</v>
      </c>
      <c r="K358" s="11" t="s">
        <v>331</v>
      </c>
      <c r="L358" s="10" t="s">
        <v>1981</v>
      </c>
      <c r="M358" s="64">
        <v>0</v>
      </c>
      <c r="N358" s="65" t="e">
        <f t="shared" si="5"/>
        <v>#DIV/0!</v>
      </c>
      <c r="O358" s="66">
        <v>0</v>
      </c>
      <c r="P358" s="673" t="s">
        <v>2058</v>
      </c>
      <c r="Q358" s="635" t="s">
        <v>1997</v>
      </c>
    </row>
    <row r="359" spans="1:17" ht="51.75" hidden="1" x14ac:dyDescent="0.25">
      <c r="A359" s="63" t="s">
        <v>305</v>
      </c>
      <c r="B359" s="7" t="s">
        <v>305</v>
      </c>
      <c r="C359" s="7">
        <v>2021</v>
      </c>
      <c r="D359" s="60" t="s">
        <v>1407</v>
      </c>
      <c r="E359" s="10" t="s">
        <v>618</v>
      </c>
      <c r="F359" s="7" t="s">
        <v>608</v>
      </c>
      <c r="G359" s="6" t="s">
        <v>1411</v>
      </c>
      <c r="H359" s="7" t="s">
        <v>1989</v>
      </c>
      <c r="I359" s="7" t="s">
        <v>1995</v>
      </c>
      <c r="J359" s="11">
        <v>0</v>
      </c>
      <c r="K359" s="11" t="s">
        <v>331</v>
      </c>
      <c r="L359" s="10" t="s">
        <v>1981</v>
      </c>
      <c r="M359" s="64">
        <v>5</v>
      </c>
      <c r="N359" s="65" t="e">
        <f t="shared" si="5"/>
        <v>#DIV/0!</v>
      </c>
      <c r="O359" s="66">
        <v>5</v>
      </c>
      <c r="P359" s="673" t="s">
        <v>2058</v>
      </c>
      <c r="Q359" s="637"/>
    </row>
    <row r="360" spans="1:17" ht="165" x14ac:dyDescent="0.25">
      <c r="A360" s="63" t="s">
        <v>305</v>
      </c>
      <c r="B360" s="7" t="s">
        <v>305</v>
      </c>
      <c r="C360" s="7">
        <v>2021</v>
      </c>
      <c r="D360" s="60" t="s">
        <v>1407</v>
      </c>
      <c r="E360" s="10" t="s">
        <v>618</v>
      </c>
      <c r="F360" s="7" t="s">
        <v>608</v>
      </c>
      <c r="G360" s="6" t="s">
        <v>1411</v>
      </c>
      <c r="H360" s="7" t="s">
        <v>1989</v>
      </c>
      <c r="I360" s="7" t="s">
        <v>1987</v>
      </c>
      <c r="J360" s="11">
        <v>20</v>
      </c>
      <c r="K360" s="11" t="s">
        <v>331</v>
      </c>
      <c r="L360" s="10" t="s">
        <v>1981</v>
      </c>
      <c r="M360" s="64">
        <v>20</v>
      </c>
      <c r="N360" s="65">
        <f t="shared" si="5"/>
        <v>100</v>
      </c>
      <c r="O360" s="66">
        <v>20</v>
      </c>
      <c r="P360" s="640" t="s">
        <v>2011</v>
      </c>
      <c r="Q360" s="637"/>
    </row>
    <row r="361" spans="1:17" ht="135" x14ac:dyDescent="0.25">
      <c r="A361" s="63" t="s">
        <v>305</v>
      </c>
      <c r="B361" s="7" t="s">
        <v>305</v>
      </c>
      <c r="C361" s="7">
        <v>2021</v>
      </c>
      <c r="D361" s="60" t="s">
        <v>1407</v>
      </c>
      <c r="E361" s="10" t="s">
        <v>618</v>
      </c>
      <c r="F361" s="7" t="s">
        <v>608</v>
      </c>
      <c r="G361" s="6" t="s">
        <v>1411</v>
      </c>
      <c r="H361" s="7" t="s">
        <v>1991</v>
      </c>
      <c r="I361" s="7" t="s">
        <v>1980</v>
      </c>
      <c r="J361" s="11">
        <v>1000</v>
      </c>
      <c r="K361" s="11" t="s">
        <v>331</v>
      </c>
      <c r="L361" s="10" t="s">
        <v>1981</v>
      </c>
      <c r="M361" s="64">
        <v>1556</v>
      </c>
      <c r="N361" s="65">
        <f t="shared" si="5"/>
        <v>155.6</v>
      </c>
      <c r="O361" s="66">
        <v>22</v>
      </c>
      <c r="P361" s="643" t="s">
        <v>2013</v>
      </c>
      <c r="Q361" s="635" t="s">
        <v>1997</v>
      </c>
    </row>
    <row r="362" spans="1:17" ht="242.25" x14ac:dyDescent="0.2">
      <c r="A362" s="63" t="s">
        <v>305</v>
      </c>
      <c r="B362" s="7" t="s">
        <v>305</v>
      </c>
      <c r="C362" s="7">
        <v>2021</v>
      </c>
      <c r="D362" s="60" t="s">
        <v>1407</v>
      </c>
      <c r="E362" s="10" t="s">
        <v>618</v>
      </c>
      <c r="F362" s="7" t="s">
        <v>608</v>
      </c>
      <c r="G362" s="6" t="s">
        <v>1411</v>
      </c>
      <c r="H362" s="7" t="s">
        <v>1991</v>
      </c>
      <c r="I362" s="7" t="s">
        <v>1995</v>
      </c>
      <c r="J362" s="11">
        <v>600</v>
      </c>
      <c r="K362" s="11" t="s">
        <v>331</v>
      </c>
      <c r="L362" s="10" t="s">
        <v>1981</v>
      </c>
      <c r="M362" s="64">
        <v>172</v>
      </c>
      <c r="N362" s="65">
        <f t="shared" si="5"/>
        <v>28.666666666666668</v>
      </c>
      <c r="O362" s="66">
        <v>80</v>
      </c>
      <c r="P362" s="638" t="s">
        <v>2003</v>
      </c>
      <c r="Q362" s="638" t="s">
        <v>2005</v>
      </c>
    </row>
    <row r="363" spans="1:17" ht="165" x14ac:dyDescent="0.25">
      <c r="A363" s="63" t="s">
        <v>305</v>
      </c>
      <c r="B363" s="7" t="s">
        <v>305</v>
      </c>
      <c r="C363" s="7">
        <v>2021</v>
      </c>
      <c r="D363" s="60" t="s">
        <v>1407</v>
      </c>
      <c r="E363" s="10" t="s">
        <v>618</v>
      </c>
      <c r="F363" s="7" t="s">
        <v>608</v>
      </c>
      <c r="G363" s="6" t="s">
        <v>1411</v>
      </c>
      <c r="H363" s="7" t="s">
        <v>1991</v>
      </c>
      <c r="I363" s="7" t="s">
        <v>1987</v>
      </c>
      <c r="J363" s="11">
        <v>20</v>
      </c>
      <c r="K363" s="11" t="s">
        <v>331</v>
      </c>
      <c r="L363" s="10" t="s">
        <v>1981</v>
      </c>
      <c r="M363" s="64">
        <v>24</v>
      </c>
      <c r="N363" s="65">
        <f t="shared" si="5"/>
        <v>120</v>
      </c>
      <c r="O363" s="66">
        <v>24</v>
      </c>
      <c r="P363" s="642" t="s">
        <v>2011</v>
      </c>
      <c r="Q363" s="637"/>
    </row>
    <row r="364" spans="1:17" ht="51.75" hidden="1" x14ac:dyDescent="0.25">
      <c r="A364" s="63" t="s">
        <v>305</v>
      </c>
      <c r="B364" s="7" t="s">
        <v>305</v>
      </c>
      <c r="C364" s="7">
        <v>2021</v>
      </c>
      <c r="D364" s="60" t="s">
        <v>1407</v>
      </c>
      <c r="E364" s="10" t="s">
        <v>618</v>
      </c>
      <c r="F364" s="7" t="s">
        <v>608</v>
      </c>
      <c r="G364" s="6" t="s">
        <v>1411</v>
      </c>
      <c r="H364" s="7" t="s">
        <v>1992</v>
      </c>
      <c r="I364" s="7" t="s">
        <v>1980</v>
      </c>
      <c r="J364" s="11">
        <v>0</v>
      </c>
      <c r="K364" s="11" t="s">
        <v>331</v>
      </c>
      <c r="L364" s="10" t="s">
        <v>1981</v>
      </c>
      <c r="M364" s="64">
        <v>0</v>
      </c>
      <c r="N364" s="65" t="e">
        <f t="shared" si="5"/>
        <v>#DIV/0!</v>
      </c>
      <c r="O364" s="66">
        <v>0</v>
      </c>
      <c r="P364" s="673" t="s">
        <v>2058</v>
      </c>
      <c r="Q364" s="635"/>
    </row>
    <row r="365" spans="1:17" ht="242.25" x14ac:dyDescent="0.25">
      <c r="A365" s="63" t="s">
        <v>305</v>
      </c>
      <c r="B365" s="7" t="s">
        <v>305</v>
      </c>
      <c r="C365" s="7">
        <v>2021</v>
      </c>
      <c r="D365" s="60" t="s">
        <v>1407</v>
      </c>
      <c r="E365" s="10" t="s">
        <v>618</v>
      </c>
      <c r="F365" s="7" t="s">
        <v>608</v>
      </c>
      <c r="G365" s="6" t="s">
        <v>1411</v>
      </c>
      <c r="H365" s="7" t="s">
        <v>1992</v>
      </c>
      <c r="I365" s="7" t="s">
        <v>1995</v>
      </c>
      <c r="J365" s="11">
        <v>500</v>
      </c>
      <c r="K365" s="11" t="s">
        <v>331</v>
      </c>
      <c r="L365" s="10" t="s">
        <v>1981</v>
      </c>
      <c r="M365" s="64">
        <v>0</v>
      </c>
      <c r="N365" s="65">
        <f t="shared" si="5"/>
        <v>0</v>
      </c>
      <c r="O365" s="66">
        <v>0</v>
      </c>
      <c r="P365" s="638" t="s">
        <v>2003</v>
      </c>
      <c r="Q365" s="637" t="s">
        <v>2028</v>
      </c>
    </row>
    <row r="366" spans="1:17" ht="165" x14ac:dyDescent="0.25">
      <c r="A366" s="63" t="s">
        <v>305</v>
      </c>
      <c r="B366" s="7" t="s">
        <v>305</v>
      </c>
      <c r="C366" s="7">
        <v>2021</v>
      </c>
      <c r="D366" s="60" t="s">
        <v>1407</v>
      </c>
      <c r="E366" s="10" t="s">
        <v>618</v>
      </c>
      <c r="F366" s="7" t="s">
        <v>608</v>
      </c>
      <c r="G366" s="6" t="s">
        <v>1411</v>
      </c>
      <c r="H366" s="7" t="s">
        <v>1992</v>
      </c>
      <c r="I366" s="7" t="s">
        <v>1987</v>
      </c>
      <c r="J366" s="11">
        <v>20</v>
      </c>
      <c r="K366" s="11" t="s">
        <v>331</v>
      </c>
      <c r="L366" s="10" t="s">
        <v>1981</v>
      </c>
      <c r="M366" s="64">
        <v>0</v>
      </c>
      <c r="N366" s="65">
        <f t="shared" si="5"/>
        <v>0</v>
      </c>
      <c r="O366" s="66">
        <v>0</v>
      </c>
      <c r="P366" s="642" t="s">
        <v>2011</v>
      </c>
      <c r="Q366" s="637" t="s">
        <v>2028</v>
      </c>
    </row>
    <row r="367" spans="1:17" ht="51.75" hidden="1" x14ac:dyDescent="0.25">
      <c r="A367" s="63" t="s">
        <v>305</v>
      </c>
      <c r="B367" s="7" t="s">
        <v>305</v>
      </c>
      <c r="C367" s="7">
        <v>2021</v>
      </c>
      <c r="D367" s="60" t="s">
        <v>1407</v>
      </c>
      <c r="E367" s="10" t="s">
        <v>618</v>
      </c>
      <c r="F367" s="7" t="s">
        <v>608</v>
      </c>
      <c r="G367" s="6" t="s">
        <v>1411</v>
      </c>
      <c r="H367" s="7" t="s">
        <v>1993</v>
      </c>
      <c r="I367" s="7" t="s">
        <v>1980</v>
      </c>
      <c r="J367" s="11">
        <v>0</v>
      </c>
      <c r="K367" s="11" t="s">
        <v>331</v>
      </c>
      <c r="L367" s="10" t="s">
        <v>1981</v>
      </c>
      <c r="M367" s="64">
        <v>0</v>
      </c>
      <c r="N367" s="65" t="e">
        <f t="shared" si="5"/>
        <v>#DIV/0!</v>
      </c>
      <c r="O367" s="66">
        <v>0</v>
      </c>
      <c r="P367" s="673" t="s">
        <v>2058</v>
      </c>
      <c r="Q367" s="635"/>
    </row>
    <row r="368" spans="1:17" ht="51.75" hidden="1" x14ac:dyDescent="0.25">
      <c r="A368" s="63" t="s">
        <v>305</v>
      </c>
      <c r="B368" s="7" t="s">
        <v>305</v>
      </c>
      <c r="C368" s="7">
        <v>2021</v>
      </c>
      <c r="D368" s="60" t="s">
        <v>1407</v>
      </c>
      <c r="E368" s="10" t="s">
        <v>618</v>
      </c>
      <c r="F368" s="7" t="s">
        <v>608</v>
      </c>
      <c r="G368" s="6" t="s">
        <v>1411</v>
      </c>
      <c r="H368" s="7" t="s">
        <v>1993</v>
      </c>
      <c r="I368" s="7" t="s">
        <v>1995</v>
      </c>
      <c r="J368" s="11">
        <v>0</v>
      </c>
      <c r="K368" s="11" t="s">
        <v>331</v>
      </c>
      <c r="L368" s="10" t="s">
        <v>1981</v>
      </c>
      <c r="M368" s="64">
        <v>0</v>
      </c>
      <c r="N368" s="65" t="e">
        <f t="shared" si="5"/>
        <v>#DIV/0!</v>
      </c>
      <c r="O368" s="66">
        <v>0</v>
      </c>
      <c r="P368" s="673" t="s">
        <v>2058</v>
      </c>
      <c r="Q368" s="637"/>
    </row>
    <row r="369" spans="1:17" ht="165" x14ac:dyDescent="0.25">
      <c r="A369" s="63" t="s">
        <v>305</v>
      </c>
      <c r="B369" s="7" t="s">
        <v>305</v>
      </c>
      <c r="C369" s="7">
        <v>2021</v>
      </c>
      <c r="D369" s="60" t="s">
        <v>1407</v>
      </c>
      <c r="E369" s="10" t="s">
        <v>618</v>
      </c>
      <c r="F369" s="7" t="s">
        <v>608</v>
      </c>
      <c r="G369" s="6" t="s">
        <v>1411</v>
      </c>
      <c r="H369" s="7" t="s">
        <v>1993</v>
      </c>
      <c r="I369" s="7" t="s">
        <v>1987</v>
      </c>
      <c r="J369" s="11">
        <v>20</v>
      </c>
      <c r="K369" s="11" t="s">
        <v>331</v>
      </c>
      <c r="L369" s="10" t="s">
        <v>1981</v>
      </c>
      <c r="M369" s="64">
        <v>18</v>
      </c>
      <c r="N369" s="65">
        <f t="shared" si="5"/>
        <v>90</v>
      </c>
      <c r="O369" s="66">
        <v>18</v>
      </c>
      <c r="P369" s="640" t="s">
        <v>2011</v>
      </c>
      <c r="Q369" s="637"/>
    </row>
    <row r="370" spans="1:17" ht="135" x14ac:dyDescent="0.25">
      <c r="A370" s="63" t="s">
        <v>305</v>
      </c>
      <c r="B370" s="7" t="s">
        <v>305</v>
      </c>
      <c r="C370" s="7">
        <v>2021</v>
      </c>
      <c r="D370" s="60" t="s">
        <v>1016</v>
      </c>
      <c r="E370" s="10" t="s">
        <v>618</v>
      </c>
      <c r="F370" s="7" t="s">
        <v>608</v>
      </c>
      <c r="G370" s="6" t="s">
        <v>1419</v>
      </c>
      <c r="H370" s="7" t="s">
        <v>1979</v>
      </c>
      <c r="I370" s="7" t="s">
        <v>1980</v>
      </c>
      <c r="J370" s="11">
        <v>1000</v>
      </c>
      <c r="K370" s="11" t="s">
        <v>331</v>
      </c>
      <c r="L370" s="10" t="s">
        <v>1981</v>
      </c>
      <c r="M370" s="64">
        <v>168</v>
      </c>
      <c r="N370" s="65">
        <f t="shared" si="5"/>
        <v>16.8</v>
      </c>
      <c r="O370" s="66">
        <v>6</v>
      </c>
      <c r="P370" s="640" t="s">
        <v>2000</v>
      </c>
      <c r="Q370" s="635" t="s">
        <v>1983</v>
      </c>
    </row>
    <row r="371" spans="1:17" ht="242.25" x14ac:dyDescent="0.2">
      <c r="A371" s="63" t="s">
        <v>305</v>
      </c>
      <c r="B371" s="7" t="s">
        <v>305</v>
      </c>
      <c r="C371" s="7">
        <v>2021</v>
      </c>
      <c r="D371" s="60" t="s">
        <v>1016</v>
      </c>
      <c r="E371" s="10" t="s">
        <v>618</v>
      </c>
      <c r="F371" s="7" t="s">
        <v>608</v>
      </c>
      <c r="G371" s="6" t="s">
        <v>1419</v>
      </c>
      <c r="H371" s="7" t="s">
        <v>1979</v>
      </c>
      <c r="I371" s="7" t="s">
        <v>1995</v>
      </c>
      <c r="J371" s="11">
        <v>1000</v>
      </c>
      <c r="K371" s="11" t="s">
        <v>331</v>
      </c>
      <c r="L371" s="10" t="s">
        <v>1981</v>
      </c>
      <c r="M371" s="64">
        <v>1370</v>
      </c>
      <c r="N371" s="65">
        <f t="shared" si="5"/>
        <v>137</v>
      </c>
      <c r="O371" s="66">
        <v>18</v>
      </c>
      <c r="P371" s="638" t="s">
        <v>2003</v>
      </c>
      <c r="Q371" s="638" t="s">
        <v>2005</v>
      </c>
    </row>
    <row r="372" spans="1:17" ht="135" x14ac:dyDescent="0.25">
      <c r="A372" s="63" t="s">
        <v>305</v>
      </c>
      <c r="B372" s="7" t="s">
        <v>305</v>
      </c>
      <c r="C372" s="7">
        <v>2021</v>
      </c>
      <c r="D372" s="60" t="s">
        <v>1016</v>
      </c>
      <c r="E372" s="10" t="s">
        <v>618</v>
      </c>
      <c r="F372" s="7" t="s">
        <v>608</v>
      </c>
      <c r="G372" s="6" t="s">
        <v>1419</v>
      </c>
      <c r="H372" s="7" t="s">
        <v>1979</v>
      </c>
      <c r="I372" s="7" t="s">
        <v>1984</v>
      </c>
      <c r="J372" s="11">
        <v>300</v>
      </c>
      <c r="K372" s="11" t="s">
        <v>331</v>
      </c>
      <c r="L372" s="10" t="s">
        <v>1981</v>
      </c>
      <c r="M372" s="64">
        <v>408</v>
      </c>
      <c r="N372" s="65">
        <f t="shared" si="5"/>
        <v>136</v>
      </c>
      <c r="O372" s="66">
        <v>9</v>
      </c>
      <c r="P372" s="642" t="s">
        <v>2000</v>
      </c>
      <c r="Q372" s="635" t="s">
        <v>2007</v>
      </c>
    </row>
    <row r="373" spans="1:17" ht="135" x14ac:dyDescent="0.25">
      <c r="A373" s="63" t="s">
        <v>305</v>
      </c>
      <c r="B373" s="7" t="s">
        <v>305</v>
      </c>
      <c r="C373" s="7">
        <v>2021</v>
      </c>
      <c r="D373" s="60" t="s">
        <v>1016</v>
      </c>
      <c r="E373" s="10" t="s">
        <v>618</v>
      </c>
      <c r="F373" s="7" t="s">
        <v>608</v>
      </c>
      <c r="G373" s="6" t="s">
        <v>1419</v>
      </c>
      <c r="H373" s="7" t="s">
        <v>1979</v>
      </c>
      <c r="I373" s="7" t="s">
        <v>1987</v>
      </c>
      <c r="J373" s="11">
        <v>1500</v>
      </c>
      <c r="K373" s="11" t="s">
        <v>331</v>
      </c>
      <c r="L373" s="10" t="s">
        <v>1981</v>
      </c>
      <c r="M373" s="64">
        <v>3128</v>
      </c>
      <c r="N373" s="65">
        <f t="shared" si="5"/>
        <v>208.53333333333333</v>
      </c>
      <c r="O373" s="66">
        <v>36</v>
      </c>
      <c r="P373" s="640" t="s">
        <v>2010</v>
      </c>
      <c r="Q373" s="637"/>
    </row>
    <row r="374" spans="1:17" ht="51.75" hidden="1" x14ac:dyDescent="0.25">
      <c r="A374" s="63" t="s">
        <v>305</v>
      </c>
      <c r="B374" s="7" t="s">
        <v>305</v>
      </c>
      <c r="C374" s="7">
        <v>2021</v>
      </c>
      <c r="D374" s="60" t="s">
        <v>1016</v>
      </c>
      <c r="E374" s="10" t="s">
        <v>618</v>
      </c>
      <c r="F374" s="7" t="s">
        <v>608</v>
      </c>
      <c r="G374" s="6" t="s">
        <v>1419</v>
      </c>
      <c r="H374" s="7" t="s">
        <v>1989</v>
      </c>
      <c r="I374" s="7" t="s">
        <v>1980</v>
      </c>
      <c r="J374" s="11">
        <v>0</v>
      </c>
      <c r="K374" s="11" t="s">
        <v>331</v>
      </c>
      <c r="L374" s="10" t="s">
        <v>1981</v>
      </c>
      <c r="M374" s="64">
        <v>0</v>
      </c>
      <c r="N374" s="65" t="e">
        <f t="shared" si="5"/>
        <v>#DIV/0!</v>
      </c>
      <c r="O374" s="66">
        <v>0</v>
      </c>
      <c r="P374" s="673" t="s">
        <v>2058</v>
      </c>
      <c r="Q374" s="635"/>
    </row>
    <row r="375" spans="1:17" ht="51.75" hidden="1" x14ac:dyDescent="0.25">
      <c r="A375" s="63" t="s">
        <v>305</v>
      </c>
      <c r="B375" s="7" t="s">
        <v>305</v>
      </c>
      <c r="C375" s="7">
        <v>2021</v>
      </c>
      <c r="D375" s="60" t="s">
        <v>1016</v>
      </c>
      <c r="E375" s="10" t="s">
        <v>618</v>
      </c>
      <c r="F375" s="7" t="s">
        <v>608</v>
      </c>
      <c r="G375" s="6" t="s">
        <v>1419</v>
      </c>
      <c r="H375" s="7" t="s">
        <v>1989</v>
      </c>
      <c r="I375" s="7" t="s">
        <v>1995</v>
      </c>
      <c r="J375" s="11">
        <v>0</v>
      </c>
      <c r="K375" s="11" t="s">
        <v>331</v>
      </c>
      <c r="L375" s="10" t="s">
        <v>1981</v>
      </c>
      <c r="M375" s="64">
        <v>0</v>
      </c>
      <c r="N375" s="65" t="e">
        <f t="shared" si="5"/>
        <v>#DIV/0!</v>
      </c>
      <c r="O375" s="66">
        <v>0</v>
      </c>
      <c r="P375" s="673" t="s">
        <v>2058</v>
      </c>
      <c r="Q375" s="637"/>
    </row>
    <row r="376" spans="1:17" ht="51.75" hidden="1" x14ac:dyDescent="0.25">
      <c r="A376" s="63" t="s">
        <v>305</v>
      </c>
      <c r="B376" s="7" t="s">
        <v>305</v>
      </c>
      <c r="C376" s="7">
        <v>2021</v>
      </c>
      <c r="D376" s="60" t="s">
        <v>1016</v>
      </c>
      <c r="E376" s="10" t="s">
        <v>618</v>
      </c>
      <c r="F376" s="7" t="s">
        <v>608</v>
      </c>
      <c r="G376" s="6" t="s">
        <v>1419</v>
      </c>
      <c r="H376" s="7" t="s">
        <v>1989</v>
      </c>
      <c r="I376" s="7" t="s">
        <v>1984</v>
      </c>
      <c r="J376" s="11">
        <v>0</v>
      </c>
      <c r="K376" s="11" t="s">
        <v>331</v>
      </c>
      <c r="L376" s="10" t="s">
        <v>1981</v>
      </c>
      <c r="M376" s="64">
        <v>0</v>
      </c>
      <c r="N376" s="65" t="e">
        <f t="shared" si="5"/>
        <v>#DIV/0!</v>
      </c>
      <c r="O376" s="66">
        <v>0</v>
      </c>
      <c r="P376" s="673" t="s">
        <v>2058</v>
      </c>
      <c r="Q376" s="635"/>
    </row>
    <row r="377" spans="1:17" ht="135" x14ac:dyDescent="0.25">
      <c r="A377" s="63" t="s">
        <v>305</v>
      </c>
      <c r="B377" s="7" t="s">
        <v>305</v>
      </c>
      <c r="C377" s="7">
        <v>2021</v>
      </c>
      <c r="D377" s="60" t="s">
        <v>1016</v>
      </c>
      <c r="E377" s="10" t="s">
        <v>618</v>
      </c>
      <c r="F377" s="7" t="s">
        <v>608</v>
      </c>
      <c r="G377" s="6" t="s">
        <v>1419</v>
      </c>
      <c r="H377" s="7" t="s">
        <v>1989</v>
      </c>
      <c r="I377" s="7" t="s">
        <v>1987</v>
      </c>
      <c r="J377" s="11">
        <v>400</v>
      </c>
      <c r="K377" s="11" t="s">
        <v>331</v>
      </c>
      <c r="L377" s="10" t="s">
        <v>1981</v>
      </c>
      <c r="M377" s="64">
        <v>675</v>
      </c>
      <c r="N377" s="65">
        <f t="shared" si="5"/>
        <v>168.75</v>
      </c>
      <c r="O377" s="66">
        <v>36</v>
      </c>
      <c r="P377" s="640" t="s">
        <v>2010</v>
      </c>
      <c r="Q377" s="637"/>
    </row>
    <row r="378" spans="1:17" ht="135" x14ac:dyDescent="0.25">
      <c r="A378" s="63" t="s">
        <v>305</v>
      </c>
      <c r="B378" s="7" t="s">
        <v>305</v>
      </c>
      <c r="C378" s="7">
        <v>2021</v>
      </c>
      <c r="D378" s="60" t="s">
        <v>1016</v>
      </c>
      <c r="E378" s="10" t="s">
        <v>618</v>
      </c>
      <c r="F378" s="7" t="s">
        <v>608</v>
      </c>
      <c r="G378" s="6" t="s">
        <v>1419</v>
      </c>
      <c r="H378" s="7" t="s">
        <v>1991</v>
      </c>
      <c r="I378" s="7" t="s">
        <v>1980</v>
      </c>
      <c r="J378" s="11">
        <v>1000</v>
      </c>
      <c r="K378" s="11" t="s">
        <v>331</v>
      </c>
      <c r="L378" s="10" t="s">
        <v>1981</v>
      </c>
      <c r="M378" s="64">
        <v>168</v>
      </c>
      <c r="N378" s="65">
        <f t="shared" si="5"/>
        <v>16.8</v>
      </c>
      <c r="O378" s="66">
        <v>6</v>
      </c>
      <c r="P378" s="640" t="s">
        <v>2000</v>
      </c>
      <c r="Q378" s="635" t="s">
        <v>1983</v>
      </c>
    </row>
    <row r="379" spans="1:17" ht="51.75" hidden="1" x14ac:dyDescent="0.25">
      <c r="A379" s="63" t="s">
        <v>305</v>
      </c>
      <c r="B379" s="7" t="s">
        <v>305</v>
      </c>
      <c r="C379" s="7">
        <v>2021</v>
      </c>
      <c r="D379" s="60" t="s">
        <v>1016</v>
      </c>
      <c r="E379" s="10" t="s">
        <v>618</v>
      </c>
      <c r="F379" s="7" t="s">
        <v>608</v>
      </c>
      <c r="G379" s="6" t="s">
        <v>1419</v>
      </c>
      <c r="H379" s="7" t="s">
        <v>1991</v>
      </c>
      <c r="I379" s="7" t="s">
        <v>1995</v>
      </c>
      <c r="J379" s="11">
        <v>0</v>
      </c>
      <c r="K379" s="11" t="s">
        <v>331</v>
      </c>
      <c r="L379" s="10" t="s">
        <v>1981</v>
      </c>
      <c r="M379" s="64">
        <v>0</v>
      </c>
      <c r="N379" s="65" t="e">
        <f t="shared" si="5"/>
        <v>#DIV/0!</v>
      </c>
      <c r="O379" s="66">
        <v>0</v>
      </c>
      <c r="P379" s="673" t="s">
        <v>2058</v>
      </c>
      <c r="Q379" s="637"/>
    </row>
    <row r="380" spans="1:17" ht="135" x14ac:dyDescent="0.25">
      <c r="A380" s="63" t="s">
        <v>305</v>
      </c>
      <c r="B380" s="7" t="s">
        <v>305</v>
      </c>
      <c r="C380" s="7">
        <v>2021</v>
      </c>
      <c r="D380" s="60" t="s">
        <v>1016</v>
      </c>
      <c r="E380" s="10" t="s">
        <v>618</v>
      </c>
      <c r="F380" s="7" t="s">
        <v>608</v>
      </c>
      <c r="G380" s="6" t="s">
        <v>1419</v>
      </c>
      <c r="H380" s="7" t="s">
        <v>1991</v>
      </c>
      <c r="I380" s="7" t="s">
        <v>1984</v>
      </c>
      <c r="J380" s="11">
        <v>300</v>
      </c>
      <c r="K380" s="11" t="s">
        <v>331</v>
      </c>
      <c r="L380" s="10" t="s">
        <v>1981</v>
      </c>
      <c r="M380" s="64">
        <v>408</v>
      </c>
      <c r="N380" s="65">
        <f t="shared" si="5"/>
        <v>136</v>
      </c>
      <c r="O380" s="66">
        <v>9</v>
      </c>
      <c r="P380" s="640" t="s">
        <v>2000</v>
      </c>
      <c r="Q380" s="635" t="s">
        <v>2007</v>
      </c>
    </row>
    <row r="381" spans="1:17" ht="135" x14ac:dyDescent="0.25">
      <c r="A381" s="63" t="s">
        <v>305</v>
      </c>
      <c r="B381" s="7" t="s">
        <v>305</v>
      </c>
      <c r="C381" s="7">
        <v>2021</v>
      </c>
      <c r="D381" s="60" t="s">
        <v>1016</v>
      </c>
      <c r="E381" s="10" t="s">
        <v>618</v>
      </c>
      <c r="F381" s="7" t="s">
        <v>608</v>
      </c>
      <c r="G381" s="6" t="s">
        <v>1419</v>
      </c>
      <c r="H381" s="7" t="s">
        <v>1991</v>
      </c>
      <c r="I381" s="7" t="s">
        <v>1987</v>
      </c>
      <c r="J381" s="11">
        <v>400</v>
      </c>
      <c r="K381" s="11" t="s">
        <v>331</v>
      </c>
      <c r="L381" s="10" t="s">
        <v>1981</v>
      </c>
      <c r="M381" s="64">
        <v>1086</v>
      </c>
      <c r="N381" s="65">
        <f t="shared" si="5"/>
        <v>271.5</v>
      </c>
      <c r="O381" s="66">
        <v>36</v>
      </c>
      <c r="P381" s="640" t="s">
        <v>2010</v>
      </c>
      <c r="Q381" s="637"/>
    </row>
    <row r="382" spans="1:17" ht="135" x14ac:dyDescent="0.25">
      <c r="A382" s="63" t="s">
        <v>305</v>
      </c>
      <c r="B382" s="7" t="s">
        <v>305</v>
      </c>
      <c r="C382" s="7">
        <v>2021</v>
      </c>
      <c r="D382" s="60" t="s">
        <v>1016</v>
      </c>
      <c r="E382" s="10" t="s">
        <v>618</v>
      </c>
      <c r="F382" s="7" t="s">
        <v>608</v>
      </c>
      <c r="G382" s="6" t="s">
        <v>1419</v>
      </c>
      <c r="H382" s="7" t="s">
        <v>1992</v>
      </c>
      <c r="I382" s="7" t="s">
        <v>1980</v>
      </c>
      <c r="J382" s="11">
        <v>1000</v>
      </c>
      <c r="K382" s="11" t="s">
        <v>331</v>
      </c>
      <c r="L382" s="10" t="s">
        <v>1981</v>
      </c>
      <c r="M382" s="64">
        <v>162</v>
      </c>
      <c r="N382" s="65">
        <f t="shared" si="5"/>
        <v>16.2</v>
      </c>
      <c r="O382" s="66">
        <v>6</v>
      </c>
      <c r="P382" s="640" t="s">
        <v>2000</v>
      </c>
      <c r="Q382" s="635" t="s">
        <v>1983</v>
      </c>
    </row>
    <row r="383" spans="1:17" ht="51.75" hidden="1" x14ac:dyDescent="0.25">
      <c r="A383" s="63" t="s">
        <v>305</v>
      </c>
      <c r="B383" s="7" t="s">
        <v>305</v>
      </c>
      <c r="C383" s="7">
        <v>2021</v>
      </c>
      <c r="D383" s="60" t="s">
        <v>1016</v>
      </c>
      <c r="E383" s="10" t="s">
        <v>618</v>
      </c>
      <c r="F383" s="7" t="s">
        <v>608</v>
      </c>
      <c r="G383" s="6" t="s">
        <v>1419</v>
      </c>
      <c r="H383" s="7" t="s">
        <v>1992</v>
      </c>
      <c r="I383" s="7" t="s">
        <v>1995</v>
      </c>
      <c r="J383" s="11">
        <v>0</v>
      </c>
      <c r="K383" s="11" t="s">
        <v>331</v>
      </c>
      <c r="L383" s="10" t="s">
        <v>1981</v>
      </c>
      <c r="M383" s="64">
        <v>0</v>
      </c>
      <c r="N383" s="65" t="e">
        <f t="shared" si="5"/>
        <v>#DIV/0!</v>
      </c>
      <c r="O383" s="66">
        <v>0</v>
      </c>
      <c r="P383" s="673" t="s">
        <v>2058</v>
      </c>
      <c r="Q383" s="637"/>
    </row>
    <row r="384" spans="1:17" ht="135" x14ac:dyDescent="0.25">
      <c r="A384" s="63" t="s">
        <v>305</v>
      </c>
      <c r="B384" s="7" t="s">
        <v>305</v>
      </c>
      <c r="C384" s="7">
        <v>2021</v>
      </c>
      <c r="D384" s="60" t="s">
        <v>1016</v>
      </c>
      <c r="E384" s="10" t="s">
        <v>618</v>
      </c>
      <c r="F384" s="7" t="s">
        <v>608</v>
      </c>
      <c r="G384" s="6" t="s">
        <v>1419</v>
      </c>
      <c r="H384" s="7" t="s">
        <v>1992</v>
      </c>
      <c r="I384" s="7" t="s">
        <v>1984</v>
      </c>
      <c r="J384" s="11">
        <v>300</v>
      </c>
      <c r="K384" s="11" t="s">
        <v>331</v>
      </c>
      <c r="L384" s="10" t="s">
        <v>1981</v>
      </c>
      <c r="M384" s="64">
        <v>407</v>
      </c>
      <c r="N384" s="65">
        <f t="shared" si="5"/>
        <v>135.66666666666666</v>
      </c>
      <c r="O384" s="66">
        <v>9</v>
      </c>
      <c r="P384" s="640" t="s">
        <v>2000</v>
      </c>
      <c r="Q384" s="635" t="s">
        <v>2007</v>
      </c>
    </row>
    <row r="385" spans="1:17" ht="135" x14ac:dyDescent="0.25">
      <c r="A385" s="63" t="s">
        <v>305</v>
      </c>
      <c r="B385" s="7" t="s">
        <v>305</v>
      </c>
      <c r="C385" s="7">
        <v>2021</v>
      </c>
      <c r="D385" s="60" t="s">
        <v>1016</v>
      </c>
      <c r="E385" s="10" t="s">
        <v>618</v>
      </c>
      <c r="F385" s="7" t="s">
        <v>608</v>
      </c>
      <c r="G385" s="6" t="s">
        <v>1419</v>
      </c>
      <c r="H385" s="7" t="s">
        <v>1992</v>
      </c>
      <c r="I385" s="7" t="s">
        <v>1987</v>
      </c>
      <c r="J385" s="11">
        <v>400</v>
      </c>
      <c r="K385" s="11" t="s">
        <v>331</v>
      </c>
      <c r="L385" s="10" t="s">
        <v>1981</v>
      </c>
      <c r="M385" s="64">
        <v>675</v>
      </c>
      <c r="N385" s="65">
        <f t="shared" si="5"/>
        <v>168.75</v>
      </c>
      <c r="O385" s="66">
        <v>36</v>
      </c>
      <c r="P385" s="640" t="s">
        <v>2010</v>
      </c>
      <c r="Q385" s="637"/>
    </row>
    <row r="386" spans="1:17" ht="51.75" hidden="1" x14ac:dyDescent="0.25">
      <c r="A386" s="63" t="s">
        <v>305</v>
      </c>
      <c r="B386" s="7" t="s">
        <v>305</v>
      </c>
      <c r="C386" s="7">
        <v>2021</v>
      </c>
      <c r="D386" s="60" t="s">
        <v>1016</v>
      </c>
      <c r="E386" s="10" t="s">
        <v>618</v>
      </c>
      <c r="F386" s="7" t="s">
        <v>608</v>
      </c>
      <c r="G386" s="6" t="s">
        <v>1419</v>
      </c>
      <c r="H386" s="7" t="s">
        <v>1993</v>
      </c>
      <c r="I386" s="7" t="s">
        <v>1980</v>
      </c>
      <c r="J386" s="11">
        <v>0</v>
      </c>
      <c r="K386" s="11" t="s">
        <v>331</v>
      </c>
      <c r="L386" s="10" t="s">
        <v>1981</v>
      </c>
      <c r="M386" s="64">
        <v>0</v>
      </c>
      <c r="N386" s="65" t="e">
        <f t="shared" si="5"/>
        <v>#DIV/0!</v>
      </c>
      <c r="O386" s="66">
        <v>0</v>
      </c>
      <c r="P386" s="673" t="s">
        <v>2058</v>
      </c>
      <c r="Q386" s="635"/>
    </row>
    <row r="387" spans="1:17" ht="51.75" hidden="1" x14ac:dyDescent="0.25">
      <c r="A387" s="63" t="s">
        <v>305</v>
      </c>
      <c r="B387" s="7" t="s">
        <v>305</v>
      </c>
      <c r="C387" s="7">
        <v>2021</v>
      </c>
      <c r="D387" s="60" t="s">
        <v>1016</v>
      </c>
      <c r="E387" s="10" t="s">
        <v>618</v>
      </c>
      <c r="F387" s="7" t="s">
        <v>608</v>
      </c>
      <c r="G387" s="6" t="s">
        <v>1419</v>
      </c>
      <c r="H387" s="7" t="s">
        <v>1993</v>
      </c>
      <c r="I387" s="7" t="s">
        <v>1995</v>
      </c>
      <c r="J387" s="11">
        <v>0</v>
      </c>
      <c r="K387" s="11" t="s">
        <v>331</v>
      </c>
      <c r="L387" s="10" t="s">
        <v>1981</v>
      </c>
      <c r="M387" s="64">
        <v>0</v>
      </c>
      <c r="N387" s="65" t="e">
        <f t="shared" si="5"/>
        <v>#DIV/0!</v>
      </c>
      <c r="O387" s="66">
        <v>0</v>
      </c>
      <c r="P387" s="673" t="s">
        <v>2058</v>
      </c>
      <c r="Q387" s="637"/>
    </row>
    <row r="388" spans="1:17" ht="51.75" hidden="1" x14ac:dyDescent="0.25">
      <c r="A388" s="63" t="s">
        <v>305</v>
      </c>
      <c r="B388" s="7" t="s">
        <v>305</v>
      </c>
      <c r="C388" s="7">
        <v>2021</v>
      </c>
      <c r="D388" s="60" t="s">
        <v>1016</v>
      </c>
      <c r="E388" s="10" t="s">
        <v>618</v>
      </c>
      <c r="F388" s="7" t="s">
        <v>608</v>
      </c>
      <c r="G388" s="6" t="s">
        <v>1419</v>
      </c>
      <c r="H388" s="7" t="s">
        <v>1993</v>
      </c>
      <c r="I388" s="7" t="s">
        <v>1984</v>
      </c>
      <c r="J388" s="11">
        <v>0</v>
      </c>
      <c r="K388" s="11" t="s">
        <v>331</v>
      </c>
      <c r="L388" s="10" t="s">
        <v>1981</v>
      </c>
      <c r="M388" s="64">
        <v>0</v>
      </c>
      <c r="N388" s="65" t="e">
        <f t="shared" si="5"/>
        <v>#DIV/0!</v>
      </c>
      <c r="O388" s="66">
        <v>0</v>
      </c>
      <c r="P388" s="673" t="s">
        <v>2058</v>
      </c>
      <c r="Q388" s="635"/>
    </row>
    <row r="389" spans="1:17" ht="135" x14ac:dyDescent="0.25">
      <c r="A389" s="63" t="s">
        <v>305</v>
      </c>
      <c r="B389" s="7" t="s">
        <v>305</v>
      </c>
      <c r="C389" s="7">
        <v>2021</v>
      </c>
      <c r="D389" s="60" t="s">
        <v>1016</v>
      </c>
      <c r="E389" s="10" t="s">
        <v>618</v>
      </c>
      <c r="F389" s="7" t="s">
        <v>608</v>
      </c>
      <c r="G389" s="6" t="s">
        <v>1419</v>
      </c>
      <c r="H389" s="7" t="s">
        <v>1993</v>
      </c>
      <c r="I389" s="7" t="s">
        <v>1987</v>
      </c>
      <c r="J389" s="11">
        <v>400</v>
      </c>
      <c r="K389" s="11" t="s">
        <v>331</v>
      </c>
      <c r="L389" s="10" t="s">
        <v>1981</v>
      </c>
      <c r="M389" s="64">
        <v>675</v>
      </c>
      <c r="N389" s="65">
        <f t="shared" si="5"/>
        <v>168.75</v>
      </c>
      <c r="O389" s="66">
        <v>36</v>
      </c>
      <c r="P389" s="640" t="s">
        <v>2010</v>
      </c>
      <c r="Q389" s="637"/>
    </row>
    <row r="390" spans="1:17" ht="120" x14ac:dyDescent="0.25">
      <c r="A390" s="63" t="s">
        <v>305</v>
      </c>
      <c r="B390" s="7" t="s">
        <v>305</v>
      </c>
      <c r="C390" s="7">
        <v>2021</v>
      </c>
      <c r="D390" s="60" t="s">
        <v>1422</v>
      </c>
      <c r="E390" s="10" t="s">
        <v>817</v>
      </c>
      <c r="F390" s="7" t="s">
        <v>608</v>
      </c>
      <c r="G390" s="6" t="s">
        <v>1722</v>
      </c>
      <c r="H390" s="7" t="s">
        <v>1979</v>
      </c>
      <c r="I390" s="7" t="s">
        <v>1980</v>
      </c>
      <c r="J390" s="11">
        <v>2000</v>
      </c>
      <c r="K390" s="11" t="s">
        <v>331</v>
      </c>
      <c r="L390" s="10" t="s">
        <v>1981</v>
      </c>
      <c r="M390" s="64">
        <v>2307</v>
      </c>
      <c r="N390" s="65">
        <f t="shared" ref="N390:N453" si="6">100*M390/J390</f>
        <v>115.35</v>
      </c>
      <c r="O390" s="66">
        <v>14</v>
      </c>
      <c r="P390" s="643" t="s">
        <v>2022</v>
      </c>
      <c r="Q390" s="635" t="s">
        <v>1997</v>
      </c>
    </row>
    <row r="391" spans="1:17" ht="242.25" x14ac:dyDescent="0.2">
      <c r="A391" s="63" t="s">
        <v>305</v>
      </c>
      <c r="B391" s="7" t="s">
        <v>305</v>
      </c>
      <c r="C391" s="7">
        <v>2021</v>
      </c>
      <c r="D391" s="60" t="s">
        <v>1422</v>
      </c>
      <c r="E391" s="10" t="s">
        <v>817</v>
      </c>
      <c r="F391" s="7" t="s">
        <v>608</v>
      </c>
      <c r="G391" s="6" t="s">
        <v>1722</v>
      </c>
      <c r="H391" s="7" t="s">
        <v>1979</v>
      </c>
      <c r="I391" s="7" t="s">
        <v>1995</v>
      </c>
      <c r="J391" s="11">
        <v>1500</v>
      </c>
      <c r="K391" s="11" t="s">
        <v>331</v>
      </c>
      <c r="L391" s="10" t="s">
        <v>1981</v>
      </c>
      <c r="M391" s="64">
        <v>756</v>
      </c>
      <c r="N391" s="65">
        <f t="shared" si="6"/>
        <v>50.4</v>
      </c>
      <c r="O391" s="66">
        <v>83</v>
      </c>
      <c r="P391" s="638" t="s">
        <v>2003</v>
      </c>
      <c r="Q391" s="638" t="s">
        <v>2005</v>
      </c>
    </row>
    <row r="392" spans="1:17" ht="165" x14ac:dyDescent="0.25">
      <c r="A392" s="63" t="s">
        <v>305</v>
      </c>
      <c r="B392" s="7" t="s">
        <v>305</v>
      </c>
      <c r="C392" s="7">
        <v>2021</v>
      </c>
      <c r="D392" s="60" t="s">
        <v>1422</v>
      </c>
      <c r="E392" s="10" t="s">
        <v>817</v>
      </c>
      <c r="F392" s="7" t="s">
        <v>608</v>
      </c>
      <c r="G392" s="6" t="s">
        <v>1722</v>
      </c>
      <c r="H392" s="7" t="s">
        <v>1979</v>
      </c>
      <c r="I392" s="7" t="s">
        <v>1987</v>
      </c>
      <c r="J392" s="11">
        <v>2000</v>
      </c>
      <c r="K392" s="11" t="s">
        <v>331</v>
      </c>
      <c r="L392" s="10" t="s">
        <v>1981</v>
      </c>
      <c r="M392" s="64">
        <v>2488</v>
      </c>
      <c r="N392" s="65">
        <f t="shared" si="6"/>
        <v>124.4</v>
      </c>
      <c r="O392" s="66">
        <v>217</v>
      </c>
      <c r="P392" s="642" t="s">
        <v>2011</v>
      </c>
      <c r="Q392" s="637"/>
    </row>
    <row r="393" spans="1:17" ht="165" hidden="1" x14ac:dyDescent="0.25">
      <c r="A393" s="63" t="s">
        <v>305</v>
      </c>
      <c r="B393" s="7" t="s">
        <v>305</v>
      </c>
      <c r="C393" s="7">
        <v>2021</v>
      </c>
      <c r="D393" s="60" t="s">
        <v>1422</v>
      </c>
      <c r="E393" s="10" t="s">
        <v>817</v>
      </c>
      <c r="F393" s="7" t="s">
        <v>608</v>
      </c>
      <c r="G393" s="6" t="s">
        <v>1722</v>
      </c>
      <c r="H393" s="7" t="s">
        <v>1989</v>
      </c>
      <c r="I393" s="7" t="s">
        <v>1980</v>
      </c>
      <c r="J393" s="11">
        <v>10</v>
      </c>
      <c r="K393" s="11" t="s">
        <v>331</v>
      </c>
      <c r="L393" s="10" t="s">
        <v>1981</v>
      </c>
      <c r="M393" s="64">
        <v>0</v>
      </c>
      <c r="N393" s="65">
        <f t="shared" si="6"/>
        <v>0</v>
      </c>
      <c r="O393" s="66">
        <v>0</v>
      </c>
      <c r="P393" s="643" t="s">
        <v>2023</v>
      </c>
      <c r="Q393" s="635" t="s">
        <v>2029</v>
      </c>
    </row>
    <row r="394" spans="1:17" ht="51.75" hidden="1" x14ac:dyDescent="0.25">
      <c r="A394" s="63" t="s">
        <v>305</v>
      </c>
      <c r="B394" s="7" t="s">
        <v>305</v>
      </c>
      <c r="C394" s="7">
        <v>2021</v>
      </c>
      <c r="D394" s="60" t="s">
        <v>1422</v>
      </c>
      <c r="E394" s="10" t="s">
        <v>817</v>
      </c>
      <c r="F394" s="7" t="s">
        <v>608</v>
      </c>
      <c r="G394" s="6" t="s">
        <v>1722</v>
      </c>
      <c r="H394" s="7" t="s">
        <v>1989</v>
      </c>
      <c r="I394" s="7" t="s">
        <v>1995</v>
      </c>
      <c r="J394" s="11">
        <v>0</v>
      </c>
      <c r="K394" s="11" t="s">
        <v>331</v>
      </c>
      <c r="L394" s="10" t="s">
        <v>1981</v>
      </c>
      <c r="M394" s="64">
        <v>6</v>
      </c>
      <c r="N394" s="65" t="e">
        <f t="shared" si="6"/>
        <v>#DIV/0!</v>
      </c>
      <c r="O394" s="66">
        <v>6</v>
      </c>
      <c r="P394" s="673" t="s">
        <v>2058</v>
      </c>
      <c r="Q394" s="637"/>
    </row>
    <row r="395" spans="1:17" ht="165" x14ac:dyDescent="0.25">
      <c r="A395" s="63" t="s">
        <v>305</v>
      </c>
      <c r="B395" s="7" t="s">
        <v>305</v>
      </c>
      <c r="C395" s="7">
        <v>2021</v>
      </c>
      <c r="D395" s="60" t="s">
        <v>1422</v>
      </c>
      <c r="E395" s="10" t="s">
        <v>817</v>
      </c>
      <c r="F395" s="7" t="s">
        <v>608</v>
      </c>
      <c r="G395" s="6" t="s">
        <v>1722</v>
      </c>
      <c r="H395" s="7" t="s">
        <v>1989</v>
      </c>
      <c r="I395" s="7" t="s">
        <v>1987</v>
      </c>
      <c r="J395" s="11">
        <v>100</v>
      </c>
      <c r="K395" s="11" t="s">
        <v>331</v>
      </c>
      <c r="L395" s="10" t="s">
        <v>1981</v>
      </c>
      <c r="M395" s="64">
        <v>108</v>
      </c>
      <c r="N395" s="65">
        <f t="shared" si="6"/>
        <v>108</v>
      </c>
      <c r="O395" s="66">
        <v>108</v>
      </c>
      <c r="P395" s="640" t="s">
        <v>2011</v>
      </c>
      <c r="Q395" s="637"/>
    </row>
    <row r="396" spans="1:17" ht="120" x14ac:dyDescent="0.25">
      <c r="A396" s="63" t="s">
        <v>305</v>
      </c>
      <c r="B396" s="7" t="s">
        <v>305</v>
      </c>
      <c r="C396" s="7">
        <v>2021</v>
      </c>
      <c r="D396" s="60" t="s">
        <v>1422</v>
      </c>
      <c r="E396" s="10" t="s">
        <v>817</v>
      </c>
      <c r="F396" s="7" t="s">
        <v>608</v>
      </c>
      <c r="G396" s="6" t="s">
        <v>1722</v>
      </c>
      <c r="H396" s="7" t="s">
        <v>1991</v>
      </c>
      <c r="I396" s="7" t="s">
        <v>1980</v>
      </c>
      <c r="J396" s="11">
        <v>500</v>
      </c>
      <c r="K396" s="11" t="s">
        <v>331</v>
      </c>
      <c r="L396" s="10" t="s">
        <v>1981</v>
      </c>
      <c r="M396" s="64">
        <v>517</v>
      </c>
      <c r="N396" s="65">
        <f t="shared" si="6"/>
        <v>103.4</v>
      </c>
      <c r="O396" s="66">
        <v>14</v>
      </c>
      <c r="P396" s="643" t="s">
        <v>2022</v>
      </c>
      <c r="Q396" s="635" t="s">
        <v>1997</v>
      </c>
    </row>
    <row r="397" spans="1:17" ht="51.75" hidden="1" x14ac:dyDescent="0.25">
      <c r="A397" s="63" t="s">
        <v>305</v>
      </c>
      <c r="B397" s="7" t="s">
        <v>305</v>
      </c>
      <c r="C397" s="7">
        <v>2021</v>
      </c>
      <c r="D397" s="60" t="s">
        <v>1422</v>
      </c>
      <c r="E397" s="10" t="s">
        <v>817</v>
      </c>
      <c r="F397" s="7" t="s">
        <v>608</v>
      </c>
      <c r="G397" s="6" t="s">
        <v>1722</v>
      </c>
      <c r="H397" s="7" t="s">
        <v>1991</v>
      </c>
      <c r="I397" s="7" t="s">
        <v>1995</v>
      </c>
      <c r="J397" s="11">
        <v>0</v>
      </c>
      <c r="K397" s="11" t="s">
        <v>331</v>
      </c>
      <c r="L397" s="10" t="s">
        <v>1981</v>
      </c>
      <c r="M397" s="64">
        <v>25</v>
      </c>
      <c r="N397" s="65" t="e">
        <f t="shared" si="6"/>
        <v>#DIV/0!</v>
      </c>
      <c r="O397" s="66">
        <v>25</v>
      </c>
      <c r="P397" s="673" t="s">
        <v>2058</v>
      </c>
      <c r="Q397" s="637"/>
    </row>
    <row r="398" spans="1:17" ht="165" x14ac:dyDescent="0.25">
      <c r="A398" s="63" t="s">
        <v>305</v>
      </c>
      <c r="B398" s="7" t="s">
        <v>305</v>
      </c>
      <c r="C398" s="7">
        <v>2021</v>
      </c>
      <c r="D398" s="60" t="s">
        <v>1422</v>
      </c>
      <c r="E398" s="10" t="s">
        <v>817</v>
      </c>
      <c r="F398" s="7" t="s">
        <v>608</v>
      </c>
      <c r="G398" s="6" t="s">
        <v>1722</v>
      </c>
      <c r="H398" s="7" t="s">
        <v>1991</v>
      </c>
      <c r="I398" s="7" t="s">
        <v>1987</v>
      </c>
      <c r="J398" s="11">
        <v>100</v>
      </c>
      <c r="K398" s="11" t="s">
        <v>331</v>
      </c>
      <c r="L398" s="10" t="s">
        <v>1981</v>
      </c>
      <c r="M398" s="64">
        <v>108</v>
      </c>
      <c r="N398" s="65">
        <f t="shared" si="6"/>
        <v>108</v>
      </c>
      <c r="O398" s="66">
        <v>108</v>
      </c>
      <c r="P398" s="640" t="s">
        <v>2011</v>
      </c>
      <c r="Q398" s="637"/>
    </row>
    <row r="399" spans="1:17" ht="120" x14ac:dyDescent="0.25">
      <c r="A399" s="63" t="s">
        <v>305</v>
      </c>
      <c r="B399" s="7" t="s">
        <v>305</v>
      </c>
      <c r="C399" s="7">
        <v>2021</v>
      </c>
      <c r="D399" s="60" t="s">
        <v>1422</v>
      </c>
      <c r="E399" s="10" t="s">
        <v>817</v>
      </c>
      <c r="F399" s="7" t="s">
        <v>608</v>
      </c>
      <c r="G399" s="6" t="s">
        <v>1722</v>
      </c>
      <c r="H399" s="7" t="s">
        <v>1992</v>
      </c>
      <c r="I399" s="7" t="s">
        <v>1980</v>
      </c>
      <c r="J399" s="11">
        <v>500</v>
      </c>
      <c r="K399" s="11" t="s">
        <v>331</v>
      </c>
      <c r="L399" s="10" t="s">
        <v>1981</v>
      </c>
      <c r="M399" s="64">
        <v>508</v>
      </c>
      <c r="N399" s="65">
        <f t="shared" si="6"/>
        <v>101.6</v>
      </c>
      <c r="O399" s="66">
        <v>14</v>
      </c>
      <c r="P399" s="643" t="s">
        <v>2022</v>
      </c>
      <c r="Q399" s="635" t="s">
        <v>1997</v>
      </c>
    </row>
    <row r="400" spans="1:17" ht="51.75" hidden="1" x14ac:dyDescent="0.25">
      <c r="A400" s="63" t="s">
        <v>305</v>
      </c>
      <c r="B400" s="7" t="s">
        <v>305</v>
      </c>
      <c r="C400" s="7">
        <v>2021</v>
      </c>
      <c r="D400" s="60" t="s">
        <v>1422</v>
      </c>
      <c r="E400" s="10" t="s">
        <v>817</v>
      </c>
      <c r="F400" s="7" t="s">
        <v>608</v>
      </c>
      <c r="G400" s="6" t="s">
        <v>1722</v>
      </c>
      <c r="H400" s="7" t="s">
        <v>1992</v>
      </c>
      <c r="I400" s="7" t="s">
        <v>1995</v>
      </c>
      <c r="J400" s="11">
        <v>0</v>
      </c>
      <c r="K400" s="11" t="s">
        <v>331</v>
      </c>
      <c r="L400" s="10" t="s">
        <v>1981</v>
      </c>
      <c r="M400" s="64">
        <v>12</v>
      </c>
      <c r="N400" s="65" t="e">
        <f t="shared" si="6"/>
        <v>#DIV/0!</v>
      </c>
      <c r="O400" s="66">
        <v>12</v>
      </c>
      <c r="P400" s="673" t="s">
        <v>2058</v>
      </c>
      <c r="Q400" s="637"/>
    </row>
    <row r="401" spans="1:17" ht="165" x14ac:dyDescent="0.25">
      <c r="A401" s="63" t="s">
        <v>305</v>
      </c>
      <c r="B401" s="7" t="s">
        <v>305</v>
      </c>
      <c r="C401" s="7">
        <v>2021</v>
      </c>
      <c r="D401" s="60" t="s">
        <v>1422</v>
      </c>
      <c r="E401" s="10" t="s">
        <v>817</v>
      </c>
      <c r="F401" s="7" t="s">
        <v>608</v>
      </c>
      <c r="G401" s="6" t="s">
        <v>1722</v>
      </c>
      <c r="H401" s="7" t="s">
        <v>1992</v>
      </c>
      <c r="I401" s="7" t="s">
        <v>1987</v>
      </c>
      <c r="J401" s="11">
        <v>100</v>
      </c>
      <c r="K401" s="11" t="s">
        <v>331</v>
      </c>
      <c r="L401" s="10" t="s">
        <v>1981</v>
      </c>
      <c r="M401" s="64">
        <v>100</v>
      </c>
      <c r="N401" s="65">
        <f t="shared" si="6"/>
        <v>100</v>
      </c>
      <c r="O401" s="66">
        <v>100</v>
      </c>
      <c r="P401" s="640" t="s">
        <v>2011</v>
      </c>
      <c r="Q401" s="637"/>
    </row>
    <row r="402" spans="1:17" ht="51.75" hidden="1" x14ac:dyDescent="0.25">
      <c r="A402" s="63" t="s">
        <v>305</v>
      </c>
      <c r="B402" s="7" t="s">
        <v>305</v>
      </c>
      <c r="C402" s="7">
        <v>2021</v>
      </c>
      <c r="D402" s="60" t="s">
        <v>1422</v>
      </c>
      <c r="E402" s="10" t="s">
        <v>817</v>
      </c>
      <c r="F402" s="7" t="s">
        <v>608</v>
      </c>
      <c r="G402" s="6" t="s">
        <v>1722</v>
      </c>
      <c r="H402" s="7" t="s">
        <v>1993</v>
      </c>
      <c r="I402" s="7" t="s">
        <v>1980</v>
      </c>
      <c r="J402" s="11">
        <v>0</v>
      </c>
      <c r="K402" s="11" t="s">
        <v>331</v>
      </c>
      <c r="L402" s="10" t="s">
        <v>1981</v>
      </c>
      <c r="M402" s="64">
        <v>0</v>
      </c>
      <c r="N402" s="65" t="e">
        <f t="shared" si="6"/>
        <v>#DIV/0!</v>
      </c>
      <c r="O402" s="66">
        <v>0</v>
      </c>
      <c r="P402" s="673" t="s">
        <v>2058</v>
      </c>
      <c r="Q402" s="635"/>
    </row>
    <row r="403" spans="1:17" ht="51.75" hidden="1" x14ac:dyDescent="0.25">
      <c r="A403" s="63" t="s">
        <v>305</v>
      </c>
      <c r="B403" s="7" t="s">
        <v>305</v>
      </c>
      <c r="C403" s="7">
        <v>2021</v>
      </c>
      <c r="D403" s="60" t="s">
        <v>1422</v>
      </c>
      <c r="E403" s="10" t="s">
        <v>817</v>
      </c>
      <c r="F403" s="7" t="s">
        <v>608</v>
      </c>
      <c r="G403" s="6" t="s">
        <v>1722</v>
      </c>
      <c r="H403" s="7" t="s">
        <v>1993</v>
      </c>
      <c r="I403" s="7" t="s">
        <v>1995</v>
      </c>
      <c r="J403" s="11">
        <v>0</v>
      </c>
      <c r="K403" s="11" t="s">
        <v>331</v>
      </c>
      <c r="L403" s="10" t="s">
        <v>1981</v>
      </c>
      <c r="M403" s="64">
        <v>0</v>
      </c>
      <c r="N403" s="65" t="e">
        <f t="shared" si="6"/>
        <v>#DIV/0!</v>
      </c>
      <c r="O403" s="66">
        <v>0</v>
      </c>
      <c r="P403" s="673" t="s">
        <v>2058</v>
      </c>
      <c r="Q403" s="637"/>
    </row>
    <row r="404" spans="1:17" ht="165" x14ac:dyDescent="0.25">
      <c r="A404" s="63" t="s">
        <v>305</v>
      </c>
      <c r="B404" s="7" t="s">
        <v>305</v>
      </c>
      <c r="C404" s="7">
        <v>2021</v>
      </c>
      <c r="D404" s="60" t="s">
        <v>1422</v>
      </c>
      <c r="E404" s="10" t="s">
        <v>817</v>
      </c>
      <c r="F404" s="7" t="s">
        <v>608</v>
      </c>
      <c r="G404" s="6" t="s">
        <v>1722</v>
      </c>
      <c r="H404" s="7" t="s">
        <v>1993</v>
      </c>
      <c r="I404" s="7" t="s">
        <v>1987</v>
      </c>
      <c r="J404" s="11">
        <v>100</v>
      </c>
      <c r="K404" s="11" t="s">
        <v>331</v>
      </c>
      <c r="L404" s="10" t="s">
        <v>1981</v>
      </c>
      <c r="M404" s="64">
        <v>108</v>
      </c>
      <c r="N404" s="65">
        <f t="shared" si="6"/>
        <v>108</v>
      </c>
      <c r="O404" s="66">
        <v>108</v>
      </c>
      <c r="P404" s="640" t="s">
        <v>2011</v>
      </c>
      <c r="Q404" s="637"/>
    </row>
    <row r="405" spans="1:17" ht="135" hidden="1" x14ac:dyDescent="0.25">
      <c r="A405" s="63" t="s">
        <v>305</v>
      </c>
      <c r="B405" s="7" t="s">
        <v>305</v>
      </c>
      <c r="C405" s="7">
        <v>2021</v>
      </c>
      <c r="D405" s="60" t="s">
        <v>1431</v>
      </c>
      <c r="E405" s="10" t="s">
        <v>817</v>
      </c>
      <c r="F405" s="7" t="s">
        <v>608</v>
      </c>
      <c r="G405" s="6" t="s">
        <v>990</v>
      </c>
      <c r="H405" s="7" t="s">
        <v>1979</v>
      </c>
      <c r="I405" s="7" t="s">
        <v>1980</v>
      </c>
      <c r="J405" s="11">
        <v>200</v>
      </c>
      <c r="K405" s="11" t="s">
        <v>331</v>
      </c>
      <c r="L405" s="10" t="s">
        <v>1981</v>
      </c>
      <c r="M405" s="64">
        <v>292</v>
      </c>
      <c r="N405" s="65">
        <f t="shared" si="6"/>
        <v>146</v>
      </c>
      <c r="O405" s="66">
        <v>14</v>
      </c>
      <c r="P405" s="643" t="s">
        <v>2013</v>
      </c>
      <c r="Q405" s="635" t="s">
        <v>1997</v>
      </c>
    </row>
    <row r="406" spans="1:17" ht="242.25" hidden="1" x14ac:dyDescent="0.2">
      <c r="A406" s="63" t="s">
        <v>305</v>
      </c>
      <c r="B406" s="7" t="s">
        <v>305</v>
      </c>
      <c r="C406" s="7">
        <v>2021</v>
      </c>
      <c r="D406" s="60" t="s">
        <v>1431</v>
      </c>
      <c r="E406" s="10" t="s">
        <v>817</v>
      </c>
      <c r="F406" s="7" t="s">
        <v>608</v>
      </c>
      <c r="G406" s="6" t="s">
        <v>990</v>
      </c>
      <c r="H406" s="7" t="s">
        <v>1979</v>
      </c>
      <c r="I406" s="7" t="s">
        <v>1995</v>
      </c>
      <c r="J406" s="11">
        <v>40</v>
      </c>
      <c r="K406" s="11" t="s">
        <v>331</v>
      </c>
      <c r="L406" s="10" t="s">
        <v>1981</v>
      </c>
      <c r="M406" s="64">
        <v>25</v>
      </c>
      <c r="N406" s="65">
        <f t="shared" si="6"/>
        <v>62.5</v>
      </c>
      <c r="O406" s="66">
        <v>16</v>
      </c>
      <c r="P406" s="638" t="s">
        <v>2003</v>
      </c>
      <c r="Q406" s="638" t="s">
        <v>2005</v>
      </c>
    </row>
    <row r="407" spans="1:17" ht="165" hidden="1" x14ac:dyDescent="0.25">
      <c r="A407" s="63" t="s">
        <v>305</v>
      </c>
      <c r="B407" s="7" t="s">
        <v>305</v>
      </c>
      <c r="C407" s="7">
        <v>2021</v>
      </c>
      <c r="D407" s="60" t="s">
        <v>1431</v>
      </c>
      <c r="E407" s="10" t="s">
        <v>817</v>
      </c>
      <c r="F407" s="7" t="s">
        <v>608</v>
      </c>
      <c r="G407" s="6" t="s">
        <v>990</v>
      </c>
      <c r="H407" s="7" t="s">
        <v>1979</v>
      </c>
      <c r="I407" s="7" t="s">
        <v>1987</v>
      </c>
      <c r="J407" s="11">
        <v>0</v>
      </c>
      <c r="K407" s="11" t="s">
        <v>331</v>
      </c>
      <c r="L407" s="10" t="s">
        <v>1981</v>
      </c>
      <c r="M407" s="64">
        <v>17</v>
      </c>
      <c r="N407" s="65" t="e">
        <f t="shared" si="6"/>
        <v>#DIV/0!</v>
      </c>
      <c r="O407" s="66">
        <v>12</v>
      </c>
      <c r="P407" s="642" t="s">
        <v>2011</v>
      </c>
      <c r="Q407" s="637"/>
    </row>
    <row r="408" spans="1:17" ht="51.75" hidden="1" x14ac:dyDescent="0.25">
      <c r="A408" s="63" t="s">
        <v>305</v>
      </c>
      <c r="B408" s="7" t="s">
        <v>305</v>
      </c>
      <c r="C408" s="7">
        <v>2021</v>
      </c>
      <c r="D408" s="60" t="s">
        <v>1431</v>
      </c>
      <c r="E408" s="10" t="s">
        <v>817</v>
      </c>
      <c r="F408" s="7" t="s">
        <v>608</v>
      </c>
      <c r="G408" s="6" t="s">
        <v>990</v>
      </c>
      <c r="H408" s="7" t="s">
        <v>1989</v>
      </c>
      <c r="I408" s="7" t="s">
        <v>1980</v>
      </c>
      <c r="J408" s="11">
        <v>0</v>
      </c>
      <c r="K408" s="11" t="s">
        <v>331</v>
      </c>
      <c r="L408" s="10" t="s">
        <v>1981</v>
      </c>
      <c r="M408" s="64">
        <v>0</v>
      </c>
      <c r="N408" s="65" t="e">
        <f t="shared" si="6"/>
        <v>#DIV/0!</v>
      </c>
      <c r="O408" s="66">
        <v>0</v>
      </c>
      <c r="P408" s="673" t="s">
        <v>2058</v>
      </c>
      <c r="Q408" s="635"/>
    </row>
    <row r="409" spans="1:17" ht="51.75" hidden="1" x14ac:dyDescent="0.25">
      <c r="A409" s="63" t="s">
        <v>305</v>
      </c>
      <c r="B409" s="7" t="s">
        <v>305</v>
      </c>
      <c r="C409" s="7">
        <v>2021</v>
      </c>
      <c r="D409" s="60" t="s">
        <v>1431</v>
      </c>
      <c r="E409" s="10" t="s">
        <v>817</v>
      </c>
      <c r="F409" s="7" t="s">
        <v>608</v>
      </c>
      <c r="G409" s="6" t="s">
        <v>990</v>
      </c>
      <c r="H409" s="7" t="s">
        <v>1989</v>
      </c>
      <c r="I409" s="7" t="s">
        <v>1995</v>
      </c>
      <c r="J409" s="11">
        <v>0</v>
      </c>
      <c r="K409" s="11" t="s">
        <v>331</v>
      </c>
      <c r="L409" s="10" t="s">
        <v>1981</v>
      </c>
      <c r="M409" s="64">
        <v>0</v>
      </c>
      <c r="N409" s="65" t="e">
        <f t="shared" si="6"/>
        <v>#DIV/0!</v>
      </c>
      <c r="O409" s="66">
        <v>0</v>
      </c>
      <c r="P409" s="673" t="s">
        <v>2058</v>
      </c>
      <c r="Q409" s="637"/>
    </row>
    <row r="410" spans="1:17" ht="51.75" hidden="1" x14ac:dyDescent="0.25">
      <c r="A410" s="63" t="s">
        <v>305</v>
      </c>
      <c r="B410" s="7" t="s">
        <v>305</v>
      </c>
      <c r="C410" s="7">
        <v>2021</v>
      </c>
      <c r="D410" s="60" t="s">
        <v>1431</v>
      </c>
      <c r="E410" s="10" t="s">
        <v>817</v>
      </c>
      <c r="F410" s="7" t="s">
        <v>608</v>
      </c>
      <c r="G410" s="6" t="s">
        <v>990</v>
      </c>
      <c r="H410" s="7" t="s">
        <v>1989</v>
      </c>
      <c r="I410" s="7" t="s">
        <v>1987</v>
      </c>
      <c r="J410" s="11">
        <v>0</v>
      </c>
      <c r="K410" s="11" t="s">
        <v>331</v>
      </c>
      <c r="L410" s="10" t="s">
        <v>1981</v>
      </c>
      <c r="M410" s="64">
        <v>0</v>
      </c>
      <c r="N410" s="65" t="e">
        <f t="shared" si="6"/>
        <v>#DIV/0!</v>
      </c>
      <c r="O410" s="66">
        <v>0</v>
      </c>
      <c r="P410" s="673" t="s">
        <v>2058</v>
      </c>
      <c r="Q410" s="637"/>
    </row>
    <row r="411" spans="1:17" ht="135" hidden="1" x14ac:dyDescent="0.25">
      <c r="A411" s="63" t="s">
        <v>305</v>
      </c>
      <c r="B411" s="7" t="s">
        <v>305</v>
      </c>
      <c r="C411" s="7">
        <v>2021</v>
      </c>
      <c r="D411" s="60" t="s">
        <v>1431</v>
      </c>
      <c r="E411" s="10" t="s">
        <v>817</v>
      </c>
      <c r="F411" s="7" t="s">
        <v>608</v>
      </c>
      <c r="G411" s="6" t="s">
        <v>990</v>
      </c>
      <c r="H411" s="7" t="s">
        <v>1991</v>
      </c>
      <c r="I411" s="7" t="s">
        <v>1980</v>
      </c>
      <c r="J411" s="11">
        <v>200</v>
      </c>
      <c r="K411" s="11" t="s">
        <v>331</v>
      </c>
      <c r="L411" s="10" t="s">
        <v>1981</v>
      </c>
      <c r="M411" s="64">
        <v>292</v>
      </c>
      <c r="N411" s="65">
        <f t="shared" si="6"/>
        <v>146</v>
      </c>
      <c r="O411" s="66">
        <v>14</v>
      </c>
      <c r="P411" s="643" t="s">
        <v>2013</v>
      </c>
      <c r="Q411" s="635" t="s">
        <v>1997</v>
      </c>
    </row>
    <row r="412" spans="1:17" ht="51.75" hidden="1" x14ac:dyDescent="0.25">
      <c r="A412" s="63" t="s">
        <v>305</v>
      </c>
      <c r="B412" s="7" t="s">
        <v>305</v>
      </c>
      <c r="C412" s="7">
        <v>2021</v>
      </c>
      <c r="D412" s="60" t="s">
        <v>1431</v>
      </c>
      <c r="E412" s="10" t="s">
        <v>817</v>
      </c>
      <c r="F412" s="7" t="s">
        <v>608</v>
      </c>
      <c r="G412" s="6" t="s">
        <v>990</v>
      </c>
      <c r="H412" s="7" t="s">
        <v>1991</v>
      </c>
      <c r="I412" s="7" t="s">
        <v>1995</v>
      </c>
      <c r="J412" s="11">
        <v>0</v>
      </c>
      <c r="K412" s="11" t="s">
        <v>331</v>
      </c>
      <c r="L412" s="10" t="s">
        <v>1981</v>
      </c>
      <c r="M412" s="64">
        <v>1</v>
      </c>
      <c r="N412" s="65" t="e">
        <f t="shared" si="6"/>
        <v>#DIV/0!</v>
      </c>
      <c r="O412" s="66">
        <v>1</v>
      </c>
      <c r="P412" s="673" t="s">
        <v>2058</v>
      </c>
      <c r="Q412" s="637"/>
    </row>
    <row r="413" spans="1:17" ht="165" hidden="1" x14ac:dyDescent="0.25">
      <c r="A413" s="63" t="s">
        <v>305</v>
      </c>
      <c r="B413" s="7" t="s">
        <v>305</v>
      </c>
      <c r="C413" s="7">
        <v>2021</v>
      </c>
      <c r="D413" s="60" t="s">
        <v>1431</v>
      </c>
      <c r="E413" s="10" t="s">
        <v>817</v>
      </c>
      <c r="F413" s="7" t="s">
        <v>608</v>
      </c>
      <c r="G413" s="6" t="s">
        <v>990</v>
      </c>
      <c r="H413" s="7" t="s">
        <v>1991</v>
      </c>
      <c r="I413" s="7" t="s">
        <v>1987</v>
      </c>
      <c r="J413" s="11">
        <v>0</v>
      </c>
      <c r="K413" s="11" t="s">
        <v>331</v>
      </c>
      <c r="L413" s="10" t="s">
        <v>1981</v>
      </c>
      <c r="M413" s="64">
        <v>2</v>
      </c>
      <c r="N413" s="65" t="e">
        <f t="shared" si="6"/>
        <v>#DIV/0!</v>
      </c>
      <c r="O413" s="66">
        <v>2</v>
      </c>
      <c r="P413" s="640" t="s">
        <v>2011</v>
      </c>
      <c r="Q413" s="637"/>
    </row>
    <row r="414" spans="1:17" ht="135" hidden="1" x14ac:dyDescent="0.25">
      <c r="A414" s="63" t="s">
        <v>305</v>
      </c>
      <c r="B414" s="7" t="s">
        <v>305</v>
      </c>
      <c r="C414" s="7">
        <v>2021</v>
      </c>
      <c r="D414" s="60" t="s">
        <v>1431</v>
      </c>
      <c r="E414" s="10" t="s">
        <v>817</v>
      </c>
      <c r="F414" s="7" t="s">
        <v>608</v>
      </c>
      <c r="G414" s="6" t="s">
        <v>990</v>
      </c>
      <c r="H414" s="7" t="s">
        <v>1992</v>
      </c>
      <c r="I414" s="7" t="s">
        <v>1980</v>
      </c>
      <c r="J414" s="11">
        <v>200</v>
      </c>
      <c r="K414" s="11" t="s">
        <v>331</v>
      </c>
      <c r="L414" s="10" t="s">
        <v>1981</v>
      </c>
      <c r="M414" s="64">
        <v>291</v>
      </c>
      <c r="N414" s="65">
        <f t="shared" si="6"/>
        <v>145.5</v>
      </c>
      <c r="O414" s="66">
        <v>14</v>
      </c>
      <c r="P414" s="643" t="s">
        <v>2013</v>
      </c>
      <c r="Q414" s="635" t="s">
        <v>1997</v>
      </c>
    </row>
    <row r="415" spans="1:17" ht="51.75" hidden="1" x14ac:dyDescent="0.25">
      <c r="A415" s="63" t="s">
        <v>305</v>
      </c>
      <c r="B415" s="7" t="s">
        <v>305</v>
      </c>
      <c r="C415" s="7">
        <v>2021</v>
      </c>
      <c r="D415" s="60" t="s">
        <v>1431</v>
      </c>
      <c r="E415" s="10" t="s">
        <v>817</v>
      </c>
      <c r="F415" s="7" t="s">
        <v>608</v>
      </c>
      <c r="G415" s="6" t="s">
        <v>990</v>
      </c>
      <c r="H415" s="7" t="s">
        <v>1992</v>
      </c>
      <c r="I415" s="7" t="s">
        <v>1995</v>
      </c>
      <c r="J415" s="11">
        <v>0</v>
      </c>
      <c r="K415" s="11" t="s">
        <v>331</v>
      </c>
      <c r="L415" s="10" t="s">
        <v>1981</v>
      </c>
      <c r="M415" s="64">
        <v>0</v>
      </c>
      <c r="N415" s="65" t="e">
        <f t="shared" si="6"/>
        <v>#DIV/0!</v>
      </c>
      <c r="O415" s="66">
        <v>0</v>
      </c>
      <c r="P415" s="673" t="s">
        <v>2058</v>
      </c>
      <c r="Q415" s="637"/>
    </row>
    <row r="416" spans="1:17" ht="51.75" hidden="1" x14ac:dyDescent="0.25">
      <c r="A416" s="63" t="s">
        <v>305</v>
      </c>
      <c r="B416" s="7" t="s">
        <v>305</v>
      </c>
      <c r="C416" s="7">
        <v>2021</v>
      </c>
      <c r="D416" s="60" t="s">
        <v>1431</v>
      </c>
      <c r="E416" s="10" t="s">
        <v>817</v>
      </c>
      <c r="F416" s="7" t="s">
        <v>608</v>
      </c>
      <c r="G416" s="6" t="s">
        <v>990</v>
      </c>
      <c r="H416" s="7" t="s">
        <v>1992</v>
      </c>
      <c r="I416" s="7" t="s">
        <v>1987</v>
      </c>
      <c r="J416" s="11">
        <v>0</v>
      </c>
      <c r="K416" s="11" t="s">
        <v>331</v>
      </c>
      <c r="L416" s="10" t="s">
        <v>1981</v>
      </c>
      <c r="M416" s="64">
        <v>0</v>
      </c>
      <c r="N416" s="65" t="e">
        <f t="shared" si="6"/>
        <v>#DIV/0!</v>
      </c>
      <c r="O416" s="66">
        <v>0</v>
      </c>
      <c r="P416" s="673" t="s">
        <v>2058</v>
      </c>
      <c r="Q416" s="637"/>
    </row>
    <row r="417" spans="1:17" ht="51.75" hidden="1" x14ac:dyDescent="0.25">
      <c r="A417" s="63" t="s">
        <v>305</v>
      </c>
      <c r="B417" s="7" t="s">
        <v>305</v>
      </c>
      <c r="C417" s="7">
        <v>2021</v>
      </c>
      <c r="D417" s="60" t="s">
        <v>1431</v>
      </c>
      <c r="E417" s="10" t="s">
        <v>817</v>
      </c>
      <c r="F417" s="7" t="s">
        <v>608</v>
      </c>
      <c r="G417" s="6" t="s">
        <v>990</v>
      </c>
      <c r="H417" s="7" t="s">
        <v>1993</v>
      </c>
      <c r="I417" s="7" t="s">
        <v>1980</v>
      </c>
      <c r="J417" s="11">
        <v>0</v>
      </c>
      <c r="K417" s="11" t="s">
        <v>331</v>
      </c>
      <c r="L417" s="10" t="s">
        <v>1981</v>
      </c>
      <c r="M417" s="64">
        <v>0</v>
      </c>
      <c r="N417" s="65" t="e">
        <f t="shared" si="6"/>
        <v>#DIV/0!</v>
      </c>
      <c r="O417" s="66">
        <v>0</v>
      </c>
      <c r="P417" s="673" t="s">
        <v>2058</v>
      </c>
      <c r="Q417" s="635"/>
    </row>
    <row r="418" spans="1:17" ht="51.75" hidden="1" x14ac:dyDescent="0.25">
      <c r="A418" s="63" t="s">
        <v>305</v>
      </c>
      <c r="B418" s="7" t="s">
        <v>305</v>
      </c>
      <c r="C418" s="7">
        <v>2021</v>
      </c>
      <c r="D418" s="60" t="s">
        <v>1431</v>
      </c>
      <c r="E418" s="10" t="s">
        <v>817</v>
      </c>
      <c r="F418" s="7" t="s">
        <v>608</v>
      </c>
      <c r="G418" s="6" t="s">
        <v>990</v>
      </c>
      <c r="H418" s="7" t="s">
        <v>1993</v>
      </c>
      <c r="I418" s="7" t="s">
        <v>1995</v>
      </c>
      <c r="J418" s="11">
        <v>0</v>
      </c>
      <c r="K418" s="11" t="s">
        <v>331</v>
      </c>
      <c r="L418" s="10" t="s">
        <v>1981</v>
      </c>
      <c r="M418" s="64">
        <v>0</v>
      </c>
      <c r="N418" s="65" t="e">
        <f t="shared" si="6"/>
        <v>#DIV/0!</v>
      </c>
      <c r="O418" s="66">
        <v>0</v>
      </c>
      <c r="P418" s="673" t="s">
        <v>2058</v>
      </c>
      <c r="Q418" s="637"/>
    </row>
    <row r="419" spans="1:17" ht="51.75" hidden="1" x14ac:dyDescent="0.25">
      <c r="A419" s="63" t="s">
        <v>305</v>
      </c>
      <c r="B419" s="7" t="s">
        <v>305</v>
      </c>
      <c r="C419" s="7">
        <v>2021</v>
      </c>
      <c r="D419" s="60" t="s">
        <v>1431</v>
      </c>
      <c r="E419" s="10" t="s">
        <v>817</v>
      </c>
      <c r="F419" s="7" t="s">
        <v>608</v>
      </c>
      <c r="G419" s="6" t="s">
        <v>990</v>
      </c>
      <c r="H419" s="7" t="s">
        <v>1993</v>
      </c>
      <c r="I419" s="7" t="s">
        <v>1987</v>
      </c>
      <c r="J419" s="11">
        <v>0</v>
      </c>
      <c r="K419" s="11" t="s">
        <v>331</v>
      </c>
      <c r="L419" s="10" t="s">
        <v>1981</v>
      </c>
      <c r="M419" s="64">
        <v>0</v>
      </c>
      <c r="N419" s="65" t="e">
        <f t="shared" si="6"/>
        <v>#DIV/0!</v>
      </c>
      <c r="O419" s="66">
        <v>0</v>
      </c>
      <c r="P419" s="673" t="s">
        <v>2058</v>
      </c>
      <c r="Q419" s="637"/>
    </row>
    <row r="420" spans="1:17" ht="191.25" hidden="1" x14ac:dyDescent="0.2">
      <c r="A420" s="63" t="s">
        <v>305</v>
      </c>
      <c r="B420" s="7" t="s">
        <v>305</v>
      </c>
      <c r="C420" s="7">
        <v>2021</v>
      </c>
      <c r="D420" s="60" t="s">
        <v>1445</v>
      </c>
      <c r="E420" s="10" t="s">
        <v>817</v>
      </c>
      <c r="F420" s="7" t="s">
        <v>608</v>
      </c>
      <c r="G420" s="6" t="s">
        <v>1466</v>
      </c>
      <c r="H420" s="7" t="s">
        <v>1979</v>
      </c>
      <c r="I420" s="7" t="s">
        <v>1995</v>
      </c>
      <c r="J420" s="11">
        <v>33000</v>
      </c>
      <c r="K420" s="11" t="s">
        <v>331</v>
      </c>
      <c r="L420" s="10" t="s">
        <v>1981</v>
      </c>
      <c r="M420" s="64">
        <v>26539</v>
      </c>
      <c r="N420" s="65">
        <f t="shared" si="6"/>
        <v>80.421212121212122</v>
      </c>
      <c r="O420" s="66">
        <v>78</v>
      </c>
      <c r="P420" s="638" t="s">
        <v>2030</v>
      </c>
      <c r="Q420" s="638" t="s">
        <v>2005</v>
      </c>
    </row>
    <row r="421" spans="1:17" ht="120" hidden="1" x14ac:dyDescent="0.25">
      <c r="A421" s="63" t="s">
        <v>305</v>
      </c>
      <c r="B421" s="7" t="s">
        <v>305</v>
      </c>
      <c r="C421" s="7">
        <v>2021</v>
      </c>
      <c r="D421" s="60" t="s">
        <v>1445</v>
      </c>
      <c r="E421" s="10" t="s">
        <v>817</v>
      </c>
      <c r="F421" s="7" t="s">
        <v>608</v>
      </c>
      <c r="G421" s="6" t="s">
        <v>1466</v>
      </c>
      <c r="H421" s="7" t="s">
        <v>1979</v>
      </c>
      <c r="I421" s="7" t="s">
        <v>1987</v>
      </c>
      <c r="J421" s="11">
        <v>6000</v>
      </c>
      <c r="K421" s="11" t="s">
        <v>331</v>
      </c>
      <c r="L421" s="10" t="s">
        <v>1981</v>
      </c>
      <c r="M421" s="64">
        <v>4146</v>
      </c>
      <c r="N421" s="65">
        <f t="shared" si="6"/>
        <v>69.099999999999994</v>
      </c>
      <c r="O421" s="66">
        <v>81</v>
      </c>
      <c r="P421" s="639" t="s">
        <v>2031</v>
      </c>
      <c r="Q421" s="637"/>
    </row>
    <row r="422" spans="1:17" ht="191.25" hidden="1" x14ac:dyDescent="0.2">
      <c r="A422" s="63" t="s">
        <v>305</v>
      </c>
      <c r="B422" s="7" t="s">
        <v>305</v>
      </c>
      <c r="C422" s="7">
        <v>2021</v>
      </c>
      <c r="D422" s="60" t="s">
        <v>1445</v>
      </c>
      <c r="E422" s="10" t="s">
        <v>817</v>
      </c>
      <c r="F422" s="7" t="s">
        <v>608</v>
      </c>
      <c r="G422" s="6" t="s">
        <v>1466</v>
      </c>
      <c r="H422" s="7" t="s">
        <v>1989</v>
      </c>
      <c r="I422" s="7" t="s">
        <v>1995</v>
      </c>
      <c r="J422" s="11">
        <v>33000</v>
      </c>
      <c r="K422" s="11" t="s">
        <v>331</v>
      </c>
      <c r="L422" s="10" t="s">
        <v>1981</v>
      </c>
      <c r="M422" s="64">
        <v>26539</v>
      </c>
      <c r="N422" s="65">
        <f t="shared" si="6"/>
        <v>80.421212121212122</v>
      </c>
      <c r="O422" s="66">
        <v>78</v>
      </c>
      <c r="P422" s="638" t="s">
        <v>2030</v>
      </c>
      <c r="Q422" s="638" t="s">
        <v>2005</v>
      </c>
    </row>
    <row r="423" spans="1:17" ht="120" hidden="1" x14ac:dyDescent="0.25">
      <c r="A423" s="63" t="s">
        <v>305</v>
      </c>
      <c r="B423" s="7" t="s">
        <v>305</v>
      </c>
      <c r="C423" s="7">
        <v>2021</v>
      </c>
      <c r="D423" s="60" t="s">
        <v>1445</v>
      </c>
      <c r="E423" s="10" t="s">
        <v>817</v>
      </c>
      <c r="F423" s="7" t="s">
        <v>608</v>
      </c>
      <c r="G423" s="6" t="s">
        <v>1466</v>
      </c>
      <c r="H423" s="7" t="s">
        <v>1989</v>
      </c>
      <c r="I423" s="7" t="s">
        <v>1987</v>
      </c>
      <c r="J423" s="11">
        <v>2500</v>
      </c>
      <c r="K423" s="11" t="s">
        <v>331</v>
      </c>
      <c r="L423" s="10" t="s">
        <v>1981</v>
      </c>
      <c r="M423" s="64">
        <v>2669</v>
      </c>
      <c r="N423" s="65">
        <f t="shared" si="6"/>
        <v>106.76</v>
      </c>
      <c r="O423" s="66">
        <v>81</v>
      </c>
      <c r="P423" s="639" t="s">
        <v>2031</v>
      </c>
      <c r="Q423" s="637"/>
    </row>
    <row r="424" spans="1:17" ht="51.75" hidden="1" x14ac:dyDescent="0.25">
      <c r="A424" s="63" t="s">
        <v>305</v>
      </c>
      <c r="B424" s="7" t="s">
        <v>305</v>
      </c>
      <c r="C424" s="7">
        <v>2021</v>
      </c>
      <c r="D424" s="60" t="s">
        <v>1445</v>
      </c>
      <c r="E424" s="10" t="s">
        <v>817</v>
      </c>
      <c r="F424" s="7" t="s">
        <v>608</v>
      </c>
      <c r="G424" s="6" t="s">
        <v>1466</v>
      </c>
      <c r="H424" s="7" t="s">
        <v>1991</v>
      </c>
      <c r="I424" s="7" t="s">
        <v>1995</v>
      </c>
      <c r="J424" s="11">
        <v>0</v>
      </c>
      <c r="K424" s="11" t="s">
        <v>331</v>
      </c>
      <c r="L424" s="10" t="s">
        <v>1981</v>
      </c>
      <c r="M424" s="64">
        <v>0</v>
      </c>
      <c r="N424" s="65" t="e">
        <f t="shared" si="6"/>
        <v>#DIV/0!</v>
      </c>
      <c r="O424" s="66">
        <v>0</v>
      </c>
      <c r="P424" s="673" t="s">
        <v>2058</v>
      </c>
      <c r="Q424" s="637"/>
    </row>
    <row r="425" spans="1:17" ht="51.75" hidden="1" x14ac:dyDescent="0.25">
      <c r="A425" s="63" t="s">
        <v>305</v>
      </c>
      <c r="B425" s="7" t="s">
        <v>305</v>
      </c>
      <c r="C425" s="7">
        <v>2021</v>
      </c>
      <c r="D425" s="60" t="s">
        <v>1445</v>
      </c>
      <c r="E425" s="10" t="s">
        <v>817</v>
      </c>
      <c r="F425" s="7" t="s">
        <v>608</v>
      </c>
      <c r="G425" s="6" t="s">
        <v>1466</v>
      </c>
      <c r="H425" s="7" t="s">
        <v>1991</v>
      </c>
      <c r="I425" s="7" t="s">
        <v>1987</v>
      </c>
      <c r="J425" s="11">
        <v>0</v>
      </c>
      <c r="K425" s="11" t="s">
        <v>331</v>
      </c>
      <c r="L425" s="10" t="s">
        <v>1981</v>
      </c>
      <c r="M425" s="64">
        <v>0</v>
      </c>
      <c r="N425" s="65" t="e">
        <f t="shared" si="6"/>
        <v>#DIV/0!</v>
      </c>
      <c r="O425" s="66">
        <v>0</v>
      </c>
      <c r="P425" s="673" t="s">
        <v>2058</v>
      </c>
      <c r="Q425" s="637"/>
    </row>
    <row r="426" spans="1:17" ht="51.75" hidden="1" x14ac:dyDescent="0.25">
      <c r="A426" s="63" t="s">
        <v>305</v>
      </c>
      <c r="B426" s="7" t="s">
        <v>305</v>
      </c>
      <c r="C426" s="7">
        <v>2021</v>
      </c>
      <c r="D426" s="60" t="s">
        <v>1445</v>
      </c>
      <c r="E426" s="10" t="s">
        <v>817</v>
      </c>
      <c r="F426" s="7" t="s">
        <v>608</v>
      </c>
      <c r="G426" s="6" t="s">
        <v>1466</v>
      </c>
      <c r="H426" s="7" t="s">
        <v>1992</v>
      </c>
      <c r="I426" s="7" t="s">
        <v>1995</v>
      </c>
      <c r="J426" s="11">
        <v>0</v>
      </c>
      <c r="K426" s="11" t="s">
        <v>331</v>
      </c>
      <c r="L426" s="10" t="s">
        <v>1981</v>
      </c>
      <c r="M426" s="64">
        <v>0</v>
      </c>
      <c r="N426" s="65" t="e">
        <f t="shared" si="6"/>
        <v>#DIV/0!</v>
      </c>
      <c r="O426" s="66">
        <v>0</v>
      </c>
      <c r="P426" s="673" t="s">
        <v>2058</v>
      </c>
      <c r="Q426" s="637"/>
    </row>
    <row r="427" spans="1:17" ht="51.75" hidden="1" x14ac:dyDescent="0.25">
      <c r="A427" s="63" t="s">
        <v>305</v>
      </c>
      <c r="B427" s="7" t="s">
        <v>305</v>
      </c>
      <c r="C427" s="7">
        <v>2021</v>
      </c>
      <c r="D427" s="60" t="s">
        <v>1445</v>
      </c>
      <c r="E427" s="10" t="s">
        <v>817</v>
      </c>
      <c r="F427" s="7" t="s">
        <v>608</v>
      </c>
      <c r="G427" s="6" t="s">
        <v>1466</v>
      </c>
      <c r="H427" s="7" t="s">
        <v>1992</v>
      </c>
      <c r="I427" s="7" t="s">
        <v>1987</v>
      </c>
      <c r="J427" s="11">
        <v>0</v>
      </c>
      <c r="K427" s="11" t="s">
        <v>331</v>
      </c>
      <c r="L427" s="10" t="s">
        <v>1981</v>
      </c>
      <c r="M427" s="64">
        <v>0</v>
      </c>
      <c r="N427" s="65" t="e">
        <f t="shared" si="6"/>
        <v>#DIV/0!</v>
      </c>
      <c r="O427" s="66">
        <v>0</v>
      </c>
      <c r="P427" s="673" t="s">
        <v>2058</v>
      </c>
      <c r="Q427" s="637"/>
    </row>
    <row r="428" spans="1:17" ht="51.75" hidden="1" x14ac:dyDescent="0.25">
      <c r="A428" s="63" t="s">
        <v>305</v>
      </c>
      <c r="B428" s="7" t="s">
        <v>305</v>
      </c>
      <c r="C428" s="7">
        <v>2021</v>
      </c>
      <c r="D428" s="60" t="s">
        <v>1445</v>
      </c>
      <c r="E428" s="10" t="s">
        <v>817</v>
      </c>
      <c r="F428" s="7" t="s">
        <v>608</v>
      </c>
      <c r="G428" s="6" t="s">
        <v>1466</v>
      </c>
      <c r="H428" s="7" t="s">
        <v>1993</v>
      </c>
      <c r="I428" s="7" t="s">
        <v>1995</v>
      </c>
      <c r="J428" s="11">
        <v>0</v>
      </c>
      <c r="K428" s="11" t="s">
        <v>331</v>
      </c>
      <c r="L428" s="10" t="s">
        <v>1981</v>
      </c>
      <c r="M428" s="64">
        <v>0</v>
      </c>
      <c r="N428" s="65" t="e">
        <f t="shared" si="6"/>
        <v>#DIV/0!</v>
      </c>
      <c r="O428" s="66">
        <v>0</v>
      </c>
      <c r="P428" s="673" t="s">
        <v>2058</v>
      </c>
      <c r="Q428" s="637"/>
    </row>
    <row r="429" spans="1:17" ht="51.75" hidden="1" x14ac:dyDescent="0.25">
      <c r="A429" s="63" t="s">
        <v>305</v>
      </c>
      <c r="B429" s="7" t="s">
        <v>305</v>
      </c>
      <c r="C429" s="7">
        <v>2021</v>
      </c>
      <c r="D429" s="60" t="s">
        <v>1445</v>
      </c>
      <c r="E429" s="10" t="s">
        <v>817</v>
      </c>
      <c r="F429" s="7" t="s">
        <v>608</v>
      </c>
      <c r="G429" s="6" t="s">
        <v>1466</v>
      </c>
      <c r="H429" s="7" t="s">
        <v>1993</v>
      </c>
      <c r="I429" s="7" t="s">
        <v>1987</v>
      </c>
      <c r="J429" s="11">
        <v>0</v>
      </c>
      <c r="K429" s="11" t="s">
        <v>331</v>
      </c>
      <c r="L429" s="10" t="s">
        <v>1981</v>
      </c>
      <c r="M429" s="64">
        <v>0</v>
      </c>
      <c r="N429" s="65" t="e">
        <f t="shared" si="6"/>
        <v>#DIV/0!</v>
      </c>
      <c r="O429" s="66">
        <v>0</v>
      </c>
      <c r="P429" s="673" t="s">
        <v>2058</v>
      </c>
      <c r="Q429" s="637"/>
    </row>
    <row r="430" spans="1:17" ht="216.75" hidden="1" x14ac:dyDescent="0.2">
      <c r="A430" s="63" t="s">
        <v>305</v>
      </c>
      <c r="B430" s="7" t="s">
        <v>305</v>
      </c>
      <c r="C430" s="7">
        <v>2021</v>
      </c>
      <c r="D430" s="60" t="s">
        <v>1485</v>
      </c>
      <c r="E430" s="10" t="s">
        <v>817</v>
      </c>
      <c r="F430" s="7" t="s">
        <v>608</v>
      </c>
      <c r="G430" s="6" t="s">
        <v>1727</v>
      </c>
      <c r="H430" s="7" t="s">
        <v>1979</v>
      </c>
      <c r="I430" s="7" t="s">
        <v>1995</v>
      </c>
      <c r="J430" s="11">
        <v>8000</v>
      </c>
      <c r="K430" s="11" t="s">
        <v>331</v>
      </c>
      <c r="L430" s="10" t="s">
        <v>1981</v>
      </c>
      <c r="M430" s="64">
        <v>9633</v>
      </c>
      <c r="N430" s="65">
        <f t="shared" si="6"/>
        <v>120.41249999999999</v>
      </c>
      <c r="O430" s="66">
        <v>30</v>
      </c>
      <c r="P430" s="638" t="s">
        <v>2032</v>
      </c>
      <c r="Q430" s="638" t="s">
        <v>2005</v>
      </c>
    </row>
    <row r="431" spans="1:17" ht="216.75" hidden="1" x14ac:dyDescent="0.2">
      <c r="A431" s="63" t="s">
        <v>305</v>
      </c>
      <c r="B431" s="7" t="s">
        <v>305</v>
      </c>
      <c r="C431" s="7">
        <v>2021</v>
      </c>
      <c r="D431" s="60" t="s">
        <v>1485</v>
      </c>
      <c r="E431" s="10" t="s">
        <v>817</v>
      </c>
      <c r="F431" s="7" t="s">
        <v>608</v>
      </c>
      <c r="G431" s="6" t="s">
        <v>1727</v>
      </c>
      <c r="H431" s="7" t="s">
        <v>1989</v>
      </c>
      <c r="I431" s="7" t="s">
        <v>1995</v>
      </c>
      <c r="J431" s="11">
        <v>4500</v>
      </c>
      <c r="K431" s="11" t="s">
        <v>331</v>
      </c>
      <c r="L431" s="10" t="s">
        <v>1981</v>
      </c>
      <c r="M431" s="64">
        <v>9633</v>
      </c>
      <c r="N431" s="65">
        <f t="shared" si="6"/>
        <v>214.06666666666666</v>
      </c>
      <c r="O431" s="66">
        <v>30</v>
      </c>
      <c r="P431" s="638" t="s">
        <v>2032</v>
      </c>
      <c r="Q431" s="638" t="s">
        <v>2005</v>
      </c>
    </row>
    <row r="432" spans="1:17" ht="216.75" hidden="1" x14ac:dyDescent="0.2">
      <c r="A432" s="63" t="s">
        <v>305</v>
      </c>
      <c r="B432" s="7" t="s">
        <v>305</v>
      </c>
      <c r="C432" s="7">
        <v>2021</v>
      </c>
      <c r="D432" s="60" t="s">
        <v>1485</v>
      </c>
      <c r="E432" s="10" t="s">
        <v>817</v>
      </c>
      <c r="F432" s="7" t="s">
        <v>608</v>
      </c>
      <c r="G432" s="6" t="s">
        <v>1727</v>
      </c>
      <c r="H432" s="7" t="s">
        <v>1991</v>
      </c>
      <c r="I432" s="7" t="s">
        <v>1995</v>
      </c>
      <c r="J432" s="11">
        <v>8000</v>
      </c>
      <c r="K432" s="11" t="s">
        <v>331</v>
      </c>
      <c r="L432" s="10" t="s">
        <v>1981</v>
      </c>
      <c r="M432" s="64">
        <v>9633</v>
      </c>
      <c r="N432" s="65">
        <f t="shared" si="6"/>
        <v>120.41249999999999</v>
      </c>
      <c r="O432" s="66">
        <v>30</v>
      </c>
      <c r="P432" s="638" t="s">
        <v>2032</v>
      </c>
      <c r="Q432" s="638" t="s">
        <v>2005</v>
      </c>
    </row>
    <row r="433" spans="1:17" ht="51.75" hidden="1" x14ac:dyDescent="0.25">
      <c r="A433" s="63" t="s">
        <v>305</v>
      </c>
      <c r="B433" s="7" t="s">
        <v>305</v>
      </c>
      <c r="C433" s="7">
        <v>2021</v>
      </c>
      <c r="D433" s="60" t="s">
        <v>1485</v>
      </c>
      <c r="E433" s="10" t="s">
        <v>817</v>
      </c>
      <c r="F433" s="7" t="s">
        <v>608</v>
      </c>
      <c r="G433" s="6" t="s">
        <v>1727</v>
      </c>
      <c r="H433" s="7" t="s">
        <v>1992</v>
      </c>
      <c r="I433" s="7" t="s">
        <v>1995</v>
      </c>
      <c r="J433" s="11">
        <v>0</v>
      </c>
      <c r="K433" s="11" t="s">
        <v>331</v>
      </c>
      <c r="L433" s="10" t="s">
        <v>1981</v>
      </c>
      <c r="M433" s="64">
        <v>0</v>
      </c>
      <c r="N433" s="65" t="e">
        <f t="shared" si="6"/>
        <v>#DIV/0!</v>
      </c>
      <c r="O433" s="66">
        <v>0</v>
      </c>
      <c r="P433" s="673" t="s">
        <v>2058</v>
      </c>
      <c r="Q433" s="67"/>
    </row>
    <row r="434" spans="1:17" ht="51.75" hidden="1" x14ac:dyDescent="0.25">
      <c r="A434" s="63" t="s">
        <v>305</v>
      </c>
      <c r="B434" s="7" t="s">
        <v>305</v>
      </c>
      <c r="C434" s="7">
        <v>2021</v>
      </c>
      <c r="D434" s="60" t="s">
        <v>1485</v>
      </c>
      <c r="E434" s="10" t="s">
        <v>817</v>
      </c>
      <c r="F434" s="7" t="s">
        <v>608</v>
      </c>
      <c r="G434" s="6" t="s">
        <v>1727</v>
      </c>
      <c r="H434" s="7" t="s">
        <v>1993</v>
      </c>
      <c r="I434" s="7" t="s">
        <v>1995</v>
      </c>
      <c r="J434" s="11">
        <v>0</v>
      </c>
      <c r="K434" s="11" t="s">
        <v>331</v>
      </c>
      <c r="L434" s="10" t="s">
        <v>1981</v>
      </c>
      <c r="M434" s="64">
        <v>0</v>
      </c>
      <c r="N434" s="65" t="e">
        <f t="shared" si="6"/>
        <v>#DIV/0!</v>
      </c>
      <c r="O434" s="66">
        <v>0</v>
      </c>
      <c r="P434" s="673" t="s">
        <v>2058</v>
      </c>
      <c r="Q434" s="67"/>
    </row>
    <row r="435" spans="1:17" ht="242.25" hidden="1" x14ac:dyDescent="0.2">
      <c r="A435" s="63" t="s">
        <v>305</v>
      </c>
      <c r="B435" s="7" t="s">
        <v>305</v>
      </c>
      <c r="C435" s="7">
        <v>2021</v>
      </c>
      <c r="D435" s="60" t="s">
        <v>1508</v>
      </c>
      <c r="E435" s="10" t="s">
        <v>805</v>
      </c>
      <c r="F435" s="7" t="s">
        <v>608</v>
      </c>
      <c r="G435" s="6" t="s">
        <v>1146</v>
      </c>
      <c r="H435" s="7" t="s">
        <v>1979</v>
      </c>
      <c r="I435" s="7" t="s">
        <v>1995</v>
      </c>
      <c r="J435" s="11">
        <v>5000</v>
      </c>
      <c r="K435" s="11" t="s">
        <v>331</v>
      </c>
      <c r="L435" s="10" t="s">
        <v>1981</v>
      </c>
      <c r="M435" s="64">
        <v>1822</v>
      </c>
      <c r="N435" s="65">
        <f t="shared" si="6"/>
        <v>36.44</v>
      </c>
      <c r="O435" s="66">
        <v>21</v>
      </c>
      <c r="P435" s="638" t="s">
        <v>2003</v>
      </c>
      <c r="Q435" s="638" t="s">
        <v>2005</v>
      </c>
    </row>
    <row r="436" spans="1:17" ht="255" hidden="1" x14ac:dyDescent="0.25">
      <c r="A436" s="63" t="s">
        <v>305</v>
      </c>
      <c r="B436" s="7" t="s">
        <v>305</v>
      </c>
      <c r="C436" s="7">
        <v>2021</v>
      </c>
      <c r="D436" s="60" t="s">
        <v>1508</v>
      </c>
      <c r="E436" s="10" t="s">
        <v>805</v>
      </c>
      <c r="F436" s="7" t="s">
        <v>608</v>
      </c>
      <c r="G436" s="6" t="s">
        <v>1146</v>
      </c>
      <c r="H436" s="7" t="s">
        <v>1979</v>
      </c>
      <c r="I436" s="7" t="s">
        <v>1987</v>
      </c>
      <c r="J436" s="11">
        <v>6000</v>
      </c>
      <c r="K436" s="11" t="s">
        <v>331</v>
      </c>
      <c r="L436" s="10" t="s">
        <v>1981</v>
      </c>
      <c r="M436" s="64">
        <v>9049</v>
      </c>
      <c r="N436" s="65">
        <f t="shared" si="6"/>
        <v>150.81666666666666</v>
      </c>
      <c r="O436" s="66">
        <v>188</v>
      </c>
      <c r="P436" s="642" t="s">
        <v>2015</v>
      </c>
      <c r="Q436" s="637"/>
    </row>
    <row r="437" spans="1:17" ht="242.25" hidden="1" x14ac:dyDescent="0.2">
      <c r="A437" s="63" t="s">
        <v>305</v>
      </c>
      <c r="B437" s="7" t="s">
        <v>305</v>
      </c>
      <c r="C437" s="7">
        <v>2021</v>
      </c>
      <c r="D437" s="60" t="s">
        <v>1508</v>
      </c>
      <c r="E437" s="10" t="s">
        <v>805</v>
      </c>
      <c r="F437" s="7" t="s">
        <v>608</v>
      </c>
      <c r="G437" s="6" t="s">
        <v>1146</v>
      </c>
      <c r="H437" s="7" t="s">
        <v>1989</v>
      </c>
      <c r="I437" s="7" t="s">
        <v>1995</v>
      </c>
      <c r="J437" s="11">
        <v>900</v>
      </c>
      <c r="K437" s="11" t="s">
        <v>331</v>
      </c>
      <c r="L437" s="10" t="s">
        <v>1981</v>
      </c>
      <c r="M437" s="64">
        <v>434</v>
      </c>
      <c r="N437" s="65">
        <f t="shared" si="6"/>
        <v>48.222222222222221</v>
      </c>
      <c r="O437" s="66">
        <v>21</v>
      </c>
      <c r="P437" s="638" t="s">
        <v>2003</v>
      </c>
      <c r="Q437" s="638" t="s">
        <v>2005</v>
      </c>
    </row>
    <row r="438" spans="1:17" ht="255" x14ac:dyDescent="0.25">
      <c r="A438" s="63" t="s">
        <v>305</v>
      </c>
      <c r="B438" s="7" t="s">
        <v>305</v>
      </c>
      <c r="C438" s="7">
        <v>2021</v>
      </c>
      <c r="D438" s="60" t="s">
        <v>1508</v>
      </c>
      <c r="E438" s="10" t="s">
        <v>805</v>
      </c>
      <c r="F438" s="7" t="s">
        <v>608</v>
      </c>
      <c r="G438" s="6" t="s">
        <v>1146</v>
      </c>
      <c r="H438" s="7" t="s">
        <v>1989</v>
      </c>
      <c r="I438" s="7" t="s">
        <v>1987</v>
      </c>
      <c r="J438" s="11">
        <v>400</v>
      </c>
      <c r="K438" s="11" t="s">
        <v>331</v>
      </c>
      <c r="L438" s="10" t="s">
        <v>1981</v>
      </c>
      <c r="M438" s="64">
        <v>334</v>
      </c>
      <c r="N438" s="65">
        <f t="shared" si="6"/>
        <v>83.5</v>
      </c>
      <c r="O438" s="66">
        <v>188</v>
      </c>
      <c r="P438" s="642" t="s">
        <v>2015</v>
      </c>
      <c r="Q438" s="637"/>
    </row>
    <row r="439" spans="1:17" ht="242.25" hidden="1" x14ac:dyDescent="0.2">
      <c r="A439" s="63" t="s">
        <v>305</v>
      </c>
      <c r="B439" s="7" t="s">
        <v>305</v>
      </c>
      <c r="C439" s="7">
        <v>2021</v>
      </c>
      <c r="D439" s="60" t="s">
        <v>1508</v>
      </c>
      <c r="E439" s="10" t="s">
        <v>805</v>
      </c>
      <c r="F439" s="7" t="s">
        <v>608</v>
      </c>
      <c r="G439" s="6" t="s">
        <v>1146</v>
      </c>
      <c r="H439" s="7" t="s">
        <v>1991</v>
      </c>
      <c r="I439" s="7" t="s">
        <v>1995</v>
      </c>
      <c r="J439" s="11">
        <v>900</v>
      </c>
      <c r="K439" s="11" t="s">
        <v>331</v>
      </c>
      <c r="L439" s="10" t="s">
        <v>1981</v>
      </c>
      <c r="M439" s="64">
        <v>408</v>
      </c>
      <c r="N439" s="65">
        <f t="shared" si="6"/>
        <v>45.333333333333336</v>
      </c>
      <c r="O439" s="66">
        <v>21</v>
      </c>
      <c r="P439" s="638" t="s">
        <v>2003</v>
      </c>
      <c r="Q439" s="638" t="s">
        <v>2005</v>
      </c>
    </row>
    <row r="440" spans="1:17" ht="255" x14ac:dyDescent="0.25">
      <c r="A440" s="63" t="s">
        <v>305</v>
      </c>
      <c r="B440" s="7" t="s">
        <v>305</v>
      </c>
      <c r="C440" s="7">
        <v>2021</v>
      </c>
      <c r="D440" s="60" t="s">
        <v>1508</v>
      </c>
      <c r="E440" s="10" t="s">
        <v>805</v>
      </c>
      <c r="F440" s="7" t="s">
        <v>608</v>
      </c>
      <c r="G440" s="6" t="s">
        <v>1146</v>
      </c>
      <c r="H440" s="7" t="s">
        <v>1991</v>
      </c>
      <c r="I440" s="7" t="s">
        <v>1987</v>
      </c>
      <c r="J440" s="11">
        <v>400</v>
      </c>
      <c r="K440" s="11" t="s">
        <v>331</v>
      </c>
      <c r="L440" s="10" t="s">
        <v>1981</v>
      </c>
      <c r="M440" s="64">
        <v>335</v>
      </c>
      <c r="N440" s="65">
        <f t="shared" si="6"/>
        <v>83.75</v>
      </c>
      <c r="O440" s="66">
        <v>188</v>
      </c>
      <c r="P440" s="642" t="s">
        <v>2015</v>
      </c>
      <c r="Q440" s="637"/>
    </row>
    <row r="441" spans="1:17" ht="242.25" hidden="1" x14ac:dyDescent="0.25">
      <c r="A441" s="63" t="s">
        <v>305</v>
      </c>
      <c r="B441" s="7" t="s">
        <v>305</v>
      </c>
      <c r="C441" s="7">
        <v>2021</v>
      </c>
      <c r="D441" s="60" t="s">
        <v>1508</v>
      </c>
      <c r="E441" s="10" t="s">
        <v>805</v>
      </c>
      <c r="F441" s="7" t="s">
        <v>608</v>
      </c>
      <c r="G441" s="6" t="s">
        <v>1146</v>
      </c>
      <c r="H441" s="7" t="s">
        <v>1992</v>
      </c>
      <c r="I441" s="7" t="s">
        <v>1995</v>
      </c>
      <c r="J441" s="11">
        <v>900</v>
      </c>
      <c r="K441" s="11" t="s">
        <v>331</v>
      </c>
      <c r="L441" s="10" t="s">
        <v>1981</v>
      </c>
      <c r="M441" s="64">
        <v>0</v>
      </c>
      <c r="N441" s="65">
        <f t="shared" si="6"/>
        <v>0</v>
      </c>
      <c r="O441" s="66">
        <v>0</v>
      </c>
      <c r="P441" s="638" t="s">
        <v>2003</v>
      </c>
      <c r="Q441" s="635" t="s">
        <v>2033</v>
      </c>
    </row>
    <row r="442" spans="1:17" ht="255" x14ac:dyDescent="0.25">
      <c r="A442" s="63" t="s">
        <v>305</v>
      </c>
      <c r="B442" s="7" t="s">
        <v>305</v>
      </c>
      <c r="C442" s="7">
        <v>2021</v>
      </c>
      <c r="D442" s="60" t="s">
        <v>1508</v>
      </c>
      <c r="E442" s="10" t="s">
        <v>805</v>
      </c>
      <c r="F442" s="7" t="s">
        <v>608</v>
      </c>
      <c r="G442" s="6" t="s">
        <v>1146</v>
      </c>
      <c r="H442" s="7" t="s">
        <v>1992</v>
      </c>
      <c r="I442" s="7" t="s">
        <v>1987</v>
      </c>
      <c r="J442" s="11">
        <v>400</v>
      </c>
      <c r="K442" s="11" t="s">
        <v>331</v>
      </c>
      <c r="L442" s="10" t="s">
        <v>1981</v>
      </c>
      <c r="M442" s="64">
        <v>318</v>
      </c>
      <c r="N442" s="65">
        <f t="shared" si="6"/>
        <v>79.5</v>
      </c>
      <c r="O442" s="66">
        <v>188</v>
      </c>
      <c r="P442" s="642" t="s">
        <v>2015</v>
      </c>
      <c r="Q442" s="637"/>
    </row>
    <row r="443" spans="1:17" ht="51.75" hidden="1" x14ac:dyDescent="0.25">
      <c r="A443" s="63" t="s">
        <v>305</v>
      </c>
      <c r="B443" s="7" t="s">
        <v>305</v>
      </c>
      <c r="C443" s="7">
        <v>2021</v>
      </c>
      <c r="D443" s="60" t="s">
        <v>1508</v>
      </c>
      <c r="E443" s="10" t="s">
        <v>805</v>
      </c>
      <c r="F443" s="7" t="s">
        <v>608</v>
      </c>
      <c r="G443" s="6" t="s">
        <v>1146</v>
      </c>
      <c r="H443" s="7" t="s">
        <v>1993</v>
      </c>
      <c r="I443" s="7" t="s">
        <v>1995</v>
      </c>
      <c r="J443" s="11">
        <v>0</v>
      </c>
      <c r="K443" s="11" t="s">
        <v>331</v>
      </c>
      <c r="L443" s="10" t="s">
        <v>1981</v>
      </c>
      <c r="M443" s="64">
        <v>0</v>
      </c>
      <c r="N443" s="65" t="e">
        <f t="shared" si="6"/>
        <v>#DIV/0!</v>
      </c>
      <c r="O443" s="66">
        <v>0</v>
      </c>
      <c r="P443" s="673" t="s">
        <v>2058</v>
      </c>
      <c r="Q443" s="637"/>
    </row>
    <row r="444" spans="1:17" ht="255" x14ac:dyDescent="0.25">
      <c r="A444" s="63" t="s">
        <v>305</v>
      </c>
      <c r="B444" s="7" t="s">
        <v>305</v>
      </c>
      <c r="C444" s="7">
        <v>2021</v>
      </c>
      <c r="D444" s="60" t="s">
        <v>1508</v>
      </c>
      <c r="E444" s="10" t="s">
        <v>805</v>
      </c>
      <c r="F444" s="7" t="s">
        <v>608</v>
      </c>
      <c r="G444" s="6" t="s">
        <v>1146</v>
      </c>
      <c r="H444" s="7" t="s">
        <v>1993</v>
      </c>
      <c r="I444" s="7" t="s">
        <v>1987</v>
      </c>
      <c r="J444" s="11">
        <v>300</v>
      </c>
      <c r="K444" s="11" t="s">
        <v>331</v>
      </c>
      <c r="L444" s="10" t="s">
        <v>1981</v>
      </c>
      <c r="M444" s="64">
        <v>334</v>
      </c>
      <c r="N444" s="65">
        <f t="shared" si="6"/>
        <v>111.33333333333333</v>
      </c>
      <c r="O444" s="66">
        <v>188</v>
      </c>
      <c r="P444" s="640" t="s">
        <v>2015</v>
      </c>
      <c r="Q444" s="637"/>
    </row>
    <row r="445" spans="1:17" ht="120" hidden="1" x14ac:dyDescent="0.25">
      <c r="A445" s="63" t="s">
        <v>305</v>
      </c>
      <c r="B445" s="7" t="s">
        <v>305</v>
      </c>
      <c r="C445" s="7">
        <v>2021</v>
      </c>
      <c r="D445" s="60" t="s">
        <v>1512</v>
      </c>
      <c r="E445" s="10" t="s">
        <v>817</v>
      </c>
      <c r="F445" s="7" t="s">
        <v>608</v>
      </c>
      <c r="G445" s="6" t="s">
        <v>1138</v>
      </c>
      <c r="H445" s="7" t="s">
        <v>1979</v>
      </c>
      <c r="I445" s="7" t="s">
        <v>1980</v>
      </c>
      <c r="J445" s="11">
        <v>9000</v>
      </c>
      <c r="K445" s="11" t="s">
        <v>331</v>
      </c>
      <c r="L445" s="10" t="s">
        <v>1981</v>
      </c>
      <c r="M445" s="64">
        <v>8939</v>
      </c>
      <c r="N445" s="65">
        <f t="shared" si="6"/>
        <v>99.322222222222223</v>
      </c>
      <c r="O445" s="66">
        <v>33</v>
      </c>
      <c r="P445" s="643" t="s">
        <v>2022</v>
      </c>
      <c r="Q445" s="635" t="s">
        <v>1997</v>
      </c>
    </row>
    <row r="446" spans="1:17" ht="242.25" hidden="1" x14ac:dyDescent="0.2">
      <c r="A446" s="63" t="s">
        <v>305</v>
      </c>
      <c r="B446" s="7" t="s">
        <v>305</v>
      </c>
      <c r="C446" s="7">
        <v>2021</v>
      </c>
      <c r="D446" s="60" t="s">
        <v>1512</v>
      </c>
      <c r="E446" s="10" t="s">
        <v>817</v>
      </c>
      <c r="F446" s="7" t="s">
        <v>608</v>
      </c>
      <c r="G446" s="6" t="s">
        <v>1138</v>
      </c>
      <c r="H446" s="7" t="s">
        <v>1979</v>
      </c>
      <c r="I446" s="7" t="s">
        <v>1995</v>
      </c>
      <c r="J446" s="11">
        <v>12000</v>
      </c>
      <c r="K446" s="11" t="s">
        <v>331</v>
      </c>
      <c r="L446" s="10" t="s">
        <v>1981</v>
      </c>
      <c r="M446" s="64">
        <v>9815</v>
      </c>
      <c r="N446" s="65">
        <f t="shared" si="6"/>
        <v>81.791666666666671</v>
      </c>
      <c r="O446" s="66">
        <v>100</v>
      </c>
      <c r="P446" s="638" t="s">
        <v>2003</v>
      </c>
      <c r="Q446" s="638" t="s">
        <v>2005</v>
      </c>
    </row>
    <row r="447" spans="1:17" ht="255" hidden="1" x14ac:dyDescent="0.25">
      <c r="A447" s="63" t="s">
        <v>305</v>
      </c>
      <c r="B447" s="7" t="s">
        <v>305</v>
      </c>
      <c r="C447" s="7">
        <v>2021</v>
      </c>
      <c r="D447" s="60" t="s">
        <v>1512</v>
      </c>
      <c r="E447" s="10" t="s">
        <v>817</v>
      </c>
      <c r="F447" s="7" t="s">
        <v>608</v>
      </c>
      <c r="G447" s="6" t="s">
        <v>1138</v>
      </c>
      <c r="H447" s="7" t="s">
        <v>1979</v>
      </c>
      <c r="I447" s="7" t="s">
        <v>1987</v>
      </c>
      <c r="J447" s="11">
        <v>12000</v>
      </c>
      <c r="K447" s="11" t="s">
        <v>331</v>
      </c>
      <c r="L447" s="10" t="s">
        <v>1981</v>
      </c>
      <c r="M447" s="64">
        <v>11324</v>
      </c>
      <c r="N447" s="65">
        <f t="shared" si="6"/>
        <v>94.36666666666666</v>
      </c>
      <c r="O447" s="66">
        <v>166</v>
      </c>
      <c r="P447" s="642" t="s">
        <v>2015</v>
      </c>
      <c r="Q447" s="637"/>
    </row>
    <row r="448" spans="1:17" ht="165" x14ac:dyDescent="0.25">
      <c r="A448" s="63" t="s">
        <v>305</v>
      </c>
      <c r="B448" s="7" t="s">
        <v>305</v>
      </c>
      <c r="C448" s="7">
        <v>2021</v>
      </c>
      <c r="D448" s="60" t="s">
        <v>1512</v>
      </c>
      <c r="E448" s="10" t="s">
        <v>817</v>
      </c>
      <c r="F448" s="7" t="s">
        <v>608</v>
      </c>
      <c r="G448" s="6" t="s">
        <v>1138</v>
      </c>
      <c r="H448" s="7" t="s">
        <v>1989</v>
      </c>
      <c r="I448" s="7" t="s">
        <v>1980</v>
      </c>
      <c r="J448" s="11">
        <v>1500</v>
      </c>
      <c r="K448" s="11" t="s">
        <v>331</v>
      </c>
      <c r="L448" s="10" t="s">
        <v>1981</v>
      </c>
      <c r="M448" s="64">
        <v>1708</v>
      </c>
      <c r="N448" s="65">
        <f t="shared" si="6"/>
        <v>113.86666666666666</v>
      </c>
      <c r="O448" s="66">
        <v>33</v>
      </c>
      <c r="P448" s="643" t="s">
        <v>2023</v>
      </c>
      <c r="Q448" s="635" t="s">
        <v>1997</v>
      </c>
    </row>
    <row r="449" spans="1:20" ht="242.25" x14ac:dyDescent="0.2">
      <c r="A449" s="63" t="s">
        <v>305</v>
      </c>
      <c r="B449" s="7" t="s">
        <v>305</v>
      </c>
      <c r="C449" s="7">
        <v>2021</v>
      </c>
      <c r="D449" s="60" t="s">
        <v>1512</v>
      </c>
      <c r="E449" s="10" t="s">
        <v>817</v>
      </c>
      <c r="F449" s="7" t="s">
        <v>608</v>
      </c>
      <c r="G449" s="6" t="s">
        <v>1138</v>
      </c>
      <c r="H449" s="7" t="s">
        <v>1989</v>
      </c>
      <c r="I449" s="7" t="s">
        <v>1995</v>
      </c>
      <c r="J449" s="11">
        <v>1000</v>
      </c>
      <c r="K449" s="11" t="s">
        <v>331</v>
      </c>
      <c r="L449" s="10" t="s">
        <v>1981</v>
      </c>
      <c r="M449" s="64">
        <v>1133</v>
      </c>
      <c r="N449" s="65">
        <f t="shared" si="6"/>
        <v>113.3</v>
      </c>
      <c r="O449" s="66">
        <v>100</v>
      </c>
      <c r="P449" s="638" t="s">
        <v>2003</v>
      </c>
      <c r="Q449" s="638" t="s">
        <v>2005</v>
      </c>
    </row>
    <row r="450" spans="1:20" ht="255" x14ac:dyDescent="0.25">
      <c r="A450" s="63" t="s">
        <v>305</v>
      </c>
      <c r="B450" s="7" t="s">
        <v>305</v>
      </c>
      <c r="C450" s="7">
        <v>2021</v>
      </c>
      <c r="D450" s="60" t="s">
        <v>1512</v>
      </c>
      <c r="E450" s="10" t="s">
        <v>817</v>
      </c>
      <c r="F450" s="7" t="s">
        <v>608</v>
      </c>
      <c r="G450" s="6" t="s">
        <v>1138</v>
      </c>
      <c r="H450" s="7" t="s">
        <v>1989</v>
      </c>
      <c r="I450" s="7" t="s">
        <v>1987</v>
      </c>
      <c r="J450" s="11">
        <v>800</v>
      </c>
      <c r="K450" s="11" t="s">
        <v>331</v>
      </c>
      <c r="L450" s="10" t="s">
        <v>1981</v>
      </c>
      <c r="M450" s="64">
        <v>910</v>
      </c>
      <c r="N450" s="65">
        <f t="shared" si="6"/>
        <v>113.75</v>
      </c>
      <c r="O450" s="66">
        <v>166</v>
      </c>
      <c r="P450" s="642" t="s">
        <v>2015</v>
      </c>
      <c r="Q450" s="637"/>
    </row>
    <row r="451" spans="1:20" ht="120" x14ac:dyDescent="0.25">
      <c r="A451" s="63" t="s">
        <v>305</v>
      </c>
      <c r="B451" s="7" t="s">
        <v>305</v>
      </c>
      <c r="C451" s="7">
        <v>2021</v>
      </c>
      <c r="D451" s="60" t="s">
        <v>1512</v>
      </c>
      <c r="E451" s="10" t="s">
        <v>817</v>
      </c>
      <c r="F451" s="7" t="s">
        <v>608</v>
      </c>
      <c r="G451" s="6" t="s">
        <v>1138</v>
      </c>
      <c r="H451" s="7" t="s">
        <v>1991</v>
      </c>
      <c r="I451" s="7" t="s">
        <v>1980</v>
      </c>
      <c r="J451" s="11">
        <v>1500</v>
      </c>
      <c r="K451" s="11" t="s">
        <v>331</v>
      </c>
      <c r="L451" s="10" t="s">
        <v>1981</v>
      </c>
      <c r="M451" s="64">
        <v>1901</v>
      </c>
      <c r="N451" s="65">
        <f t="shared" si="6"/>
        <v>126.73333333333333</v>
      </c>
      <c r="O451" s="66">
        <v>33</v>
      </c>
      <c r="P451" s="643" t="s">
        <v>2022</v>
      </c>
      <c r="Q451" s="635" t="s">
        <v>1997</v>
      </c>
    </row>
    <row r="452" spans="1:20" ht="242.25" x14ac:dyDescent="0.2">
      <c r="A452" s="63" t="s">
        <v>305</v>
      </c>
      <c r="B452" s="7" t="s">
        <v>305</v>
      </c>
      <c r="C452" s="7">
        <v>2021</v>
      </c>
      <c r="D452" s="60" t="s">
        <v>1512</v>
      </c>
      <c r="E452" s="10" t="s">
        <v>817</v>
      </c>
      <c r="F452" s="7" t="s">
        <v>608</v>
      </c>
      <c r="G452" s="6" t="s">
        <v>1138</v>
      </c>
      <c r="H452" s="7" t="s">
        <v>1991</v>
      </c>
      <c r="I452" s="7" t="s">
        <v>1995</v>
      </c>
      <c r="J452" s="11">
        <v>1000</v>
      </c>
      <c r="K452" s="11" t="s">
        <v>331</v>
      </c>
      <c r="L452" s="10" t="s">
        <v>1981</v>
      </c>
      <c r="M452" s="64">
        <v>1177</v>
      </c>
      <c r="N452" s="65">
        <f t="shared" si="6"/>
        <v>117.7</v>
      </c>
      <c r="O452" s="66">
        <v>100</v>
      </c>
      <c r="P452" s="638" t="s">
        <v>2003</v>
      </c>
      <c r="Q452" s="638" t="s">
        <v>2005</v>
      </c>
    </row>
    <row r="453" spans="1:20" ht="255" x14ac:dyDescent="0.25">
      <c r="A453" s="63" t="s">
        <v>305</v>
      </c>
      <c r="B453" s="7" t="s">
        <v>305</v>
      </c>
      <c r="C453" s="7">
        <v>2021</v>
      </c>
      <c r="D453" s="60" t="s">
        <v>1512</v>
      </c>
      <c r="E453" s="10" t="s">
        <v>817</v>
      </c>
      <c r="F453" s="7" t="s">
        <v>608</v>
      </c>
      <c r="G453" s="6" t="s">
        <v>1138</v>
      </c>
      <c r="H453" s="7" t="s">
        <v>1991</v>
      </c>
      <c r="I453" s="7" t="s">
        <v>1987</v>
      </c>
      <c r="J453" s="11">
        <v>800</v>
      </c>
      <c r="K453" s="11" t="s">
        <v>331</v>
      </c>
      <c r="L453" s="10" t="s">
        <v>1981</v>
      </c>
      <c r="M453" s="64">
        <v>911</v>
      </c>
      <c r="N453" s="65">
        <f t="shared" si="6"/>
        <v>113.875</v>
      </c>
      <c r="O453" s="66">
        <v>166</v>
      </c>
      <c r="P453" s="642" t="s">
        <v>2015</v>
      </c>
      <c r="Q453" s="637"/>
    </row>
    <row r="454" spans="1:20" ht="120" x14ac:dyDescent="0.25">
      <c r="A454" s="63" t="s">
        <v>305</v>
      </c>
      <c r="B454" s="7" t="s">
        <v>305</v>
      </c>
      <c r="C454" s="7">
        <v>2021</v>
      </c>
      <c r="D454" s="60" t="s">
        <v>1512</v>
      </c>
      <c r="E454" s="10" t="s">
        <v>817</v>
      </c>
      <c r="F454" s="7" t="s">
        <v>608</v>
      </c>
      <c r="G454" s="6" t="s">
        <v>1138</v>
      </c>
      <c r="H454" s="7" t="s">
        <v>1992</v>
      </c>
      <c r="I454" s="7" t="s">
        <v>1980</v>
      </c>
      <c r="J454" s="11">
        <v>1500</v>
      </c>
      <c r="K454" s="11" t="s">
        <v>331</v>
      </c>
      <c r="L454" s="10" t="s">
        <v>1981</v>
      </c>
      <c r="M454" s="64">
        <v>1866</v>
      </c>
      <c r="N454" s="65">
        <f t="shared" ref="N454:N517" si="7">100*M454/J454</f>
        <v>124.4</v>
      </c>
      <c r="O454" s="66">
        <v>33</v>
      </c>
      <c r="P454" s="643" t="s">
        <v>2022</v>
      </c>
      <c r="Q454" s="635" t="s">
        <v>1997</v>
      </c>
    </row>
    <row r="455" spans="1:20" ht="242.25" x14ac:dyDescent="0.2">
      <c r="A455" s="63" t="s">
        <v>305</v>
      </c>
      <c r="B455" s="7" t="s">
        <v>305</v>
      </c>
      <c r="C455" s="7">
        <v>2021</v>
      </c>
      <c r="D455" s="60" t="s">
        <v>1512</v>
      </c>
      <c r="E455" s="10" t="s">
        <v>817</v>
      </c>
      <c r="F455" s="7" t="s">
        <v>608</v>
      </c>
      <c r="G455" s="6" t="s">
        <v>1138</v>
      </c>
      <c r="H455" s="7" t="s">
        <v>1992</v>
      </c>
      <c r="I455" s="7" t="s">
        <v>1995</v>
      </c>
      <c r="J455" s="11">
        <v>1000</v>
      </c>
      <c r="K455" s="11" t="s">
        <v>331</v>
      </c>
      <c r="L455" s="10" t="s">
        <v>1981</v>
      </c>
      <c r="M455" s="64">
        <v>1158</v>
      </c>
      <c r="N455" s="65">
        <f t="shared" si="7"/>
        <v>115.8</v>
      </c>
      <c r="O455" s="66">
        <v>100</v>
      </c>
      <c r="P455" s="638" t="s">
        <v>2003</v>
      </c>
      <c r="Q455" s="638" t="s">
        <v>2005</v>
      </c>
    </row>
    <row r="456" spans="1:20" ht="255" x14ac:dyDescent="0.25">
      <c r="A456" s="63" t="s">
        <v>305</v>
      </c>
      <c r="B456" s="7" t="s">
        <v>305</v>
      </c>
      <c r="C456" s="7">
        <v>2021</v>
      </c>
      <c r="D456" s="60" t="s">
        <v>1512</v>
      </c>
      <c r="E456" s="10" t="s">
        <v>817</v>
      </c>
      <c r="F456" s="7" t="s">
        <v>608</v>
      </c>
      <c r="G456" s="6" t="s">
        <v>1138</v>
      </c>
      <c r="H456" s="7" t="s">
        <v>1992</v>
      </c>
      <c r="I456" s="7" t="s">
        <v>1987</v>
      </c>
      <c r="J456" s="11">
        <v>800</v>
      </c>
      <c r="K456" s="11" t="s">
        <v>331</v>
      </c>
      <c r="L456" s="10" t="s">
        <v>1981</v>
      </c>
      <c r="M456" s="64">
        <v>896</v>
      </c>
      <c r="N456" s="65">
        <f t="shared" si="7"/>
        <v>112</v>
      </c>
      <c r="O456" s="66">
        <v>166</v>
      </c>
      <c r="P456" s="642" t="s">
        <v>2015</v>
      </c>
      <c r="Q456" s="637"/>
    </row>
    <row r="457" spans="1:20" ht="51.75" hidden="1" x14ac:dyDescent="0.25">
      <c r="A457" s="63" t="s">
        <v>305</v>
      </c>
      <c r="B457" s="7" t="s">
        <v>305</v>
      </c>
      <c r="C457" s="7">
        <v>2021</v>
      </c>
      <c r="D457" s="60" t="s">
        <v>1512</v>
      </c>
      <c r="E457" s="10" t="s">
        <v>817</v>
      </c>
      <c r="F457" s="7" t="s">
        <v>608</v>
      </c>
      <c r="G457" s="6" t="s">
        <v>1138</v>
      </c>
      <c r="H457" s="7" t="s">
        <v>1993</v>
      </c>
      <c r="I457" s="7" t="s">
        <v>1980</v>
      </c>
      <c r="J457" s="11">
        <v>0</v>
      </c>
      <c r="K457" s="11" t="s">
        <v>331</v>
      </c>
      <c r="L457" s="10" t="s">
        <v>1981</v>
      </c>
      <c r="M457" s="64">
        <v>0</v>
      </c>
      <c r="N457" s="65" t="e">
        <f t="shared" si="7"/>
        <v>#DIV/0!</v>
      </c>
      <c r="O457" s="66">
        <v>0</v>
      </c>
      <c r="P457" s="673" t="s">
        <v>2058</v>
      </c>
      <c r="Q457" s="635"/>
    </row>
    <row r="458" spans="1:20" ht="242.25" x14ac:dyDescent="0.2">
      <c r="A458" s="63" t="s">
        <v>305</v>
      </c>
      <c r="B458" s="7" t="s">
        <v>305</v>
      </c>
      <c r="C458" s="7">
        <v>2021</v>
      </c>
      <c r="D458" s="60" t="s">
        <v>1512</v>
      </c>
      <c r="E458" s="10" t="s">
        <v>817</v>
      </c>
      <c r="F458" s="7" t="s">
        <v>608</v>
      </c>
      <c r="G458" s="6" t="s">
        <v>1138</v>
      </c>
      <c r="H458" s="7" t="s">
        <v>1993</v>
      </c>
      <c r="I458" s="7" t="s">
        <v>1995</v>
      </c>
      <c r="J458" s="11">
        <v>20</v>
      </c>
      <c r="K458" s="11" t="s">
        <v>331</v>
      </c>
      <c r="L458" s="10" t="s">
        <v>1981</v>
      </c>
      <c r="M458" s="64">
        <v>0</v>
      </c>
      <c r="N458" s="65">
        <f t="shared" si="7"/>
        <v>0</v>
      </c>
      <c r="O458" s="66">
        <v>0</v>
      </c>
      <c r="P458" s="638" t="s">
        <v>2003</v>
      </c>
      <c r="Q458" s="67" t="s">
        <v>2034</v>
      </c>
      <c r="T458" s="646"/>
    </row>
    <row r="459" spans="1:20" ht="255" x14ac:dyDescent="0.25">
      <c r="A459" s="63" t="s">
        <v>305</v>
      </c>
      <c r="B459" s="7" t="s">
        <v>305</v>
      </c>
      <c r="C459" s="7">
        <v>2021</v>
      </c>
      <c r="D459" s="60" t="s">
        <v>1512</v>
      </c>
      <c r="E459" s="10" t="s">
        <v>817</v>
      </c>
      <c r="F459" s="7" t="s">
        <v>608</v>
      </c>
      <c r="G459" s="6" t="s">
        <v>1138</v>
      </c>
      <c r="H459" s="7" t="s">
        <v>1993</v>
      </c>
      <c r="I459" s="7" t="s">
        <v>1987</v>
      </c>
      <c r="J459" s="11">
        <v>800</v>
      </c>
      <c r="K459" s="11" t="s">
        <v>331</v>
      </c>
      <c r="L459" s="10" t="s">
        <v>1981</v>
      </c>
      <c r="M459" s="64">
        <v>860</v>
      </c>
      <c r="N459" s="65">
        <f t="shared" si="7"/>
        <v>107.5</v>
      </c>
      <c r="O459" s="66">
        <v>166</v>
      </c>
      <c r="P459" s="642" t="s">
        <v>2015</v>
      </c>
      <c r="Q459" s="637"/>
    </row>
    <row r="460" spans="1:20" ht="120" hidden="1" x14ac:dyDescent="0.25">
      <c r="A460" s="63" t="s">
        <v>305</v>
      </c>
      <c r="B460" s="7" t="s">
        <v>305</v>
      </c>
      <c r="C460" s="7">
        <v>2021</v>
      </c>
      <c r="D460" s="60" t="s">
        <v>1512</v>
      </c>
      <c r="E460" s="10" t="s">
        <v>817</v>
      </c>
      <c r="F460" s="7" t="s">
        <v>608</v>
      </c>
      <c r="G460" s="6" t="s">
        <v>802</v>
      </c>
      <c r="H460" s="7" t="s">
        <v>1979</v>
      </c>
      <c r="I460" s="7" t="s">
        <v>1980</v>
      </c>
      <c r="J460" s="11">
        <v>8000</v>
      </c>
      <c r="K460" s="11" t="s">
        <v>331</v>
      </c>
      <c r="L460" s="10" t="s">
        <v>1981</v>
      </c>
      <c r="M460" s="64">
        <v>8948</v>
      </c>
      <c r="N460" s="65">
        <f t="shared" si="7"/>
        <v>111.85</v>
      </c>
      <c r="O460" s="66">
        <v>27</v>
      </c>
      <c r="P460" s="643" t="s">
        <v>2022</v>
      </c>
      <c r="Q460" s="635" t="s">
        <v>1997</v>
      </c>
    </row>
    <row r="461" spans="1:20" ht="242.25" hidden="1" x14ac:dyDescent="0.2">
      <c r="A461" s="63" t="s">
        <v>305</v>
      </c>
      <c r="B461" s="7" t="s">
        <v>305</v>
      </c>
      <c r="C461" s="7">
        <v>2021</v>
      </c>
      <c r="D461" s="60" t="s">
        <v>1512</v>
      </c>
      <c r="E461" s="10" t="s">
        <v>817</v>
      </c>
      <c r="F461" s="7" t="s">
        <v>608</v>
      </c>
      <c r="G461" s="6" t="s">
        <v>802</v>
      </c>
      <c r="H461" s="7" t="s">
        <v>1979</v>
      </c>
      <c r="I461" s="7" t="s">
        <v>1995</v>
      </c>
      <c r="J461" s="11">
        <v>2500</v>
      </c>
      <c r="K461" s="11" t="s">
        <v>331</v>
      </c>
      <c r="L461" s="10" t="s">
        <v>1981</v>
      </c>
      <c r="M461" s="64">
        <v>1683</v>
      </c>
      <c r="N461" s="65">
        <f t="shared" si="7"/>
        <v>67.319999999999993</v>
      </c>
      <c r="O461" s="66">
        <v>16</v>
      </c>
      <c r="P461" s="638" t="s">
        <v>2003</v>
      </c>
      <c r="Q461" s="638" t="s">
        <v>2005</v>
      </c>
    </row>
    <row r="462" spans="1:20" ht="165" hidden="1" x14ac:dyDescent="0.25">
      <c r="A462" s="63" t="s">
        <v>305</v>
      </c>
      <c r="B462" s="7" t="s">
        <v>305</v>
      </c>
      <c r="C462" s="7">
        <v>2021</v>
      </c>
      <c r="D462" s="60" t="s">
        <v>1512</v>
      </c>
      <c r="E462" s="10" t="s">
        <v>817</v>
      </c>
      <c r="F462" s="7" t="s">
        <v>608</v>
      </c>
      <c r="G462" s="6" t="s">
        <v>802</v>
      </c>
      <c r="H462" s="7" t="s">
        <v>1979</v>
      </c>
      <c r="I462" s="7" t="s">
        <v>1987</v>
      </c>
      <c r="J462" s="11">
        <v>3500</v>
      </c>
      <c r="K462" s="11" t="s">
        <v>331</v>
      </c>
      <c r="L462" s="10" t="s">
        <v>1981</v>
      </c>
      <c r="M462" s="64">
        <v>3914</v>
      </c>
      <c r="N462" s="65">
        <f t="shared" si="7"/>
        <v>111.82857142857142</v>
      </c>
      <c r="O462" s="66">
        <v>113</v>
      </c>
      <c r="P462" s="642" t="s">
        <v>2011</v>
      </c>
      <c r="Q462" s="637"/>
    </row>
    <row r="463" spans="1:20" ht="165" x14ac:dyDescent="0.25">
      <c r="A463" s="63" t="s">
        <v>305</v>
      </c>
      <c r="B463" s="7" t="s">
        <v>305</v>
      </c>
      <c r="C463" s="7">
        <v>2021</v>
      </c>
      <c r="D463" s="60" t="s">
        <v>1512</v>
      </c>
      <c r="E463" s="10" t="s">
        <v>817</v>
      </c>
      <c r="F463" s="7" t="s">
        <v>608</v>
      </c>
      <c r="G463" s="6" t="s">
        <v>802</v>
      </c>
      <c r="H463" s="7" t="s">
        <v>1989</v>
      </c>
      <c r="I463" s="7" t="s">
        <v>1980</v>
      </c>
      <c r="J463" s="11">
        <v>1500</v>
      </c>
      <c r="K463" s="11" t="s">
        <v>331</v>
      </c>
      <c r="L463" s="10" t="s">
        <v>1981</v>
      </c>
      <c r="M463" s="64">
        <v>1322</v>
      </c>
      <c r="N463" s="65">
        <f t="shared" si="7"/>
        <v>88.13333333333334</v>
      </c>
      <c r="O463" s="66">
        <v>27</v>
      </c>
      <c r="P463" s="643" t="s">
        <v>2023</v>
      </c>
      <c r="Q463" s="635" t="s">
        <v>1997</v>
      </c>
    </row>
    <row r="464" spans="1:20" ht="242.25" hidden="1" x14ac:dyDescent="0.2">
      <c r="A464" s="63" t="s">
        <v>305</v>
      </c>
      <c r="B464" s="7" t="s">
        <v>305</v>
      </c>
      <c r="C464" s="7">
        <v>2021</v>
      </c>
      <c r="D464" s="60" t="s">
        <v>1512</v>
      </c>
      <c r="E464" s="10" t="s">
        <v>817</v>
      </c>
      <c r="F464" s="7" t="s">
        <v>608</v>
      </c>
      <c r="G464" s="6" t="s">
        <v>802</v>
      </c>
      <c r="H464" s="7" t="s">
        <v>1989</v>
      </c>
      <c r="I464" s="7" t="s">
        <v>1995</v>
      </c>
      <c r="J464" s="11">
        <v>80</v>
      </c>
      <c r="K464" s="11" t="s">
        <v>331</v>
      </c>
      <c r="L464" s="10" t="s">
        <v>1981</v>
      </c>
      <c r="M464" s="64">
        <v>77</v>
      </c>
      <c r="N464" s="65">
        <f t="shared" si="7"/>
        <v>96.25</v>
      </c>
      <c r="O464" s="66">
        <v>16</v>
      </c>
      <c r="P464" s="638" t="s">
        <v>2003</v>
      </c>
      <c r="Q464" s="638" t="s">
        <v>2005</v>
      </c>
    </row>
    <row r="465" spans="1:17" ht="165" x14ac:dyDescent="0.25">
      <c r="A465" s="63" t="s">
        <v>305</v>
      </c>
      <c r="B465" s="7" t="s">
        <v>305</v>
      </c>
      <c r="C465" s="7">
        <v>2021</v>
      </c>
      <c r="D465" s="60" t="s">
        <v>1512</v>
      </c>
      <c r="E465" s="10" t="s">
        <v>817</v>
      </c>
      <c r="F465" s="7" t="s">
        <v>608</v>
      </c>
      <c r="G465" s="6" t="s">
        <v>802</v>
      </c>
      <c r="H465" s="7" t="s">
        <v>1989</v>
      </c>
      <c r="I465" s="7" t="s">
        <v>1987</v>
      </c>
      <c r="J465" s="11">
        <v>1000</v>
      </c>
      <c r="K465" s="11" t="s">
        <v>331</v>
      </c>
      <c r="L465" s="10" t="s">
        <v>1981</v>
      </c>
      <c r="M465" s="64">
        <v>1220</v>
      </c>
      <c r="N465" s="65">
        <f t="shared" si="7"/>
        <v>122</v>
      </c>
      <c r="O465" s="66">
        <v>113</v>
      </c>
      <c r="P465" s="642" t="s">
        <v>2011</v>
      </c>
      <c r="Q465" s="637"/>
    </row>
    <row r="466" spans="1:17" ht="120" x14ac:dyDescent="0.25">
      <c r="A466" s="63" t="s">
        <v>305</v>
      </c>
      <c r="B466" s="7" t="s">
        <v>305</v>
      </c>
      <c r="C466" s="7">
        <v>2021</v>
      </c>
      <c r="D466" s="60" t="s">
        <v>1512</v>
      </c>
      <c r="E466" s="10" t="s">
        <v>817</v>
      </c>
      <c r="F466" s="7" t="s">
        <v>608</v>
      </c>
      <c r="G466" s="6" t="s">
        <v>802</v>
      </c>
      <c r="H466" s="7" t="s">
        <v>1991</v>
      </c>
      <c r="I466" s="7" t="s">
        <v>1980</v>
      </c>
      <c r="J466" s="11">
        <v>1500</v>
      </c>
      <c r="K466" s="11" t="s">
        <v>331</v>
      </c>
      <c r="L466" s="10" t="s">
        <v>1981</v>
      </c>
      <c r="M466" s="64">
        <v>1859</v>
      </c>
      <c r="N466" s="65">
        <f t="shared" si="7"/>
        <v>123.93333333333334</v>
      </c>
      <c r="O466" s="66">
        <v>27</v>
      </c>
      <c r="P466" s="643" t="s">
        <v>2022</v>
      </c>
      <c r="Q466" s="635" t="s">
        <v>1997</v>
      </c>
    </row>
    <row r="467" spans="1:17" ht="242.25" hidden="1" x14ac:dyDescent="0.2">
      <c r="A467" s="63" t="s">
        <v>305</v>
      </c>
      <c r="B467" s="7" t="s">
        <v>305</v>
      </c>
      <c r="C467" s="7">
        <v>2021</v>
      </c>
      <c r="D467" s="60" t="s">
        <v>1512</v>
      </c>
      <c r="E467" s="10" t="s">
        <v>817</v>
      </c>
      <c r="F467" s="7" t="s">
        <v>608</v>
      </c>
      <c r="G467" s="6" t="s">
        <v>802</v>
      </c>
      <c r="H467" s="7" t="s">
        <v>1991</v>
      </c>
      <c r="I467" s="7" t="s">
        <v>1995</v>
      </c>
      <c r="J467" s="11">
        <v>200</v>
      </c>
      <c r="K467" s="11" t="s">
        <v>331</v>
      </c>
      <c r="L467" s="10" t="s">
        <v>1981</v>
      </c>
      <c r="M467" s="64">
        <v>164</v>
      </c>
      <c r="N467" s="65">
        <f t="shared" si="7"/>
        <v>82</v>
      </c>
      <c r="O467" s="66">
        <v>16</v>
      </c>
      <c r="P467" s="638" t="s">
        <v>2003</v>
      </c>
      <c r="Q467" s="638" t="s">
        <v>2005</v>
      </c>
    </row>
    <row r="468" spans="1:17" ht="165" x14ac:dyDescent="0.25">
      <c r="A468" s="63" t="s">
        <v>305</v>
      </c>
      <c r="B468" s="7" t="s">
        <v>305</v>
      </c>
      <c r="C468" s="7">
        <v>2021</v>
      </c>
      <c r="D468" s="60" t="s">
        <v>1512</v>
      </c>
      <c r="E468" s="10" t="s">
        <v>817</v>
      </c>
      <c r="F468" s="7" t="s">
        <v>608</v>
      </c>
      <c r="G468" s="6" t="s">
        <v>802</v>
      </c>
      <c r="H468" s="7" t="s">
        <v>1991</v>
      </c>
      <c r="I468" s="7" t="s">
        <v>1987</v>
      </c>
      <c r="J468" s="11">
        <v>1000</v>
      </c>
      <c r="K468" s="11" t="s">
        <v>331</v>
      </c>
      <c r="L468" s="10" t="s">
        <v>1981</v>
      </c>
      <c r="M468" s="64">
        <v>1225</v>
      </c>
      <c r="N468" s="65">
        <f t="shared" si="7"/>
        <v>122.5</v>
      </c>
      <c r="O468" s="66">
        <v>113</v>
      </c>
      <c r="P468" s="642" t="s">
        <v>2011</v>
      </c>
      <c r="Q468" s="637"/>
    </row>
    <row r="469" spans="1:17" ht="120" x14ac:dyDescent="0.25">
      <c r="A469" s="63" t="s">
        <v>305</v>
      </c>
      <c r="B469" s="7" t="s">
        <v>305</v>
      </c>
      <c r="C469" s="7">
        <v>2021</v>
      </c>
      <c r="D469" s="60" t="s">
        <v>1512</v>
      </c>
      <c r="E469" s="10" t="s">
        <v>817</v>
      </c>
      <c r="F469" s="7" t="s">
        <v>608</v>
      </c>
      <c r="G469" s="6" t="s">
        <v>802</v>
      </c>
      <c r="H469" s="7" t="s">
        <v>1992</v>
      </c>
      <c r="I469" s="7" t="s">
        <v>1980</v>
      </c>
      <c r="J469" s="11">
        <v>1500</v>
      </c>
      <c r="K469" s="11" t="s">
        <v>331</v>
      </c>
      <c r="L469" s="10" t="s">
        <v>1981</v>
      </c>
      <c r="M469" s="64">
        <v>1819</v>
      </c>
      <c r="N469" s="65">
        <f t="shared" si="7"/>
        <v>121.26666666666667</v>
      </c>
      <c r="O469" s="66">
        <v>27</v>
      </c>
      <c r="P469" s="643" t="s">
        <v>2022</v>
      </c>
      <c r="Q469" s="635" t="s">
        <v>1997</v>
      </c>
    </row>
    <row r="470" spans="1:17" ht="242.25" hidden="1" x14ac:dyDescent="0.2">
      <c r="A470" s="63" t="s">
        <v>305</v>
      </c>
      <c r="B470" s="7" t="s">
        <v>305</v>
      </c>
      <c r="C470" s="7">
        <v>2021</v>
      </c>
      <c r="D470" s="60" t="s">
        <v>1512</v>
      </c>
      <c r="E470" s="10" t="s">
        <v>817</v>
      </c>
      <c r="F470" s="7" t="s">
        <v>608</v>
      </c>
      <c r="G470" s="6" t="s">
        <v>802</v>
      </c>
      <c r="H470" s="7" t="s">
        <v>1992</v>
      </c>
      <c r="I470" s="7" t="s">
        <v>1995</v>
      </c>
      <c r="J470" s="11">
        <v>200</v>
      </c>
      <c r="K470" s="11" t="s">
        <v>331</v>
      </c>
      <c r="L470" s="10" t="s">
        <v>1981</v>
      </c>
      <c r="M470" s="64">
        <v>164</v>
      </c>
      <c r="N470" s="65">
        <f t="shared" si="7"/>
        <v>82</v>
      </c>
      <c r="O470" s="66">
        <v>16</v>
      </c>
      <c r="P470" s="638" t="s">
        <v>2003</v>
      </c>
      <c r="Q470" s="638" t="s">
        <v>2005</v>
      </c>
    </row>
    <row r="471" spans="1:17" ht="165" x14ac:dyDescent="0.25">
      <c r="A471" s="63" t="s">
        <v>305</v>
      </c>
      <c r="B471" s="7" t="s">
        <v>305</v>
      </c>
      <c r="C471" s="7">
        <v>2021</v>
      </c>
      <c r="D471" s="60" t="s">
        <v>1512</v>
      </c>
      <c r="E471" s="10" t="s">
        <v>817</v>
      </c>
      <c r="F471" s="7" t="s">
        <v>608</v>
      </c>
      <c r="G471" s="6" t="s">
        <v>802</v>
      </c>
      <c r="H471" s="7" t="s">
        <v>1992</v>
      </c>
      <c r="I471" s="7" t="s">
        <v>1987</v>
      </c>
      <c r="J471" s="11">
        <v>1000</v>
      </c>
      <c r="K471" s="11" t="s">
        <v>331</v>
      </c>
      <c r="L471" s="10" t="s">
        <v>1981</v>
      </c>
      <c r="M471" s="64">
        <v>1218</v>
      </c>
      <c r="N471" s="65">
        <f t="shared" si="7"/>
        <v>121.8</v>
      </c>
      <c r="O471" s="66">
        <v>113</v>
      </c>
      <c r="P471" s="642" t="s">
        <v>2011</v>
      </c>
      <c r="Q471" s="637"/>
    </row>
    <row r="472" spans="1:17" ht="51.75" hidden="1" x14ac:dyDescent="0.25">
      <c r="A472" s="63" t="s">
        <v>305</v>
      </c>
      <c r="B472" s="7" t="s">
        <v>305</v>
      </c>
      <c r="C472" s="7">
        <v>2021</v>
      </c>
      <c r="D472" s="60" t="s">
        <v>1512</v>
      </c>
      <c r="E472" s="10" t="s">
        <v>817</v>
      </c>
      <c r="F472" s="7" t="s">
        <v>608</v>
      </c>
      <c r="G472" s="6" t="s">
        <v>802</v>
      </c>
      <c r="H472" s="7" t="s">
        <v>1993</v>
      </c>
      <c r="I472" s="7" t="s">
        <v>1980</v>
      </c>
      <c r="J472" s="11">
        <v>0</v>
      </c>
      <c r="K472" s="11" t="s">
        <v>331</v>
      </c>
      <c r="L472" s="10" t="s">
        <v>1981</v>
      </c>
      <c r="M472" s="64">
        <v>0</v>
      </c>
      <c r="N472" s="65" t="e">
        <f t="shared" si="7"/>
        <v>#DIV/0!</v>
      </c>
      <c r="O472" s="66">
        <v>0</v>
      </c>
      <c r="P472" s="673" t="s">
        <v>2058</v>
      </c>
      <c r="Q472" s="635"/>
    </row>
    <row r="473" spans="1:17" ht="51.75" hidden="1" x14ac:dyDescent="0.25">
      <c r="A473" s="63" t="s">
        <v>305</v>
      </c>
      <c r="B473" s="7" t="s">
        <v>305</v>
      </c>
      <c r="C473" s="7">
        <v>2021</v>
      </c>
      <c r="D473" s="60" t="s">
        <v>1512</v>
      </c>
      <c r="E473" s="10" t="s">
        <v>817</v>
      </c>
      <c r="F473" s="7" t="s">
        <v>608</v>
      </c>
      <c r="G473" s="6" t="s">
        <v>802</v>
      </c>
      <c r="H473" s="7" t="s">
        <v>1993</v>
      </c>
      <c r="I473" s="7" t="s">
        <v>1995</v>
      </c>
      <c r="J473" s="11">
        <v>0</v>
      </c>
      <c r="K473" s="11" t="s">
        <v>331</v>
      </c>
      <c r="L473" s="10" t="s">
        <v>1981</v>
      </c>
      <c r="M473" s="64">
        <v>0</v>
      </c>
      <c r="N473" s="65" t="e">
        <f t="shared" si="7"/>
        <v>#DIV/0!</v>
      </c>
      <c r="O473" s="66">
        <v>0</v>
      </c>
      <c r="P473" s="673" t="s">
        <v>2058</v>
      </c>
      <c r="Q473" s="637"/>
    </row>
    <row r="474" spans="1:17" ht="165" x14ac:dyDescent="0.25">
      <c r="A474" s="63" t="s">
        <v>305</v>
      </c>
      <c r="B474" s="7" t="s">
        <v>305</v>
      </c>
      <c r="C474" s="7">
        <v>2021</v>
      </c>
      <c r="D474" s="60" t="s">
        <v>1512</v>
      </c>
      <c r="E474" s="10" t="s">
        <v>817</v>
      </c>
      <c r="F474" s="7" t="s">
        <v>608</v>
      </c>
      <c r="G474" s="6" t="s">
        <v>802</v>
      </c>
      <c r="H474" s="7" t="s">
        <v>1993</v>
      </c>
      <c r="I474" s="7" t="s">
        <v>1987</v>
      </c>
      <c r="J474" s="11">
        <v>400</v>
      </c>
      <c r="K474" s="11" t="s">
        <v>331</v>
      </c>
      <c r="L474" s="10" t="s">
        <v>1981</v>
      </c>
      <c r="M474" s="64">
        <v>360</v>
      </c>
      <c r="N474" s="65">
        <f t="shared" si="7"/>
        <v>90</v>
      </c>
      <c r="O474" s="66">
        <v>113</v>
      </c>
      <c r="P474" s="640" t="s">
        <v>2011</v>
      </c>
      <c r="Q474" s="637"/>
    </row>
    <row r="475" spans="1:17" ht="120" hidden="1" x14ac:dyDescent="0.25">
      <c r="A475" s="63" t="s">
        <v>305</v>
      </c>
      <c r="B475" s="7" t="s">
        <v>305</v>
      </c>
      <c r="C475" s="7">
        <v>2021</v>
      </c>
      <c r="D475" s="60" t="s">
        <v>1512</v>
      </c>
      <c r="E475" s="10" t="s">
        <v>805</v>
      </c>
      <c r="F475" s="7" t="s">
        <v>608</v>
      </c>
      <c r="G475" s="6" t="s">
        <v>1146</v>
      </c>
      <c r="H475" s="7" t="s">
        <v>1979</v>
      </c>
      <c r="I475" s="7" t="s">
        <v>1980</v>
      </c>
      <c r="J475" s="11">
        <v>4500</v>
      </c>
      <c r="K475" s="11" t="s">
        <v>331</v>
      </c>
      <c r="L475" s="10" t="s">
        <v>1981</v>
      </c>
      <c r="M475" s="64">
        <v>6603</v>
      </c>
      <c r="N475" s="65">
        <f t="shared" si="7"/>
        <v>146.73333333333332</v>
      </c>
      <c r="O475" s="66">
        <v>30</v>
      </c>
      <c r="P475" s="643" t="s">
        <v>2022</v>
      </c>
      <c r="Q475" s="635" t="s">
        <v>1997</v>
      </c>
    </row>
    <row r="476" spans="1:17" ht="242.25" hidden="1" x14ac:dyDescent="0.2">
      <c r="A476" s="63" t="s">
        <v>305</v>
      </c>
      <c r="B476" s="7" t="s">
        <v>305</v>
      </c>
      <c r="C476" s="7">
        <v>2021</v>
      </c>
      <c r="D476" s="60" t="s">
        <v>1512</v>
      </c>
      <c r="E476" s="10" t="s">
        <v>805</v>
      </c>
      <c r="F476" s="7" t="s">
        <v>608</v>
      </c>
      <c r="G476" s="6" t="s">
        <v>1146</v>
      </c>
      <c r="H476" s="7" t="s">
        <v>1979</v>
      </c>
      <c r="I476" s="7" t="s">
        <v>1995</v>
      </c>
      <c r="J476" s="11">
        <v>7000</v>
      </c>
      <c r="K476" s="11" t="s">
        <v>331</v>
      </c>
      <c r="L476" s="10" t="s">
        <v>1981</v>
      </c>
      <c r="M476" s="64">
        <v>4703</v>
      </c>
      <c r="N476" s="65">
        <f t="shared" si="7"/>
        <v>67.185714285714283</v>
      </c>
      <c r="O476" s="66">
        <v>20</v>
      </c>
      <c r="P476" s="638" t="s">
        <v>2003</v>
      </c>
      <c r="Q476" s="638" t="s">
        <v>2005</v>
      </c>
    </row>
    <row r="477" spans="1:17" ht="255" hidden="1" x14ac:dyDescent="0.25">
      <c r="A477" s="63" t="s">
        <v>305</v>
      </c>
      <c r="B477" s="7" t="s">
        <v>305</v>
      </c>
      <c r="C477" s="7">
        <v>2021</v>
      </c>
      <c r="D477" s="60" t="s">
        <v>1512</v>
      </c>
      <c r="E477" s="10" t="s">
        <v>805</v>
      </c>
      <c r="F477" s="7" t="s">
        <v>608</v>
      </c>
      <c r="G477" s="6" t="s">
        <v>1146</v>
      </c>
      <c r="H477" s="7" t="s">
        <v>1979</v>
      </c>
      <c r="I477" s="7" t="s">
        <v>1987</v>
      </c>
      <c r="J477" s="11">
        <v>6000</v>
      </c>
      <c r="K477" s="11" t="s">
        <v>331</v>
      </c>
      <c r="L477" s="10" t="s">
        <v>1981</v>
      </c>
      <c r="M477" s="64">
        <v>10500</v>
      </c>
      <c r="N477" s="65">
        <f t="shared" si="7"/>
        <v>175</v>
      </c>
      <c r="O477" s="66">
        <v>174</v>
      </c>
      <c r="P477" s="642" t="s">
        <v>2015</v>
      </c>
      <c r="Q477" s="637"/>
    </row>
    <row r="478" spans="1:17" ht="165" hidden="1" x14ac:dyDescent="0.25">
      <c r="A478" s="63" t="s">
        <v>305</v>
      </c>
      <c r="B478" s="7" t="s">
        <v>305</v>
      </c>
      <c r="C478" s="7">
        <v>2021</v>
      </c>
      <c r="D478" s="60" t="s">
        <v>1512</v>
      </c>
      <c r="E478" s="10" t="s">
        <v>805</v>
      </c>
      <c r="F478" s="7" t="s">
        <v>608</v>
      </c>
      <c r="G478" s="6" t="s">
        <v>1146</v>
      </c>
      <c r="H478" s="7" t="s">
        <v>1989</v>
      </c>
      <c r="I478" s="7" t="s">
        <v>1980</v>
      </c>
      <c r="J478" s="11">
        <v>900</v>
      </c>
      <c r="K478" s="11" t="s">
        <v>331</v>
      </c>
      <c r="L478" s="10" t="s">
        <v>1981</v>
      </c>
      <c r="M478" s="64">
        <v>1341</v>
      </c>
      <c r="N478" s="65">
        <f t="shared" si="7"/>
        <v>149</v>
      </c>
      <c r="O478" s="66">
        <v>30</v>
      </c>
      <c r="P478" s="643" t="s">
        <v>2023</v>
      </c>
      <c r="Q478" s="635" t="s">
        <v>1997</v>
      </c>
    </row>
    <row r="479" spans="1:17" ht="242.25" x14ac:dyDescent="0.2">
      <c r="A479" s="63" t="s">
        <v>305</v>
      </c>
      <c r="B479" s="7" t="s">
        <v>305</v>
      </c>
      <c r="C479" s="7">
        <v>2021</v>
      </c>
      <c r="D479" s="60" t="s">
        <v>1512</v>
      </c>
      <c r="E479" s="10" t="s">
        <v>805</v>
      </c>
      <c r="F479" s="7" t="s">
        <v>608</v>
      </c>
      <c r="G479" s="6" t="s">
        <v>1146</v>
      </c>
      <c r="H479" s="7" t="s">
        <v>1989</v>
      </c>
      <c r="I479" s="7" t="s">
        <v>1995</v>
      </c>
      <c r="J479" s="11">
        <v>600</v>
      </c>
      <c r="K479" s="11" t="s">
        <v>331</v>
      </c>
      <c r="L479" s="10" t="s">
        <v>1981</v>
      </c>
      <c r="M479" s="64">
        <v>327</v>
      </c>
      <c r="N479" s="65">
        <f t="shared" si="7"/>
        <v>54.5</v>
      </c>
      <c r="O479" s="66">
        <v>20</v>
      </c>
      <c r="P479" s="638" t="s">
        <v>2003</v>
      </c>
      <c r="Q479" s="638" t="s">
        <v>2005</v>
      </c>
    </row>
    <row r="480" spans="1:17" ht="255" x14ac:dyDescent="0.25">
      <c r="A480" s="63" t="s">
        <v>305</v>
      </c>
      <c r="B480" s="7" t="s">
        <v>305</v>
      </c>
      <c r="C480" s="7">
        <v>2021</v>
      </c>
      <c r="D480" s="60" t="s">
        <v>1512</v>
      </c>
      <c r="E480" s="10" t="s">
        <v>805</v>
      </c>
      <c r="F480" s="7" t="s">
        <v>608</v>
      </c>
      <c r="G480" s="6" t="s">
        <v>1146</v>
      </c>
      <c r="H480" s="7" t="s">
        <v>1989</v>
      </c>
      <c r="I480" s="7" t="s">
        <v>1987</v>
      </c>
      <c r="J480" s="11">
        <v>1000</v>
      </c>
      <c r="K480" s="11" t="s">
        <v>331</v>
      </c>
      <c r="L480" s="10" t="s">
        <v>1981</v>
      </c>
      <c r="M480" s="64">
        <v>2053</v>
      </c>
      <c r="N480" s="65">
        <f t="shared" si="7"/>
        <v>205.3</v>
      </c>
      <c r="O480" s="66">
        <v>174</v>
      </c>
      <c r="P480" s="642" t="s">
        <v>2015</v>
      </c>
      <c r="Q480" s="637"/>
    </row>
    <row r="481" spans="1:17" ht="120" x14ac:dyDescent="0.25">
      <c r="A481" s="63" t="s">
        <v>305</v>
      </c>
      <c r="B481" s="7" t="s">
        <v>305</v>
      </c>
      <c r="C481" s="7">
        <v>2021</v>
      </c>
      <c r="D481" s="60" t="s">
        <v>1512</v>
      </c>
      <c r="E481" s="10" t="s">
        <v>805</v>
      </c>
      <c r="F481" s="7" t="s">
        <v>608</v>
      </c>
      <c r="G481" s="6" t="s">
        <v>1146</v>
      </c>
      <c r="H481" s="7" t="s">
        <v>1991</v>
      </c>
      <c r="I481" s="7" t="s">
        <v>1980</v>
      </c>
      <c r="J481" s="11">
        <v>1000</v>
      </c>
      <c r="K481" s="11" t="s">
        <v>331</v>
      </c>
      <c r="L481" s="10" t="s">
        <v>1981</v>
      </c>
      <c r="M481" s="64">
        <v>1405</v>
      </c>
      <c r="N481" s="65">
        <f t="shared" si="7"/>
        <v>140.5</v>
      </c>
      <c r="O481" s="66">
        <v>30</v>
      </c>
      <c r="P481" s="643" t="s">
        <v>2022</v>
      </c>
      <c r="Q481" s="635" t="s">
        <v>1997</v>
      </c>
    </row>
    <row r="482" spans="1:17" ht="242.25" x14ac:dyDescent="0.2">
      <c r="A482" s="63" t="s">
        <v>305</v>
      </c>
      <c r="B482" s="7" t="s">
        <v>305</v>
      </c>
      <c r="C482" s="7">
        <v>2021</v>
      </c>
      <c r="D482" s="60" t="s">
        <v>1512</v>
      </c>
      <c r="E482" s="10" t="s">
        <v>805</v>
      </c>
      <c r="F482" s="7" t="s">
        <v>608</v>
      </c>
      <c r="G482" s="6" t="s">
        <v>1146</v>
      </c>
      <c r="H482" s="7" t="s">
        <v>1991</v>
      </c>
      <c r="I482" s="7" t="s">
        <v>1995</v>
      </c>
      <c r="J482" s="11">
        <v>600</v>
      </c>
      <c r="K482" s="11" t="s">
        <v>331</v>
      </c>
      <c r="L482" s="10" t="s">
        <v>1981</v>
      </c>
      <c r="M482" s="64">
        <v>327</v>
      </c>
      <c r="N482" s="65">
        <f t="shared" si="7"/>
        <v>54.5</v>
      </c>
      <c r="O482" s="66">
        <v>20</v>
      </c>
      <c r="P482" s="638" t="s">
        <v>2003</v>
      </c>
      <c r="Q482" s="638" t="s">
        <v>2005</v>
      </c>
    </row>
    <row r="483" spans="1:17" ht="255" x14ac:dyDescent="0.25">
      <c r="A483" s="63" t="s">
        <v>305</v>
      </c>
      <c r="B483" s="7" t="s">
        <v>305</v>
      </c>
      <c r="C483" s="7">
        <v>2021</v>
      </c>
      <c r="D483" s="60" t="s">
        <v>1512</v>
      </c>
      <c r="E483" s="10" t="s">
        <v>805</v>
      </c>
      <c r="F483" s="7" t="s">
        <v>608</v>
      </c>
      <c r="G483" s="6" t="s">
        <v>1146</v>
      </c>
      <c r="H483" s="7" t="s">
        <v>1991</v>
      </c>
      <c r="I483" s="7" t="s">
        <v>1987</v>
      </c>
      <c r="J483" s="11">
        <v>1000</v>
      </c>
      <c r="K483" s="11" t="s">
        <v>331</v>
      </c>
      <c r="L483" s="10" t="s">
        <v>1981</v>
      </c>
      <c r="M483" s="64">
        <v>2053</v>
      </c>
      <c r="N483" s="65">
        <f t="shared" si="7"/>
        <v>205.3</v>
      </c>
      <c r="O483" s="66">
        <v>174</v>
      </c>
      <c r="P483" s="642" t="s">
        <v>2015</v>
      </c>
      <c r="Q483" s="637"/>
    </row>
    <row r="484" spans="1:17" ht="120" x14ac:dyDescent="0.25">
      <c r="A484" s="63" t="s">
        <v>305</v>
      </c>
      <c r="B484" s="7" t="s">
        <v>305</v>
      </c>
      <c r="C484" s="7">
        <v>2021</v>
      </c>
      <c r="D484" s="60" t="s">
        <v>1512</v>
      </c>
      <c r="E484" s="10" t="s">
        <v>805</v>
      </c>
      <c r="F484" s="7" t="s">
        <v>608</v>
      </c>
      <c r="G484" s="6" t="s">
        <v>1146</v>
      </c>
      <c r="H484" s="7" t="s">
        <v>1992</v>
      </c>
      <c r="I484" s="7" t="s">
        <v>1980</v>
      </c>
      <c r="J484" s="11">
        <v>1000</v>
      </c>
      <c r="K484" s="11" t="s">
        <v>331</v>
      </c>
      <c r="L484" s="10" t="s">
        <v>1981</v>
      </c>
      <c r="M484" s="64">
        <v>1411</v>
      </c>
      <c r="N484" s="65">
        <f t="shared" si="7"/>
        <v>141.1</v>
      </c>
      <c r="O484" s="66">
        <v>30</v>
      </c>
      <c r="P484" s="643" t="s">
        <v>2022</v>
      </c>
      <c r="Q484" s="635" t="s">
        <v>1997</v>
      </c>
    </row>
    <row r="485" spans="1:17" ht="242.25" x14ac:dyDescent="0.2">
      <c r="A485" s="63" t="s">
        <v>305</v>
      </c>
      <c r="B485" s="7" t="s">
        <v>305</v>
      </c>
      <c r="C485" s="7">
        <v>2021</v>
      </c>
      <c r="D485" s="60" t="s">
        <v>1512</v>
      </c>
      <c r="E485" s="10" t="s">
        <v>805</v>
      </c>
      <c r="F485" s="7" t="s">
        <v>608</v>
      </c>
      <c r="G485" s="6" t="s">
        <v>1146</v>
      </c>
      <c r="H485" s="7" t="s">
        <v>1992</v>
      </c>
      <c r="I485" s="7" t="s">
        <v>1995</v>
      </c>
      <c r="J485" s="11">
        <v>600</v>
      </c>
      <c r="K485" s="11" t="s">
        <v>331</v>
      </c>
      <c r="L485" s="10" t="s">
        <v>1981</v>
      </c>
      <c r="M485" s="64">
        <v>307</v>
      </c>
      <c r="N485" s="65">
        <f t="shared" si="7"/>
        <v>51.166666666666664</v>
      </c>
      <c r="O485" s="66">
        <v>20</v>
      </c>
      <c r="P485" s="638" t="s">
        <v>2003</v>
      </c>
      <c r="Q485" s="638" t="s">
        <v>2005</v>
      </c>
    </row>
    <row r="486" spans="1:17" ht="255" x14ac:dyDescent="0.25">
      <c r="A486" s="63" t="s">
        <v>305</v>
      </c>
      <c r="B486" s="7" t="s">
        <v>305</v>
      </c>
      <c r="C486" s="7">
        <v>2021</v>
      </c>
      <c r="D486" s="60" t="s">
        <v>1512</v>
      </c>
      <c r="E486" s="10" t="s">
        <v>805</v>
      </c>
      <c r="F486" s="7" t="s">
        <v>608</v>
      </c>
      <c r="G486" s="6" t="s">
        <v>1146</v>
      </c>
      <c r="H486" s="7" t="s">
        <v>1992</v>
      </c>
      <c r="I486" s="7" t="s">
        <v>1987</v>
      </c>
      <c r="J486" s="11">
        <v>1000</v>
      </c>
      <c r="K486" s="11" t="s">
        <v>331</v>
      </c>
      <c r="L486" s="10" t="s">
        <v>1981</v>
      </c>
      <c r="M486" s="64">
        <v>1994</v>
      </c>
      <c r="N486" s="65">
        <f t="shared" si="7"/>
        <v>199.4</v>
      </c>
      <c r="O486" s="66">
        <v>174</v>
      </c>
      <c r="P486" s="642" t="s">
        <v>2015</v>
      </c>
      <c r="Q486" s="637"/>
    </row>
    <row r="487" spans="1:17" ht="51.75" hidden="1" x14ac:dyDescent="0.25">
      <c r="A487" s="63" t="s">
        <v>305</v>
      </c>
      <c r="B487" s="7" t="s">
        <v>305</v>
      </c>
      <c r="C487" s="7">
        <v>2021</v>
      </c>
      <c r="D487" s="60" t="s">
        <v>1512</v>
      </c>
      <c r="E487" s="10" t="s">
        <v>805</v>
      </c>
      <c r="F487" s="7" t="s">
        <v>608</v>
      </c>
      <c r="G487" s="6" t="s">
        <v>1146</v>
      </c>
      <c r="H487" s="7" t="s">
        <v>1993</v>
      </c>
      <c r="I487" s="7" t="s">
        <v>1980</v>
      </c>
      <c r="J487" s="11">
        <v>0</v>
      </c>
      <c r="K487" s="11" t="s">
        <v>331</v>
      </c>
      <c r="L487" s="10" t="s">
        <v>1981</v>
      </c>
      <c r="M487" s="64">
        <v>879</v>
      </c>
      <c r="N487" s="65" t="e">
        <f t="shared" si="7"/>
        <v>#DIV/0!</v>
      </c>
      <c r="O487" s="66">
        <v>30</v>
      </c>
      <c r="P487" s="673" t="s">
        <v>2058</v>
      </c>
      <c r="Q487" s="635"/>
    </row>
    <row r="488" spans="1:17" ht="51.75" hidden="1" x14ac:dyDescent="0.25">
      <c r="A488" s="63" t="s">
        <v>305</v>
      </c>
      <c r="B488" s="7" t="s">
        <v>305</v>
      </c>
      <c r="C488" s="7">
        <v>2021</v>
      </c>
      <c r="D488" s="60" t="s">
        <v>1512</v>
      </c>
      <c r="E488" s="10" t="s">
        <v>805</v>
      </c>
      <c r="F488" s="7" t="s">
        <v>608</v>
      </c>
      <c r="G488" s="6" t="s">
        <v>1146</v>
      </c>
      <c r="H488" s="7" t="s">
        <v>1993</v>
      </c>
      <c r="I488" s="7" t="s">
        <v>1995</v>
      </c>
      <c r="J488" s="11">
        <v>0</v>
      </c>
      <c r="K488" s="11" t="s">
        <v>331</v>
      </c>
      <c r="L488" s="10" t="s">
        <v>1981</v>
      </c>
      <c r="M488" s="64">
        <v>0</v>
      </c>
      <c r="N488" s="65" t="e">
        <f t="shared" si="7"/>
        <v>#DIV/0!</v>
      </c>
      <c r="O488" s="66">
        <v>0</v>
      </c>
      <c r="P488" s="673" t="s">
        <v>2058</v>
      </c>
      <c r="Q488" s="637"/>
    </row>
    <row r="489" spans="1:17" ht="255" x14ac:dyDescent="0.25">
      <c r="A489" s="63" t="s">
        <v>305</v>
      </c>
      <c r="B489" s="7" t="s">
        <v>305</v>
      </c>
      <c r="C489" s="7">
        <v>2021</v>
      </c>
      <c r="D489" s="60" t="s">
        <v>1512</v>
      </c>
      <c r="E489" s="10" t="s">
        <v>805</v>
      </c>
      <c r="F489" s="7" t="s">
        <v>608</v>
      </c>
      <c r="G489" s="6" t="s">
        <v>1146</v>
      </c>
      <c r="H489" s="7" t="s">
        <v>1993</v>
      </c>
      <c r="I489" s="7" t="s">
        <v>1987</v>
      </c>
      <c r="J489" s="11">
        <v>1000</v>
      </c>
      <c r="K489" s="11" t="s">
        <v>331</v>
      </c>
      <c r="L489" s="10" t="s">
        <v>1981</v>
      </c>
      <c r="M489" s="64">
        <v>2050</v>
      </c>
      <c r="N489" s="65">
        <f t="shared" si="7"/>
        <v>205</v>
      </c>
      <c r="O489" s="66">
        <v>174</v>
      </c>
      <c r="P489" s="640" t="s">
        <v>2015</v>
      </c>
      <c r="Q489" s="637"/>
    </row>
    <row r="490" spans="1:17" ht="135" x14ac:dyDescent="0.25">
      <c r="A490" s="63" t="s">
        <v>305</v>
      </c>
      <c r="B490" s="7" t="s">
        <v>305</v>
      </c>
      <c r="C490" s="7">
        <v>2021</v>
      </c>
      <c r="D490" s="60" t="s">
        <v>1523</v>
      </c>
      <c r="E490" s="10" t="s">
        <v>817</v>
      </c>
      <c r="F490" s="7" t="s">
        <v>608</v>
      </c>
      <c r="G490" s="6" t="s">
        <v>990</v>
      </c>
      <c r="H490" s="7" t="s">
        <v>1979</v>
      </c>
      <c r="I490" s="7" t="s">
        <v>1980</v>
      </c>
      <c r="J490" s="11">
        <v>1500</v>
      </c>
      <c r="K490" s="11" t="s">
        <v>331</v>
      </c>
      <c r="L490" s="10" t="s">
        <v>1981</v>
      </c>
      <c r="M490" s="64">
        <v>1354</v>
      </c>
      <c r="N490" s="65">
        <f t="shared" si="7"/>
        <v>90.266666666666666</v>
      </c>
      <c r="O490" s="66">
        <v>30</v>
      </c>
      <c r="P490" s="643" t="s">
        <v>2013</v>
      </c>
      <c r="Q490" s="635" t="s">
        <v>1997</v>
      </c>
    </row>
    <row r="491" spans="1:17" ht="242.25" x14ac:dyDescent="0.2">
      <c r="A491" s="63" t="s">
        <v>305</v>
      </c>
      <c r="B491" s="7" t="s">
        <v>305</v>
      </c>
      <c r="C491" s="7">
        <v>2021</v>
      </c>
      <c r="D491" s="60" t="s">
        <v>1523</v>
      </c>
      <c r="E491" s="10" t="s">
        <v>817</v>
      </c>
      <c r="F491" s="7" t="s">
        <v>608</v>
      </c>
      <c r="G491" s="6" t="s">
        <v>990</v>
      </c>
      <c r="H491" s="7" t="s">
        <v>1979</v>
      </c>
      <c r="I491" s="7" t="s">
        <v>1995</v>
      </c>
      <c r="J491" s="11">
        <v>2000</v>
      </c>
      <c r="K491" s="11" t="s">
        <v>331</v>
      </c>
      <c r="L491" s="10" t="s">
        <v>1981</v>
      </c>
      <c r="M491" s="64">
        <v>306</v>
      </c>
      <c r="N491" s="65">
        <f t="shared" si="7"/>
        <v>15.3</v>
      </c>
      <c r="O491" s="66">
        <v>28</v>
      </c>
      <c r="P491" s="638" t="s">
        <v>2003</v>
      </c>
      <c r="Q491" s="638" t="s">
        <v>2005</v>
      </c>
    </row>
    <row r="492" spans="1:17" ht="165" hidden="1" x14ac:dyDescent="0.25">
      <c r="A492" s="63" t="s">
        <v>305</v>
      </c>
      <c r="B492" s="7" t="s">
        <v>305</v>
      </c>
      <c r="C492" s="7">
        <v>2021</v>
      </c>
      <c r="D492" s="60" t="s">
        <v>1523</v>
      </c>
      <c r="E492" s="10" t="s">
        <v>817</v>
      </c>
      <c r="F492" s="7" t="s">
        <v>608</v>
      </c>
      <c r="G492" s="6" t="s">
        <v>990</v>
      </c>
      <c r="H492" s="7" t="s">
        <v>1979</v>
      </c>
      <c r="I492" s="7" t="s">
        <v>1987</v>
      </c>
      <c r="J492" s="11">
        <v>200</v>
      </c>
      <c r="K492" s="11" t="s">
        <v>331</v>
      </c>
      <c r="L492" s="10" t="s">
        <v>1981</v>
      </c>
      <c r="M492" s="64">
        <v>140</v>
      </c>
      <c r="N492" s="65">
        <f t="shared" si="7"/>
        <v>70</v>
      </c>
      <c r="O492" s="66">
        <v>35</v>
      </c>
      <c r="P492" s="642" t="s">
        <v>2011</v>
      </c>
      <c r="Q492" s="637"/>
    </row>
    <row r="493" spans="1:17" ht="51.75" hidden="1" x14ac:dyDescent="0.25">
      <c r="A493" s="63" t="s">
        <v>305</v>
      </c>
      <c r="B493" s="7" t="s">
        <v>305</v>
      </c>
      <c r="C493" s="7">
        <v>2021</v>
      </c>
      <c r="D493" s="60" t="s">
        <v>1523</v>
      </c>
      <c r="E493" s="10" t="s">
        <v>817</v>
      </c>
      <c r="F493" s="7" t="s">
        <v>608</v>
      </c>
      <c r="G493" s="6" t="s">
        <v>990</v>
      </c>
      <c r="H493" s="7" t="s">
        <v>1989</v>
      </c>
      <c r="I493" s="7" t="s">
        <v>1980</v>
      </c>
      <c r="J493" s="11">
        <v>0</v>
      </c>
      <c r="K493" s="11" t="s">
        <v>331</v>
      </c>
      <c r="L493" s="10" t="s">
        <v>1981</v>
      </c>
      <c r="M493" s="64">
        <v>0</v>
      </c>
      <c r="N493" s="65" t="e">
        <f t="shared" si="7"/>
        <v>#DIV/0!</v>
      </c>
      <c r="O493" s="66">
        <v>0</v>
      </c>
      <c r="P493" s="673" t="s">
        <v>2058</v>
      </c>
      <c r="Q493" s="635"/>
    </row>
    <row r="494" spans="1:17" ht="51.75" hidden="1" x14ac:dyDescent="0.25">
      <c r="A494" s="63" t="s">
        <v>305</v>
      </c>
      <c r="B494" s="7" t="s">
        <v>305</v>
      </c>
      <c r="C494" s="7">
        <v>2021</v>
      </c>
      <c r="D494" s="60" t="s">
        <v>1523</v>
      </c>
      <c r="E494" s="10" t="s">
        <v>817</v>
      </c>
      <c r="F494" s="7" t="s">
        <v>608</v>
      </c>
      <c r="G494" s="6" t="s">
        <v>990</v>
      </c>
      <c r="H494" s="7" t="s">
        <v>1989</v>
      </c>
      <c r="I494" s="7" t="s">
        <v>1995</v>
      </c>
      <c r="J494" s="11">
        <v>0</v>
      </c>
      <c r="K494" s="11" t="s">
        <v>331</v>
      </c>
      <c r="L494" s="10" t="s">
        <v>1981</v>
      </c>
      <c r="M494" s="64">
        <v>3</v>
      </c>
      <c r="N494" s="65" t="e">
        <f t="shared" si="7"/>
        <v>#DIV/0!</v>
      </c>
      <c r="O494" s="66">
        <v>3</v>
      </c>
      <c r="P494" s="673" t="s">
        <v>2058</v>
      </c>
      <c r="Q494" s="637"/>
    </row>
    <row r="495" spans="1:17" ht="165" x14ac:dyDescent="0.25">
      <c r="A495" s="63" t="s">
        <v>305</v>
      </c>
      <c r="B495" s="7" t="s">
        <v>305</v>
      </c>
      <c r="C495" s="7">
        <v>2021</v>
      </c>
      <c r="D495" s="60" t="s">
        <v>1523</v>
      </c>
      <c r="E495" s="10" t="s">
        <v>817</v>
      </c>
      <c r="F495" s="7" t="s">
        <v>608</v>
      </c>
      <c r="G495" s="6" t="s">
        <v>990</v>
      </c>
      <c r="H495" s="7" t="s">
        <v>1989</v>
      </c>
      <c r="I495" s="7" t="s">
        <v>1987</v>
      </c>
      <c r="J495" s="11">
        <v>20</v>
      </c>
      <c r="K495" s="11" t="s">
        <v>331</v>
      </c>
      <c r="L495" s="10" t="s">
        <v>1981</v>
      </c>
      <c r="M495" s="64">
        <v>22</v>
      </c>
      <c r="N495" s="65">
        <f t="shared" si="7"/>
        <v>110</v>
      </c>
      <c r="O495" s="66">
        <v>22</v>
      </c>
      <c r="P495" s="640" t="s">
        <v>2011</v>
      </c>
      <c r="Q495" s="637"/>
    </row>
    <row r="496" spans="1:17" ht="135" x14ac:dyDescent="0.25">
      <c r="A496" s="63" t="s">
        <v>305</v>
      </c>
      <c r="B496" s="7" t="s">
        <v>305</v>
      </c>
      <c r="C496" s="7">
        <v>2021</v>
      </c>
      <c r="D496" s="60" t="s">
        <v>1523</v>
      </c>
      <c r="E496" s="10" t="s">
        <v>817</v>
      </c>
      <c r="F496" s="7" t="s">
        <v>608</v>
      </c>
      <c r="G496" s="6" t="s">
        <v>990</v>
      </c>
      <c r="H496" s="7" t="s">
        <v>1991</v>
      </c>
      <c r="I496" s="7" t="s">
        <v>1980</v>
      </c>
      <c r="J496" s="11">
        <v>1500</v>
      </c>
      <c r="K496" s="11" t="s">
        <v>331</v>
      </c>
      <c r="L496" s="10" t="s">
        <v>1981</v>
      </c>
      <c r="M496" s="64">
        <v>1338</v>
      </c>
      <c r="N496" s="65">
        <f t="shared" si="7"/>
        <v>89.2</v>
      </c>
      <c r="O496" s="66">
        <v>30</v>
      </c>
      <c r="P496" s="643" t="s">
        <v>2013</v>
      </c>
      <c r="Q496" s="635" t="s">
        <v>1997</v>
      </c>
    </row>
    <row r="497" spans="1:17" ht="242.25" hidden="1" x14ac:dyDescent="0.2">
      <c r="A497" s="63" t="s">
        <v>305</v>
      </c>
      <c r="B497" s="7" t="s">
        <v>305</v>
      </c>
      <c r="C497" s="7">
        <v>2021</v>
      </c>
      <c r="D497" s="60" t="s">
        <v>1523</v>
      </c>
      <c r="E497" s="10" t="s">
        <v>817</v>
      </c>
      <c r="F497" s="7" t="s">
        <v>608</v>
      </c>
      <c r="G497" s="6" t="s">
        <v>990</v>
      </c>
      <c r="H497" s="7" t="s">
        <v>1991</v>
      </c>
      <c r="I497" s="7" t="s">
        <v>1995</v>
      </c>
      <c r="J497" s="11">
        <v>200</v>
      </c>
      <c r="K497" s="11" t="s">
        <v>331</v>
      </c>
      <c r="L497" s="10" t="s">
        <v>1981</v>
      </c>
      <c r="M497" s="64">
        <v>97</v>
      </c>
      <c r="N497" s="65">
        <f t="shared" si="7"/>
        <v>48.5</v>
      </c>
      <c r="O497" s="66">
        <v>28</v>
      </c>
      <c r="P497" s="638" t="s">
        <v>2003</v>
      </c>
      <c r="Q497" s="638" t="s">
        <v>2005</v>
      </c>
    </row>
    <row r="498" spans="1:17" ht="165" x14ac:dyDescent="0.25">
      <c r="A498" s="63" t="s">
        <v>305</v>
      </c>
      <c r="B498" s="7" t="s">
        <v>305</v>
      </c>
      <c r="C498" s="7">
        <v>2021</v>
      </c>
      <c r="D498" s="60" t="s">
        <v>1523</v>
      </c>
      <c r="E498" s="10" t="s">
        <v>817</v>
      </c>
      <c r="F498" s="7" t="s">
        <v>608</v>
      </c>
      <c r="G498" s="6" t="s">
        <v>990</v>
      </c>
      <c r="H498" s="7" t="s">
        <v>1991</v>
      </c>
      <c r="I498" s="7" t="s">
        <v>1987</v>
      </c>
      <c r="J498" s="11">
        <v>20</v>
      </c>
      <c r="K498" s="11" t="s">
        <v>331</v>
      </c>
      <c r="L498" s="10" t="s">
        <v>1981</v>
      </c>
      <c r="M498" s="64">
        <v>46</v>
      </c>
      <c r="N498" s="65">
        <f t="shared" si="7"/>
        <v>230</v>
      </c>
      <c r="O498" s="66">
        <v>35</v>
      </c>
      <c r="P498" s="642" t="s">
        <v>2011</v>
      </c>
      <c r="Q498" s="637"/>
    </row>
    <row r="499" spans="1:17" ht="135" x14ac:dyDescent="0.25">
      <c r="A499" s="63" t="s">
        <v>305</v>
      </c>
      <c r="B499" s="7" t="s">
        <v>305</v>
      </c>
      <c r="C499" s="7">
        <v>2021</v>
      </c>
      <c r="D499" s="60" t="s">
        <v>1523</v>
      </c>
      <c r="E499" s="10" t="s">
        <v>817</v>
      </c>
      <c r="F499" s="7" t="s">
        <v>608</v>
      </c>
      <c r="G499" s="6" t="s">
        <v>990</v>
      </c>
      <c r="H499" s="7" t="s">
        <v>1992</v>
      </c>
      <c r="I499" s="7" t="s">
        <v>1980</v>
      </c>
      <c r="J499" s="11">
        <v>1500</v>
      </c>
      <c r="K499" s="11" t="s">
        <v>331</v>
      </c>
      <c r="L499" s="10" t="s">
        <v>1981</v>
      </c>
      <c r="M499" s="64">
        <v>1334</v>
      </c>
      <c r="N499" s="65">
        <f t="shared" si="7"/>
        <v>88.933333333333337</v>
      </c>
      <c r="O499" s="66">
        <v>30</v>
      </c>
      <c r="P499" s="643" t="s">
        <v>2013</v>
      </c>
      <c r="Q499" s="635" t="s">
        <v>1997</v>
      </c>
    </row>
    <row r="500" spans="1:17" ht="242.25" hidden="1" x14ac:dyDescent="0.2">
      <c r="A500" s="63" t="s">
        <v>305</v>
      </c>
      <c r="B500" s="7" t="s">
        <v>305</v>
      </c>
      <c r="C500" s="7">
        <v>2021</v>
      </c>
      <c r="D500" s="60" t="s">
        <v>1523</v>
      </c>
      <c r="E500" s="10" t="s">
        <v>817</v>
      </c>
      <c r="F500" s="7" t="s">
        <v>608</v>
      </c>
      <c r="G500" s="6" t="s">
        <v>990</v>
      </c>
      <c r="H500" s="7" t="s">
        <v>1992</v>
      </c>
      <c r="I500" s="7" t="s">
        <v>1995</v>
      </c>
      <c r="J500" s="11">
        <v>200</v>
      </c>
      <c r="K500" s="11" t="s">
        <v>331</v>
      </c>
      <c r="L500" s="10" t="s">
        <v>1981</v>
      </c>
      <c r="M500" s="64">
        <v>95</v>
      </c>
      <c r="N500" s="65">
        <f t="shared" si="7"/>
        <v>47.5</v>
      </c>
      <c r="O500" s="66">
        <v>28</v>
      </c>
      <c r="P500" s="638" t="s">
        <v>2003</v>
      </c>
      <c r="Q500" s="638" t="s">
        <v>2005</v>
      </c>
    </row>
    <row r="501" spans="1:17" ht="165" x14ac:dyDescent="0.25">
      <c r="A501" s="63" t="s">
        <v>305</v>
      </c>
      <c r="B501" s="7" t="s">
        <v>305</v>
      </c>
      <c r="C501" s="7">
        <v>2021</v>
      </c>
      <c r="D501" s="60" t="s">
        <v>1523</v>
      </c>
      <c r="E501" s="10" t="s">
        <v>817</v>
      </c>
      <c r="F501" s="7" t="s">
        <v>608</v>
      </c>
      <c r="G501" s="6" t="s">
        <v>990</v>
      </c>
      <c r="H501" s="7" t="s">
        <v>1992</v>
      </c>
      <c r="I501" s="7" t="s">
        <v>1987</v>
      </c>
      <c r="J501" s="11">
        <v>20</v>
      </c>
      <c r="K501" s="11" t="s">
        <v>331</v>
      </c>
      <c r="L501" s="10" t="s">
        <v>1981</v>
      </c>
      <c r="M501" s="64">
        <v>32</v>
      </c>
      <c r="N501" s="65">
        <f t="shared" si="7"/>
        <v>160</v>
      </c>
      <c r="O501" s="66">
        <v>32</v>
      </c>
      <c r="P501" s="642" t="s">
        <v>2011</v>
      </c>
      <c r="Q501" s="637"/>
    </row>
    <row r="502" spans="1:17" ht="51.75" hidden="1" x14ac:dyDescent="0.25">
      <c r="A502" s="63" t="s">
        <v>305</v>
      </c>
      <c r="B502" s="7" t="s">
        <v>305</v>
      </c>
      <c r="C502" s="7">
        <v>2021</v>
      </c>
      <c r="D502" s="60" t="s">
        <v>1523</v>
      </c>
      <c r="E502" s="10" t="s">
        <v>817</v>
      </c>
      <c r="F502" s="7" t="s">
        <v>608</v>
      </c>
      <c r="G502" s="6" t="s">
        <v>990</v>
      </c>
      <c r="H502" s="7" t="s">
        <v>1993</v>
      </c>
      <c r="I502" s="7" t="s">
        <v>1980</v>
      </c>
      <c r="J502" s="11">
        <v>0</v>
      </c>
      <c r="K502" s="11" t="s">
        <v>331</v>
      </c>
      <c r="L502" s="10" t="s">
        <v>1981</v>
      </c>
      <c r="M502" s="64">
        <v>0</v>
      </c>
      <c r="N502" s="65" t="e">
        <f t="shared" si="7"/>
        <v>#DIV/0!</v>
      </c>
      <c r="O502" s="66">
        <v>0</v>
      </c>
      <c r="P502" s="673" t="s">
        <v>2058</v>
      </c>
      <c r="Q502" s="635"/>
    </row>
    <row r="503" spans="1:17" ht="51.75" hidden="1" x14ac:dyDescent="0.25">
      <c r="A503" s="63" t="s">
        <v>305</v>
      </c>
      <c r="B503" s="7" t="s">
        <v>305</v>
      </c>
      <c r="C503" s="7">
        <v>2021</v>
      </c>
      <c r="D503" s="60" t="s">
        <v>1523</v>
      </c>
      <c r="E503" s="10" t="s">
        <v>817</v>
      </c>
      <c r="F503" s="7" t="s">
        <v>608</v>
      </c>
      <c r="G503" s="6" t="s">
        <v>990</v>
      </c>
      <c r="H503" s="7" t="s">
        <v>1993</v>
      </c>
      <c r="I503" s="7" t="s">
        <v>1995</v>
      </c>
      <c r="J503" s="11">
        <v>0</v>
      </c>
      <c r="K503" s="11" t="s">
        <v>331</v>
      </c>
      <c r="L503" s="10" t="s">
        <v>1981</v>
      </c>
      <c r="M503" s="64">
        <v>0</v>
      </c>
      <c r="N503" s="65" t="e">
        <f t="shared" si="7"/>
        <v>#DIV/0!</v>
      </c>
      <c r="O503" s="66">
        <v>0</v>
      </c>
      <c r="P503" s="673" t="s">
        <v>2058</v>
      </c>
      <c r="Q503" s="637"/>
    </row>
    <row r="504" spans="1:17" ht="165" hidden="1" x14ac:dyDescent="0.25">
      <c r="A504" s="63" t="s">
        <v>305</v>
      </c>
      <c r="B504" s="7" t="s">
        <v>305</v>
      </c>
      <c r="C504" s="7">
        <v>2021</v>
      </c>
      <c r="D504" s="60" t="s">
        <v>1523</v>
      </c>
      <c r="E504" s="10" t="s">
        <v>817</v>
      </c>
      <c r="F504" s="7" t="s">
        <v>608</v>
      </c>
      <c r="G504" s="6" t="s">
        <v>990</v>
      </c>
      <c r="H504" s="7" t="s">
        <v>1993</v>
      </c>
      <c r="I504" s="7" t="s">
        <v>1987</v>
      </c>
      <c r="J504" s="11">
        <v>10</v>
      </c>
      <c r="K504" s="11" t="s">
        <v>331</v>
      </c>
      <c r="L504" s="10" t="s">
        <v>1981</v>
      </c>
      <c r="M504" s="64">
        <v>22</v>
      </c>
      <c r="N504" s="65">
        <f t="shared" si="7"/>
        <v>220</v>
      </c>
      <c r="O504" s="66">
        <v>22</v>
      </c>
      <c r="P504" s="640" t="s">
        <v>2011</v>
      </c>
      <c r="Q504" s="637"/>
    </row>
    <row r="505" spans="1:17" ht="120" hidden="1" x14ac:dyDescent="0.25">
      <c r="A505" s="63" t="s">
        <v>305</v>
      </c>
      <c r="B505" s="7" t="s">
        <v>305</v>
      </c>
      <c r="C505" s="7">
        <v>2021</v>
      </c>
      <c r="D505" s="60" t="s">
        <v>1537</v>
      </c>
      <c r="E505" s="10" t="s">
        <v>817</v>
      </c>
      <c r="F505" s="7" t="s">
        <v>608</v>
      </c>
      <c r="G505" s="6" t="s">
        <v>1147</v>
      </c>
      <c r="H505" s="7" t="s">
        <v>1979</v>
      </c>
      <c r="I505" s="7" t="s">
        <v>1980</v>
      </c>
      <c r="J505" s="11">
        <v>200</v>
      </c>
      <c r="K505" s="11" t="s">
        <v>331</v>
      </c>
      <c r="L505" s="10" t="s">
        <v>1981</v>
      </c>
      <c r="M505" s="64">
        <v>685</v>
      </c>
      <c r="N505" s="65">
        <f t="shared" si="7"/>
        <v>342.5</v>
      </c>
      <c r="O505" s="66">
        <v>23</v>
      </c>
      <c r="P505" s="643" t="s">
        <v>2022</v>
      </c>
      <c r="Q505" s="635" t="s">
        <v>1997</v>
      </c>
    </row>
    <row r="506" spans="1:17" ht="242.25" hidden="1" x14ac:dyDescent="0.2">
      <c r="A506" s="63" t="s">
        <v>305</v>
      </c>
      <c r="B506" s="7" t="s">
        <v>305</v>
      </c>
      <c r="C506" s="7">
        <v>2021</v>
      </c>
      <c r="D506" s="60" t="s">
        <v>1537</v>
      </c>
      <c r="E506" s="10" t="s">
        <v>817</v>
      </c>
      <c r="F506" s="7" t="s">
        <v>608</v>
      </c>
      <c r="G506" s="6" t="s">
        <v>1147</v>
      </c>
      <c r="H506" s="7" t="s">
        <v>1979</v>
      </c>
      <c r="I506" s="7" t="s">
        <v>1995</v>
      </c>
      <c r="J506" s="11">
        <v>50</v>
      </c>
      <c r="K506" s="11" t="s">
        <v>331</v>
      </c>
      <c r="L506" s="10" t="s">
        <v>1981</v>
      </c>
      <c r="M506" s="64">
        <v>2</v>
      </c>
      <c r="N506" s="65">
        <f t="shared" si="7"/>
        <v>4</v>
      </c>
      <c r="O506" s="66">
        <v>2</v>
      </c>
      <c r="P506" s="638" t="s">
        <v>2003</v>
      </c>
      <c r="Q506" s="638" t="s">
        <v>2005</v>
      </c>
    </row>
    <row r="507" spans="1:17" ht="165" x14ac:dyDescent="0.25">
      <c r="A507" s="63" t="s">
        <v>305</v>
      </c>
      <c r="B507" s="7" t="s">
        <v>305</v>
      </c>
      <c r="C507" s="7">
        <v>2021</v>
      </c>
      <c r="D507" s="60" t="s">
        <v>1537</v>
      </c>
      <c r="E507" s="10" t="s">
        <v>817</v>
      </c>
      <c r="F507" s="7" t="s">
        <v>608</v>
      </c>
      <c r="G507" s="6" t="s">
        <v>1147</v>
      </c>
      <c r="H507" s="7" t="s">
        <v>1979</v>
      </c>
      <c r="I507" s="7" t="s">
        <v>1987</v>
      </c>
      <c r="J507" s="11">
        <v>20</v>
      </c>
      <c r="K507" s="11" t="s">
        <v>331</v>
      </c>
      <c r="L507" s="10" t="s">
        <v>1981</v>
      </c>
      <c r="M507" s="64">
        <v>33</v>
      </c>
      <c r="N507" s="65">
        <f t="shared" si="7"/>
        <v>165</v>
      </c>
      <c r="O507" s="66">
        <v>21</v>
      </c>
      <c r="P507" s="642" t="s">
        <v>2011</v>
      </c>
      <c r="Q507" s="637"/>
    </row>
    <row r="508" spans="1:17" ht="51.75" hidden="1" x14ac:dyDescent="0.25">
      <c r="A508" s="63" t="s">
        <v>305</v>
      </c>
      <c r="B508" s="7" t="s">
        <v>305</v>
      </c>
      <c r="C508" s="7">
        <v>2021</v>
      </c>
      <c r="D508" s="60" t="s">
        <v>1537</v>
      </c>
      <c r="E508" s="10" t="s">
        <v>817</v>
      </c>
      <c r="F508" s="7" t="s">
        <v>608</v>
      </c>
      <c r="G508" s="6" t="s">
        <v>1147</v>
      </c>
      <c r="H508" s="7" t="s">
        <v>1989</v>
      </c>
      <c r="I508" s="7" t="s">
        <v>1980</v>
      </c>
      <c r="J508" s="11">
        <v>0</v>
      </c>
      <c r="K508" s="11" t="s">
        <v>331</v>
      </c>
      <c r="L508" s="10" t="s">
        <v>1981</v>
      </c>
      <c r="M508" s="64">
        <v>0</v>
      </c>
      <c r="N508" s="65" t="e">
        <f t="shared" si="7"/>
        <v>#DIV/0!</v>
      </c>
      <c r="O508" s="66">
        <v>0</v>
      </c>
      <c r="P508" s="673" t="s">
        <v>2058</v>
      </c>
      <c r="Q508" s="635"/>
    </row>
    <row r="509" spans="1:17" ht="51.75" hidden="1" x14ac:dyDescent="0.25">
      <c r="A509" s="63" t="s">
        <v>305</v>
      </c>
      <c r="B509" s="7" t="s">
        <v>305</v>
      </c>
      <c r="C509" s="7">
        <v>2021</v>
      </c>
      <c r="D509" s="60" t="s">
        <v>1537</v>
      </c>
      <c r="E509" s="10" t="s">
        <v>817</v>
      </c>
      <c r="F509" s="7" t="s">
        <v>608</v>
      </c>
      <c r="G509" s="6" t="s">
        <v>1147</v>
      </c>
      <c r="H509" s="7" t="s">
        <v>1989</v>
      </c>
      <c r="I509" s="7" t="s">
        <v>1995</v>
      </c>
      <c r="J509" s="11">
        <v>0</v>
      </c>
      <c r="K509" s="11" t="s">
        <v>331</v>
      </c>
      <c r="L509" s="10" t="s">
        <v>1981</v>
      </c>
      <c r="M509" s="64">
        <v>0</v>
      </c>
      <c r="N509" s="65" t="e">
        <f t="shared" si="7"/>
        <v>#DIV/0!</v>
      </c>
      <c r="O509" s="66">
        <v>0</v>
      </c>
      <c r="P509" s="673" t="s">
        <v>2058</v>
      </c>
      <c r="Q509" s="637"/>
    </row>
    <row r="510" spans="1:17" ht="165" hidden="1" x14ac:dyDescent="0.25">
      <c r="A510" s="63" t="s">
        <v>305</v>
      </c>
      <c r="B510" s="7" t="s">
        <v>305</v>
      </c>
      <c r="C510" s="7">
        <v>2021</v>
      </c>
      <c r="D510" s="60" t="s">
        <v>1537</v>
      </c>
      <c r="E510" s="10" t="s">
        <v>817</v>
      </c>
      <c r="F510" s="7" t="s">
        <v>608</v>
      </c>
      <c r="G510" s="6" t="s">
        <v>1147</v>
      </c>
      <c r="H510" s="7" t="s">
        <v>1989</v>
      </c>
      <c r="I510" s="7" t="s">
        <v>1987</v>
      </c>
      <c r="J510" s="11">
        <v>0</v>
      </c>
      <c r="K510" s="11" t="s">
        <v>331</v>
      </c>
      <c r="L510" s="10" t="s">
        <v>1981</v>
      </c>
      <c r="M510" s="64">
        <v>0</v>
      </c>
      <c r="N510" s="65" t="e">
        <f t="shared" si="7"/>
        <v>#DIV/0!</v>
      </c>
      <c r="O510" s="66">
        <v>0</v>
      </c>
      <c r="P510" s="640" t="s">
        <v>2011</v>
      </c>
      <c r="Q510" s="637"/>
    </row>
    <row r="511" spans="1:17" ht="120" hidden="1" x14ac:dyDescent="0.25">
      <c r="A511" s="63" t="s">
        <v>305</v>
      </c>
      <c r="B511" s="7" t="s">
        <v>305</v>
      </c>
      <c r="C511" s="7">
        <v>2021</v>
      </c>
      <c r="D511" s="60" t="s">
        <v>1537</v>
      </c>
      <c r="E511" s="10" t="s">
        <v>817</v>
      </c>
      <c r="F511" s="7" t="s">
        <v>608</v>
      </c>
      <c r="G511" s="6" t="s">
        <v>1147</v>
      </c>
      <c r="H511" s="7" t="s">
        <v>1991</v>
      </c>
      <c r="I511" s="7" t="s">
        <v>1980</v>
      </c>
      <c r="J511" s="11">
        <v>200</v>
      </c>
      <c r="K511" s="11" t="s">
        <v>331</v>
      </c>
      <c r="L511" s="10" t="s">
        <v>1981</v>
      </c>
      <c r="M511" s="64">
        <v>621</v>
      </c>
      <c r="N511" s="65">
        <f t="shared" si="7"/>
        <v>310.5</v>
      </c>
      <c r="O511" s="66">
        <v>23</v>
      </c>
      <c r="P511" s="643" t="s">
        <v>2022</v>
      </c>
      <c r="Q511" s="635" t="s">
        <v>1997</v>
      </c>
    </row>
    <row r="512" spans="1:17" ht="242.25" x14ac:dyDescent="0.2">
      <c r="A512" s="63" t="s">
        <v>305</v>
      </c>
      <c r="B512" s="7" t="s">
        <v>305</v>
      </c>
      <c r="C512" s="7">
        <v>2021</v>
      </c>
      <c r="D512" s="60" t="s">
        <v>1537</v>
      </c>
      <c r="E512" s="10" t="s">
        <v>817</v>
      </c>
      <c r="F512" s="7" t="s">
        <v>608</v>
      </c>
      <c r="G512" s="6" t="s">
        <v>1147</v>
      </c>
      <c r="H512" s="7" t="s">
        <v>1991</v>
      </c>
      <c r="I512" s="7" t="s">
        <v>1995</v>
      </c>
      <c r="J512" s="11">
        <v>20</v>
      </c>
      <c r="K512" s="11" t="s">
        <v>331</v>
      </c>
      <c r="L512" s="10" t="s">
        <v>1981</v>
      </c>
      <c r="M512" s="64">
        <v>0</v>
      </c>
      <c r="N512" s="65">
        <f t="shared" si="7"/>
        <v>0</v>
      </c>
      <c r="O512" s="66">
        <v>0</v>
      </c>
      <c r="P512" s="638" t="s">
        <v>2003</v>
      </c>
      <c r="Q512" s="638" t="s">
        <v>2005</v>
      </c>
    </row>
    <row r="513" spans="1:17" ht="165" hidden="1" x14ac:dyDescent="0.25">
      <c r="A513" s="63" t="s">
        <v>305</v>
      </c>
      <c r="B513" s="7" t="s">
        <v>305</v>
      </c>
      <c r="C513" s="7">
        <v>2021</v>
      </c>
      <c r="D513" s="60" t="s">
        <v>1537</v>
      </c>
      <c r="E513" s="10" t="s">
        <v>817</v>
      </c>
      <c r="F513" s="7" t="s">
        <v>608</v>
      </c>
      <c r="G513" s="6" t="s">
        <v>1147</v>
      </c>
      <c r="H513" s="7" t="s">
        <v>1991</v>
      </c>
      <c r="I513" s="7" t="s">
        <v>1987</v>
      </c>
      <c r="J513" s="11">
        <v>0</v>
      </c>
      <c r="K513" s="11" t="s">
        <v>331</v>
      </c>
      <c r="L513" s="10" t="s">
        <v>1981</v>
      </c>
      <c r="M513" s="64">
        <v>25</v>
      </c>
      <c r="N513" s="65" t="e">
        <f t="shared" si="7"/>
        <v>#DIV/0!</v>
      </c>
      <c r="O513" s="66">
        <v>21</v>
      </c>
      <c r="P513" s="642" t="s">
        <v>2011</v>
      </c>
      <c r="Q513" s="637"/>
    </row>
    <row r="514" spans="1:17" ht="120" x14ac:dyDescent="0.25">
      <c r="A514" s="63" t="s">
        <v>305</v>
      </c>
      <c r="B514" s="7" t="s">
        <v>305</v>
      </c>
      <c r="C514" s="7">
        <v>2021</v>
      </c>
      <c r="D514" s="60" t="s">
        <v>1537</v>
      </c>
      <c r="E514" s="10" t="s">
        <v>817</v>
      </c>
      <c r="F514" s="7" t="s">
        <v>608</v>
      </c>
      <c r="G514" s="6" t="s">
        <v>1147</v>
      </c>
      <c r="H514" s="7" t="s">
        <v>1992</v>
      </c>
      <c r="I514" s="7" t="s">
        <v>1980</v>
      </c>
      <c r="J514" s="11">
        <v>100</v>
      </c>
      <c r="K514" s="11" t="s">
        <v>331</v>
      </c>
      <c r="L514" s="10" t="s">
        <v>1981</v>
      </c>
      <c r="M514" s="64">
        <v>589</v>
      </c>
      <c r="N514" s="65">
        <f t="shared" si="7"/>
        <v>589</v>
      </c>
      <c r="O514" s="66">
        <v>23</v>
      </c>
      <c r="P514" s="643" t="s">
        <v>2022</v>
      </c>
      <c r="Q514" s="635" t="s">
        <v>1997</v>
      </c>
    </row>
    <row r="515" spans="1:17" ht="242.25" x14ac:dyDescent="0.2">
      <c r="A515" s="63" t="s">
        <v>305</v>
      </c>
      <c r="B515" s="7" t="s">
        <v>305</v>
      </c>
      <c r="C515" s="7">
        <v>2021</v>
      </c>
      <c r="D515" s="60" t="s">
        <v>1537</v>
      </c>
      <c r="E515" s="10" t="s">
        <v>817</v>
      </c>
      <c r="F515" s="7" t="s">
        <v>608</v>
      </c>
      <c r="G515" s="6" t="s">
        <v>1147</v>
      </c>
      <c r="H515" s="7" t="s">
        <v>1992</v>
      </c>
      <c r="I515" s="7" t="s">
        <v>1995</v>
      </c>
      <c r="J515" s="11">
        <v>20</v>
      </c>
      <c r="K515" s="11" t="s">
        <v>331</v>
      </c>
      <c r="L515" s="10" t="s">
        <v>1981</v>
      </c>
      <c r="M515" s="64">
        <v>0</v>
      </c>
      <c r="N515" s="65">
        <f t="shared" si="7"/>
        <v>0</v>
      </c>
      <c r="O515" s="66">
        <v>0</v>
      </c>
      <c r="P515" s="638" t="s">
        <v>2003</v>
      </c>
      <c r="Q515" s="638" t="s">
        <v>2005</v>
      </c>
    </row>
    <row r="516" spans="1:17" ht="165" hidden="1" x14ac:dyDescent="0.25">
      <c r="A516" s="63" t="s">
        <v>305</v>
      </c>
      <c r="B516" s="7" t="s">
        <v>305</v>
      </c>
      <c r="C516" s="7">
        <v>2021</v>
      </c>
      <c r="D516" s="60" t="s">
        <v>1537</v>
      </c>
      <c r="E516" s="10" t="s">
        <v>817</v>
      </c>
      <c r="F516" s="7" t="s">
        <v>608</v>
      </c>
      <c r="G516" s="6" t="s">
        <v>1147</v>
      </c>
      <c r="H516" s="7" t="s">
        <v>1992</v>
      </c>
      <c r="I516" s="7" t="s">
        <v>1987</v>
      </c>
      <c r="J516" s="11">
        <v>0</v>
      </c>
      <c r="K516" s="11" t="s">
        <v>331</v>
      </c>
      <c r="L516" s="10" t="s">
        <v>1981</v>
      </c>
      <c r="M516" s="64">
        <v>0</v>
      </c>
      <c r="N516" s="65" t="e">
        <f t="shared" si="7"/>
        <v>#DIV/0!</v>
      </c>
      <c r="O516" s="66">
        <v>0</v>
      </c>
      <c r="P516" s="642" t="s">
        <v>2011</v>
      </c>
      <c r="Q516" s="637"/>
    </row>
    <row r="517" spans="1:17" ht="51.75" hidden="1" x14ac:dyDescent="0.25">
      <c r="A517" s="63" t="s">
        <v>305</v>
      </c>
      <c r="B517" s="7" t="s">
        <v>305</v>
      </c>
      <c r="C517" s="7">
        <v>2021</v>
      </c>
      <c r="D517" s="60" t="s">
        <v>1537</v>
      </c>
      <c r="E517" s="10" t="s">
        <v>817</v>
      </c>
      <c r="F517" s="7" t="s">
        <v>608</v>
      </c>
      <c r="G517" s="6" t="s">
        <v>1147</v>
      </c>
      <c r="H517" s="7" t="s">
        <v>1993</v>
      </c>
      <c r="I517" s="7" t="s">
        <v>1980</v>
      </c>
      <c r="J517" s="11">
        <v>0</v>
      </c>
      <c r="K517" s="11" t="s">
        <v>331</v>
      </c>
      <c r="L517" s="10" t="s">
        <v>1981</v>
      </c>
      <c r="M517" s="64">
        <v>0</v>
      </c>
      <c r="N517" s="65" t="e">
        <f t="shared" si="7"/>
        <v>#DIV/0!</v>
      </c>
      <c r="O517" s="66">
        <v>0</v>
      </c>
      <c r="P517" s="673" t="s">
        <v>2058</v>
      </c>
      <c r="Q517" s="635"/>
    </row>
    <row r="518" spans="1:17" ht="51.75" hidden="1" x14ac:dyDescent="0.25">
      <c r="A518" s="63" t="s">
        <v>305</v>
      </c>
      <c r="B518" s="7" t="s">
        <v>305</v>
      </c>
      <c r="C518" s="7">
        <v>2021</v>
      </c>
      <c r="D518" s="60" t="s">
        <v>1537</v>
      </c>
      <c r="E518" s="10" t="s">
        <v>817</v>
      </c>
      <c r="F518" s="7" t="s">
        <v>608</v>
      </c>
      <c r="G518" s="6" t="s">
        <v>1147</v>
      </c>
      <c r="H518" s="7" t="s">
        <v>1993</v>
      </c>
      <c r="I518" s="7" t="s">
        <v>1995</v>
      </c>
      <c r="J518" s="11">
        <v>0</v>
      </c>
      <c r="K518" s="11" t="s">
        <v>331</v>
      </c>
      <c r="L518" s="10" t="s">
        <v>1981</v>
      </c>
      <c r="M518" s="64">
        <v>0</v>
      </c>
      <c r="N518" s="65" t="e">
        <f t="shared" ref="N518:N581" si="8">100*M518/J518</f>
        <v>#DIV/0!</v>
      </c>
      <c r="O518" s="66">
        <v>0</v>
      </c>
      <c r="P518" s="673" t="s">
        <v>2058</v>
      </c>
      <c r="Q518" s="637"/>
    </row>
    <row r="519" spans="1:17" ht="165" hidden="1" x14ac:dyDescent="0.25">
      <c r="A519" s="63" t="s">
        <v>305</v>
      </c>
      <c r="B519" s="7" t="s">
        <v>305</v>
      </c>
      <c r="C519" s="7">
        <v>2021</v>
      </c>
      <c r="D519" s="60" t="s">
        <v>1537</v>
      </c>
      <c r="E519" s="10" t="s">
        <v>817</v>
      </c>
      <c r="F519" s="7" t="s">
        <v>608</v>
      </c>
      <c r="G519" s="6" t="s">
        <v>1147</v>
      </c>
      <c r="H519" s="7" t="s">
        <v>1993</v>
      </c>
      <c r="I519" s="7" t="s">
        <v>1987</v>
      </c>
      <c r="J519" s="11">
        <v>0</v>
      </c>
      <c r="K519" s="11" t="s">
        <v>331</v>
      </c>
      <c r="L519" s="10" t="s">
        <v>1981</v>
      </c>
      <c r="M519" s="64">
        <v>0</v>
      </c>
      <c r="N519" s="65" t="e">
        <f t="shared" si="8"/>
        <v>#DIV/0!</v>
      </c>
      <c r="O519" s="66">
        <v>0</v>
      </c>
      <c r="P519" s="640" t="s">
        <v>2011</v>
      </c>
      <c r="Q519" s="637"/>
    </row>
    <row r="520" spans="1:17" ht="242.25" x14ac:dyDescent="0.2">
      <c r="A520" s="63" t="s">
        <v>305</v>
      </c>
      <c r="B520" s="7" t="s">
        <v>305</v>
      </c>
      <c r="C520" s="7">
        <v>2021</v>
      </c>
      <c r="D520" s="60" t="s">
        <v>827</v>
      </c>
      <c r="E520" s="10" t="s">
        <v>805</v>
      </c>
      <c r="F520" s="7" t="s">
        <v>608</v>
      </c>
      <c r="G520" s="6" t="s">
        <v>1590</v>
      </c>
      <c r="H520" s="7" t="s">
        <v>1979</v>
      </c>
      <c r="I520" s="7" t="s">
        <v>1995</v>
      </c>
      <c r="J520" s="11">
        <v>400</v>
      </c>
      <c r="K520" s="11" t="s">
        <v>331</v>
      </c>
      <c r="L520" s="10" t="s">
        <v>1981</v>
      </c>
      <c r="M520" s="64">
        <v>253</v>
      </c>
      <c r="N520" s="65">
        <f t="shared" si="8"/>
        <v>63.25</v>
      </c>
      <c r="O520" s="66">
        <v>2</v>
      </c>
      <c r="P520" s="641" t="s">
        <v>2003</v>
      </c>
      <c r="Q520" s="638" t="s">
        <v>2005</v>
      </c>
    </row>
    <row r="521" spans="1:17" ht="51.75" hidden="1" x14ac:dyDescent="0.25">
      <c r="A521" s="63" t="s">
        <v>305</v>
      </c>
      <c r="B521" s="7" t="s">
        <v>305</v>
      </c>
      <c r="C521" s="7">
        <v>2021</v>
      </c>
      <c r="D521" s="60" t="s">
        <v>827</v>
      </c>
      <c r="E521" s="10" t="s">
        <v>805</v>
      </c>
      <c r="F521" s="7" t="s">
        <v>608</v>
      </c>
      <c r="G521" s="6" t="s">
        <v>1590</v>
      </c>
      <c r="H521" s="7" t="s">
        <v>1989</v>
      </c>
      <c r="I521" s="7" t="s">
        <v>1995</v>
      </c>
      <c r="J521" s="11">
        <v>0</v>
      </c>
      <c r="K521" s="11" t="s">
        <v>331</v>
      </c>
      <c r="L521" s="10" t="s">
        <v>1981</v>
      </c>
      <c r="M521" s="64">
        <v>0</v>
      </c>
      <c r="N521" s="65" t="e">
        <f t="shared" si="8"/>
        <v>#DIV/0!</v>
      </c>
      <c r="O521" s="66">
        <v>0</v>
      </c>
      <c r="P521" s="673" t="s">
        <v>2058</v>
      </c>
      <c r="Q521" s="647"/>
    </row>
    <row r="522" spans="1:17" ht="242.25" x14ac:dyDescent="0.2">
      <c r="A522" s="63" t="s">
        <v>305</v>
      </c>
      <c r="B522" s="7" t="s">
        <v>305</v>
      </c>
      <c r="C522" s="7">
        <v>2021</v>
      </c>
      <c r="D522" s="60" t="s">
        <v>827</v>
      </c>
      <c r="E522" s="10" t="s">
        <v>805</v>
      </c>
      <c r="F522" s="7" t="s">
        <v>608</v>
      </c>
      <c r="G522" s="6" t="s">
        <v>1590</v>
      </c>
      <c r="H522" s="7" t="s">
        <v>1991</v>
      </c>
      <c r="I522" s="7" t="s">
        <v>1995</v>
      </c>
      <c r="J522" s="11">
        <v>300</v>
      </c>
      <c r="K522" s="11" t="s">
        <v>331</v>
      </c>
      <c r="L522" s="10" t="s">
        <v>1981</v>
      </c>
      <c r="M522" s="64">
        <v>224</v>
      </c>
      <c r="N522" s="65">
        <f t="shared" si="8"/>
        <v>74.666666666666671</v>
      </c>
      <c r="O522" s="66">
        <v>2</v>
      </c>
      <c r="P522" s="641" t="s">
        <v>2003</v>
      </c>
      <c r="Q522" s="638" t="s">
        <v>2005</v>
      </c>
    </row>
    <row r="523" spans="1:17" ht="242.25" x14ac:dyDescent="0.2">
      <c r="A523" s="63" t="s">
        <v>305</v>
      </c>
      <c r="B523" s="7" t="s">
        <v>305</v>
      </c>
      <c r="C523" s="7">
        <v>2021</v>
      </c>
      <c r="D523" s="60" t="s">
        <v>827</v>
      </c>
      <c r="E523" s="10" t="s">
        <v>805</v>
      </c>
      <c r="F523" s="7" t="s">
        <v>608</v>
      </c>
      <c r="G523" s="6" t="s">
        <v>1590</v>
      </c>
      <c r="H523" s="7" t="s">
        <v>1992</v>
      </c>
      <c r="I523" s="7" t="s">
        <v>1995</v>
      </c>
      <c r="J523" s="11">
        <v>300</v>
      </c>
      <c r="K523" s="11" t="s">
        <v>331</v>
      </c>
      <c r="L523" s="10" t="s">
        <v>1981</v>
      </c>
      <c r="M523" s="64">
        <v>223</v>
      </c>
      <c r="N523" s="65">
        <f t="shared" si="8"/>
        <v>74.333333333333329</v>
      </c>
      <c r="O523" s="66">
        <v>2</v>
      </c>
      <c r="P523" s="641" t="s">
        <v>2003</v>
      </c>
      <c r="Q523" s="638" t="s">
        <v>2005</v>
      </c>
    </row>
    <row r="524" spans="1:17" ht="51.75" hidden="1" x14ac:dyDescent="0.25">
      <c r="A524" s="63" t="s">
        <v>305</v>
      </c>
      <c r="B524" s="7" t="s">
        <v>305</v>
      </c>
      <c r="C524" s="7">
        <v>2021</v>
      </c>
      <c r="D524" s="60" t="s">
        <v>827</v>
      </c>
      <c r="E524" s="10" t="s">
        <v>805</v>
      </c>
      <c r="F524" s="7" t="s">
        <v>608</v>
      </c>
      <c r="G524" s="6" t="s">
        <v>1590</v>
      </c>
      <c r="H524" s="7" t="s">
        <v>1993</v>
      </c>
      <c r="I524" s="7" t="s">
        <v>1995</v>
      </c>
      <c r="J524" s="11">
        <v>0</v>
      </c>
      <c r="K524" s="11" t="s">
        <v>331</v>
      </c>
      <c r="L524" s="10" t="s">
        <v>1981</v>
      </c>
      <c r="M524" s="64">
        <v>0</v>
      </c>
      <c r="N524" s="65" t="e">
        <f t="shared" si="8"/>
        <v>#DIV/0!</v>
      </c>
      <c r="O524" s="66">
        <v>0</v>
      </c>
      <c r="P524" s="673" t="s">
        <v>2058</v>
      </c>
      <c r="Q524" s="647"/>
    </row>
    <row r="525" spans="1:17" ht="105" x14ac:dyDescent="0.25">
      <c r="A525" s="63" t="s">
        <v>305</v>
      </c>
      <c r="B525" s="7" t="s">
        <v>305</v>
      </c>
      <c r="C525" s="7">
        <v>2021</v>
      </c>
      <c r="D525" s="60" t="s">
        <v>1020</v>
      </c>
      <c r="E525" s="10" t="s">
        <v>618</v>
      </c>
      <c r="F525" s="7" t="s">
        <v>608</v>
      </c>
      <c r="G525" s="6" t="s">
        <v>1613</v>
      </c>
      <c r="H525" s="7" t="s">
        <v>1979</v>
      </c>
      <c r="I525" s="7" t="s">
        <v>1980</v>
      </c>
      <c r="J525" s="11">
        <v>600</v>
      </c>
      <c r="K525" s="11" t="s">
        <v>331</v>
      </c>
      <c r="L525" s="10" t="s">
        <v>1981</v>
      </c>
      <c r="M525" s="64">
        <v>4</v>
      </c>
      <c r="N525" s="65">
        <f t="shared" si="8"/>
        <v>0.66666666666666663</v>
      </c>
      <c r="O525" s="66">
        <v>1</v>
      </c>
      <c r="P525" s="643" t="s">
        <v>2035</v>
      </c>
      <c r="Q525" s="635" t="s">
        <v>2036</v>
      </c>
    </row>
    <row r="526" spans="1:17" ht="242.25" x14ac:dyDescent="0.2">
      <c r="A526" s="63" t="s">
        <v>305</v>
      </c>
      <c r="B526" s="7" t="s">
        <v>305</v>
      </c>
      <c r="C526" s="7">
        <v>2021</v>
      </c>
      <c r="D526" s="60" t="s">
        <v>1020</v>
      </c>
      <c r="E526" s="10" t="s">
        <v>618</v>
      </c>
      <c r="F526" s="7" t="s">
        <v>608</v>
      </c>
      <c r="G526" s="6" t="s">
        <v>1613</v>
      </c>
      <c r="H526" s="7" t="s">
        <v>1979</v>
      </c>
      <c r="I526" s="7" t="s">
        <v>1995</v>
      </c>
      <c r="J526" s="11">
        <v>800</v>
      </c>
      <c r="K526" s="11" t="s">
        <v>331</v>
      </c>
      <c r="L526" s="10" t="s">
        <v>1981</v>
      </c>
      <c r="M526" s="64">
        <v>286</v>
      </c>
      <c r="N526" s="65">
        <f t="shared" si="8"/>
        <v>35.75</v>
      </c>
      <c r="O526" s="66">
        <v>24</v>
      </c>
      <c r="P526" s="638" t="s">
        <v>2003</v>
      </c>
      <c r="Q526" s="638" t="s">
        <v>2005</v>
      </c>
    </row>
    <row r="527" spans="1:17" ht="90" x14ac:dyDescent="0.25">
      <c r="A527" s="63" t="s">
        <v>305</v>
      </c>
      <c r="B527" s="7" t="s">
        <v>305</v>
      </c>
      <c r="C527" s="7">
        <v>2021</v>
      </c>
      <c r="D527" s="60" t="s">
        <v>1020</v>
      </c>
      <c r="E527" s="10" t="s">
        <v>618</v>
      </c>
      <c r="F527" s="7" t="s">
        <v>608</v>
      </c>
      <c r="G527" s="6" t="s">
        <v>1613</v>
      </c>
      <c r="H527" s="7" t="s">
        <v>1979</v>
      </c>
      <c r="I527" s="7" t="s">
        <v>1984</v>
      </c>
      <c r="J527" s="11">
        <v>20</v>
      </c>
      <c r="K527" s="11" t="s">
        <v>331</v>
      </c>
      <c r="L527" s="10" t="s">
        <v>1981</v>
      </c>
      <c r="M527" s="64">
        <v>139</v>
      </c>
      <c r="N527" s="65">
        <f t="shared" si="8"/>
        <v>695</v>
      </c>
      <c r="O527" s="66">
        <v>14</v>
      </c>
      <c r="P527" s="641" t="s">
        <v>2037</v>
      </c>
      <c r="Q527" s="635" t="s">
        <v>2007</v>
      </c>
    </row>
    <row r="528" spans="1:17" ht="51.75" x14ac:dyDescent="0.25">
      <c r="A528" s="63" t="s">
        <v>305</v>
      </c>
      <c r="B528" s="7" t="s">
        <v>305</v>
      </c>
      <c r="C528" s="7">
        <v>2021</v>
      </c>
      <c r="D528" s="60" t="s">
        <v>1020</v>
      </c>
      <c r="E528" s="10" t="s">
        <v>618</v>
      </c>
      <c r="F528" s="7" t="s">
        <v>608</v>
      </c>
      <c r="G528" s="6" t="s">
        <v>1613</v>
      </c>
      <c r="H528" s="7" t="s">
        <v>1979</v>
      </c>
      <c r="I528" s="7" t="s">
        <v>1987</v>
      </c>
      <c r="J528" s="11">
        <v>14000</v>
      </c>
      <c r="K528" s="11" t="s">
        <v>331</v>
      </c>
      <c r="L528" s="10" t="s">
        <v>1981</v>
      </c>
      <c r="M528" s="64">
        <v>13792</v>
      </c>
      <c r="N528" s="65">
        <f t="shared" si="8"/>
        <v>98.51428571428572</v>
      </c>
      <c r="O528" s="66">
        <v>201</v>
      </c>
      <c r="P528" s="640" t="s">
        <v>2038</v>
      </c>
      <c r="Q528" s="637"/>
    </row>
    <row r="529" spans="1:17" ht="105" x14ac:dyDescent="0.25">
      <c r="A529" s="63" t="s">
        <v>305</v>
      </c>
      <c r="B529" s="7" t="s">
        <v>305</v>
      </c>
      <c r="C529" s="7">
        <v>2021</v>
      </c>
      <c r="D529" s="60" t="s">
        <v>1020</v>
      </c>
      <c r="E529" s="10" t="s">
        <v>618</v>
      </c>
      <c r="F529" s="7" t="s">
        <v>608</v>
      </c>
      <c r="G529" s="6" t="s">
        <v>1613</v>
      </c>
      <c r="H529" s="7" t="s">
        <v>1989</v>
      </c>
      <c r="I529" s="7" t="s">
        <v>1980</v>
      </c>
      <c r="J529" s="11">
        <v>100</v>
      </c>
      <c r="K529" s="11" t="s">
        <v>331</v>
      </c>
      <c r="L529" s="10" t="s">
        <v>1981</v>
      </c>
      <c r="M529" s="64">
        <v>0</v>
      </c>
      <c r="N529" s="65">
        <f t="shared" si="8"/>
        <v>0</v>
      </c>
      <c r="O529" s="66">
        <v>0</v>
      </c>
      <c r="P529" s="643" t="s">
        <v>2035</v>
      </c>
      <c r="Q529" s="635" t="s">
        <v>2104</v>
      </c>
    </row>
    <row r="530" spans="1:17" ht="51.75" hidden="1" x14ac:dyDescent="0.25">
      <c r="A530" s="63" t="s">
        <v>305</v>
      </c>
      <c r="B530" s="7" t="s">
        <v>305</v>
      </c>
      <c r="C530" s="7">
        <v>2021</v>
      </c>
      <c r="D530" s="60" t="s">
        <v>1020</v>
      </c>
      <c r="E530" s="10" t="s">
        <v>618</v>
      </c>
      <c r="F530" s="7" t="s">
        <v>608</v>
      </c>
      <c r="G530" s="6" t="s">
        <v>1613</v>
      </c>
      <c r="H530" s="7" t="s">
        <v>1989</v>
      </c>
      <c r="I530" s="7" t="s">
        <v>1995</v>
      </c>
      <c r="J530" s="11">
        <v>0</v>
      </c>
      <c r="K530" s="11" t="s">
        <v>331</v>
      </c>
      <c r="L530" s="10" t="s">
        <v>1981</v>
      </c>
      <c r="M530" s="64">
        <v>0</v>
      </c>
      <c r="N530" s="65" t="e">
        <f t="shared" si="8"/>
        <v>#DIV/0!</v>
      </c>
      <c r="O530" s="66">
        <v>0</v>
      </c>
      <c r="P530" s="673" t="s">
        <v>2058</v>
      </c>
      <c r="Q530" s="637"/>
    </row>
    <row r="531" spans="1:17" ht="51.75" hidden="1" x14ac:dyDescent="0.25">
      <c r="A531" s="63" t="s">
        <v>305</v>
      </c>
      <c r="B531" s="7" t="s">
        <v>305</v>
      </c>
      <c r="C531" s="7">
        <v>2021</v>
      </c>
      <c r="D531" s="60" t="s">
        <v>1020</v>
      </c>
      <c r="E531" s="10" t="s">
        <v>618</v>
      </c>
      <c r="F531" s="7" t="s">
        <v>608</v>
      </c>
      <c r="G531" s="6" t="s">
        <v>1613</v>
      </c>
      <c r="H531" s="7" t="s">
        <v>1989</v>
      </c>
      <c r="I531" s="7" t="s">
        <v>1984</v>
      </c>
      <c r="J531" s="11">
        <v>0</v>
      </c>
      <c r="K531" s="11" t="s">
        <v>331</v>
      </c>
      <c r="L531" s="10" t="s">
        <v>1981</v>
      </c>
      <c r="M531" s="64">
        <v>0</v>
      </c>
      <c r="N531" s="65" t="e">
        <f t="shared" si="8"/>
        <v>#DIV/0!</v>
      </c>
      <c r="O531" s="66">
        <v>0</v>
      </c>
      <c r="P531" s="673" t="s">
        <v>2058</v>
      </c>
      <c r="Q531" s="635"/>
    </row>
    <row r="532" spans="1:17" ht="51.75" x14ac:dyDescent="0.25">
      <c r="A532" s="63" t="s">
        <v>305</v>
      </c>
      <c r="B532" s="7" t="s">
        <v>305</v>
      </c>
      <c r="C532" s="7">
        <v>2021</v>
      </c>
      <c r="D532" s="60" t="s">
        <v>1020</v>
      </c>
      <c r="E532" s="10" t="s">
        <v>618</v>
      </c>
      <c r="F532" s="7" t="s">
        <v>608</v>
      </c>
      <c r="G532" s="6" t="s">
        <v>1613</v>
      </c>
      <c r="H532" s="7" t="s">
        <v>1989</v>
      </c>
      <c r="I532" s="7" t="s">
        <v>1987</v>
      </c>
      <c r="J532" s="11">
        <v>700</v>
      </c>
      <c r="K532" s="11" t="s">
        <v>331</v>
      </c>
      <c r="L532" s="10" t="s">
        <v>1981</v>
      </c>
      <c r="M532" s="64">
        <v>233</v>
      </c>
      <c r="N532" s="65">
        <f t="shared" si="8"/>
        <v>33.285714285714285</v>
      </c>
      <c r="O532" s="66">
        <v>201</v>
      </c>
      <c r="P532" s="640" t="s">
        <v>2038</v>
      </c>
      <c r="Q532" s="637"/>
    </row>
    <row r="533" spans="1:17" ht="105" x14ac:dyDescent="0.25">
      <c r="A533" s="63" t="s">
        <v>305</v>
      </c>
      <c r="B533" s="7" t="s">
        <v>305</v>
      </c>
      <c r="C533" s="7">
        <v>2021</v>
      </c>
      <c r="D533" s="60" t="s">
        <v>1020</v>
      </c>
      <c r="E533" s="10" t="s">
        <v>618</v>
      </c>
      <c r="F533" s="7" t="s">
        <v>608</v>
      </c>
      <c r="G533" s="6" t="s">
        <v>1613</v>
      </c>
      <c r="H533" s="7" t="s">
        <v>1991</v>
      </c>
      <c r="I533" s="7" t="s">
        <v>1980</v>
      </c>
      <c r="J533" s="11">
        <v>600</v>
      </c>
      <c r="K533" s="11" t="s">
        <v>331</v>
      </c>
      <c r="L533" s="10" t="s">
        <v>1981</v>
      </c>
      <c r="M533" s="64">
        <v>4</v>
      </c>
      <c r="N533" s="65">
        <f t="shared" si="8"/>
        <v>0.66666666666666663</v>
      </c>
      <c r="O533" s="66">
        <v>1</v>
      </c>
      <c r="P533" s="643" t="s">
        <v>2035</v>
      </c>
      <c r="Q533" s="635" t="s">
        <v>2036</v>
      </c>
    </row>
    <row r="534" spans="1:17" ht="51.75" hidden="1" x14ac:dyDescent="0.25">
      <c r="A534" s="63" t="s">
        <v>305</v>
      </c>
      <c r="B534" s="7" t="s">
        <v>305</v>
      </c>
      <c r="C534" s="7">
        <v>2021</v>
      </c>
      <c r="D534" s="60" t="s">
        <v>1020</v>
      </c>
      <c r="E534" s="10" t="s">
        <v>618</v>
      </c>
      <c r="F534" s="7" t="s">
        <v>608</v>
      </c>
      <c r="G534" s="6" t="s">
        <v>1613</v>
      </c>
      <c r="H534" s="7" t="s">
        <v>1991</v>
      </c>
      <c r="I534" s="7" t="s">
        <v>1995</v>
      </c>
      <c r="J534" s="11">
        <v>0</v>
      </c>
      <c r="K534" s="11" t="s">
        <v>331</v>
      </c>
      <c r="L534" s="10" t="s">
        <v>1981</v>
      </c>
      <c r="M534" s="64">
        <v>1</v>
      </c>
      <c r="N534" s="65" t="e">
        <f t="shared" si="8"/>
        <v>#DIV/0!</v>
      </c>
      <c r="O534" s="66">
        <v>1</v>
      </c>
      <c r="P534" s="673" t="s">
        <v>2058</v>
      </c>
      <c r="Q534" s="637"/>
    </row>
    <row r="535" spans="1:17" ht="90" x14ac:dyDescent="0.25">
      <c r="A535" s="63" t="s">
        <v>305</v>
      </c>
      <c r="B535" s="7" t="s">
        <v>305</v>
      </c>
      <c r="C535" s="7">
        <v>2021</v>
      </c>
      <c r="D535" s="60" t="s">
        <v>1020</v>
      </c>
      <c r="E535" s="10" t="s">
        <v>618</v>
      </c>
      <c r="F535" s="7" t="s">
        <v>608</v>
      </c>
      <c r="G535" s="6" t="s">
        <v>1613</v>
      </c>
      <c r="H535" s="7" t="s">
        <v>1991</v>
      </c>
      <c r="I535" s="7" t="s">
        <v>1984</v>
      </c>
      <c r="J535" s="11">
        <v>20</v>
      </c>
      <c r="K535" s="11" t="s">
        <v>331</v>
      </c>
      <c r="L535" s="10" t="s">
        <v>1981</v>
      </c>
      <c r="M535" s="64">
        <v>139</v>
      </c>
      <c r="N535" s="65">
        <f t="shared" si="8"/>
        <v>695</v>
      </c>
      <c r="O535" s="66">
        <v>14</v>
      </c>
      <c r="P535" s="641" t="s">
        <v>2037</v>
      </c>
      <c r="Q535" s="635" t="s">
        <v>2007</v>
      </c>
    </row>
    <row r="536" spans="1:17" ht="51.75" x14ac:dyDescent="0.25">
      <c r="A536" s="63" t="s">
        <v>305</v>
      </c>
      <c r="B536" s="7" t="s">
        <v>305</v>
      </c>
      <c r="C536" s="7">
        <v>2021</v>
      </c>
      <c r="D536" s="60" t="s">
        <v>1020</v>
      </c>
      <c r="E536" s="10" t="s">
        <v>618</v>
      </c>
      <c r="F536" s="7" t="s">
        <v>608</v>
      </c>
      <c r="G536" s="6" t="s">
        <v>1613</v>
      </c>
      <c r="H536" s="7" t="s">
        <v>1991</v>
      </c>
      <c r="I536" s="7" t="s">
        <v>1987</v>
      </c>
      <c r="J536" s="11">
        <v>1000</v>
      </c>
      <c r="K536" s="11" t="s">
        <v>331</v>
      </c>
      <c r="L536" s="10" t="s">
        <v>1981</v>
      </c>
      <c r="M536" s="64">
        <v>3773</v>
      </c>
      <c r="N536" s="65">
        <f t="shared" si="8"/>
        <v>377.3</v>
      </c>
      <c r="O536" s="66">
        <v>201</v>
      </c>
      <c r="P536" s="640" t="s">
        <v>2038</v>
      </c>
      <c r="Q536" s="637"/>
    </row>
    <row r="537" spans="1:17" ht="105" x14ac:dyDescent="0.25">
      <c r="A537" s="63" t="s">
        <v>305</v>
      </c>
      <c r="B537" s="7" t="s">
        <v>305</v>
      </c>
      <c r="C537" s="7">
        <v>2021</v>
      </c>
      <c r="D537" s="60" t="s">
        <v>1020</v>
      </c>
      <c r="E537" s="10" t="s">
        <v>618</v>
      </c>
      <c r="F537" s="7" t="s">
        <v>608</v>
      </c>
      <c r="G537" s="6" t="s">
        <v>1613</v>
      </c>
      <c r="H537" s="7" t="s">
        <v>1992</v>
      </c>
      <c r="I537" s="7" t="s">
        <v>1980</v>
      </c>
      <c r="J537" s="11">
        <v>600</v>
      </c>
      <c r="K537" s="11" t="s">
        <v>331</v>
      </c>
      <c r="L537" s="10" t="s">
        <v>1981</v>
      </c>
      <c r="M537" s="64">
        <v>0</v>
      </c>
      <c r="N537" s="65">
        <f t="shared" si="8"/>
        <v>0</v>
      </c>
      <c r="O537" s="66">
        <v>0</v>
      </c>
      <c r="P537" s="643" t="s">
        <v>2035</v>
      </c>
      <c r="Q537" s="635" t="s">
        <v>2036</v>
      </c>
    </row>
    <row r="538" spans="1:17" ht="51.75" hidden="1" x14ac:dyDescent="0.25">
      <c r="A538" s="63" t="s">
        <v>305</v>
      </c>
      <c r="B538" s="7" t="s">
        <v>305</v>
      </c>
      <c r="C538" s="7">
        <v>2021</v>
      </c>
      <c r="D538" s="60" t="s">
        <v>1020</v>
      </c>
      <c r="E538" s="10" t="s">
        <v>618</v>
      </c>
      <c r="F538" s="7" t="s">
        <v>608</v>
      </c>
      <c r="G538" s="6" t="s">
        <v>1613</v>
      </c>
      <c r="H538" s="7" t="s">
        <v>1992</v>
      </c>
      <c r="I538" s="7" t="s">
        <v>1995</v>
      </c>
      <c r="J538" s="11">
        <v>0</v>
      </c>
      <c r="K538" s="11" t="s">
        <v>331</v>
      </c>
      <c r="L538" s="10" t="s">
        <v>1981</v>
      </c>
      <c r="M538" s="64">
        <v>0</v>
      </c>
      <c r="N538" s="65" t="e">
        <f t="shared" si="8"/>
        <v>#DIV/0!</v>
      </c>
      <c r="O538" s="66">
        <v>0</v>
      </c>
      <c r="P538" s="673" t="s">
        <v>2058</v>
      </c>
      <c r="Q538" s="637"/>
    </row>
    <row r="539" spans="1:17" ht="90" x14ac:dyDescent="0.25">
      <c r="A539" s="63" t="s">
        <v>305</v>
      </c>
      <c r="B539" s="7" t="s">
        <v>305</v>
      </c>
      <c r="C539" s="7">
        <v>2021</v>
      </c>
      <c r="D539" s="60" t="s">
        <v>1020</v>
      </c>
      <c r="E539" s="10" t="s">
        <v>618</v>
      </c>
      <c r="F539" s="7" t="s">
        <v>608</v>
      </c>
      <c r="G539" s="6" t="s">
        <v>1613</v>
      </c>
      <c r="H539" s="7" t="s">
        <v>1992</v>
      </c>
      <c r="I539" s="7" t="s">
        <v>1984</v>
      </c>
      <c r="J539" s="11">
        <v>20</v>
      </c>
      <c r="K539" s="11" t="s">
        <v>331</v>
      </c>
      <c r="L539" s="10" t="s">
        <v>1981</v>
      </c>
      <c r="M539" s="64">
        <v>124</v>
      </c>
      <c r="N539" s="65">
        <f t="shared" si="8"/>
        <v>620</v>
      </c>
      <c r="O539" s="66">
        <v>14</v>
      </c>
      <c r="P539" s="641" t="s">
        <v>2037</v>
      </c>
      <c r="Q539" s="635" t="s">
        <v>2007</v>
      </c>
    </row>
    <row r="540" spans="1:17" ht="51.75" x14ac:dyDescent="0.25">
      <c r="A540" s="63" t="s">
        <v>305</v>
      </c>
      <c r="B540" s="7" t="s">
        <v>305</v>
      </c>
      <c r="C540" s="7">
        <v>2021</v>
      </c>
      <c r="D540" s="60" t="s">
        <v>1020</v>
      </c>
      <c r="E540" s="10" t="s">
        <v>618</v>
      </c>
      <c r="F540" s="7" t="s">
        <v>608</v>
      </c>
      <c r="G540" s="6" t="s">
        <v>1613</v>
      </c>
      <c r="H540" s="7" t="s">
        <v>1992</v>
      </c>
      <c r="I540" s="7" t="s">
        <v>1987</v>
      </c>
      <c r="J540" s="11">
        <v>1000</v>
      </c>
      <c r="K540" s="11" t="s">
        <v>331</v>
      </c>
      <c r="L540" s="10" t="s">
        <v>1981</v>
      </c>
      <c r="M540" s="64">
        <v>1220</v>
      </c>
      <c r="N540" s="65">
        <f t="shared" si="8"/>
        <v>122</v>
      </c>
      <c r="O540" s="66">
        <v>201</v>
      </c>
      <c r="P540" s="640" t="s">
        <v>2038</v>
      </c>
      <c r="Q540" s="637"/>
    </row>
    <row r="541" spans="1:17" ht="105" hidden="1" x14ac:dyDescent="0.25">
      <c r="A541" s="63" t="s">
        <v>305</v>
      </c>
      <c r="B541" s="7" t="s">
        <v>305</v>
      </c>
      <c r="C541" s="7">
        <v>2021</v>
      </c>
      <c r="D541" s="60" t="s">
        <v>1020</v>
      </c>
      <c r="E541" s="10" t="s">
        <v>618</v>
      </c>
      <c r="F541" s="7" t="s">
        <v>608</v>
      </c>
      <c r="G541" s="6" t="s">
        <v>1613</v>
      </c>
      <c r="H541" s="7" t="s">
        <v>1993</v>
      </c>
      <c r="I541" s="7" t="s">
        <v>1980</v>
      </c>
      <c r="J541" s="11">
        <v>0</v>
      </c>
      <c r="K541" s="11" t="s">
        <v>331</v>
      </c>
      <c r="L541" s="10" t="s">
        <v>1981</v>
      </c>
      <c r="M541" s="64">
        <v>0</v>
      </c>
      <c r="N541" s="65" t="e">
        <f t="shared" si="8"/>
        <v>#DIV/0!</v>
      </c>
      <c r="O541" s="66">
        <v>0</v>
      </c>
      <c r="P541" s="643" t="s">
        <v>2035</v>
      </c>
      <c r="Q541" s="637"/>
    </row>
    <row r="542" spans="1:17" ht="51.75" hidden="1" x14ac:dyDescent="0.25">
      <c r="A542" s="63" t="s">
        <v>305</v>
      </c>
      <c r="B542" s="7" t="s">
        <v>305</v>
      </c>
      <c r="C542" s="7">
        <v>2021</v>
      </c>
      <c r="D542" s="60" t="s">
        <v>1020</v>
      </c>
      <c r="E542" s="10" t="s">
        <v>618</v>
      </c>
      <c r="F542" s="7" t="s">
        <v>608</v>
      </c>
      <c r="G542" s="6" t="s">
        <v>1613</v>
      </c>
      <c r="H542" s="7" t="s">
        <v>1993</v>
      </c>
      <c r="I542" s="7" t="s">
        <v>1995</v>
      </c>
      <c r="J542" s="11">
        <v>0</v>
      </c>
      <c r="K542" s="11" t="s">
        <v>331</v>
      </c>
      <c r="L542" s="10" t="s">
        <v>1981</v>
      </c>
      <c r="M542" s="64">
        <v>0</v>
      </c>
      <c r="N542" s="65" t="e">
        <f t="shared" si="8"/>
        <v>#DIV/0!</v>
      </c>
      <c r="O542" s="66">
        <v>0</v>
      </c>
      <c r="P542" s="673" t="s">
        <v>2058</v>
      </c>
      <c r="Q542" s="637"/>
    </row>
    <row r="543" spans="1:17" ht="51.75" hidden="1" x14ac:dyDescent="0.25">
      <c r="A543" s="63" t="s">
        <v>305</v>
      </c>
      <c r="B543" s="7" t="s">
        <v>305</v>
      </c>
      <c r="C543" s="7">
        <v>2021</v>
      </c>
      <c r="D543" s="60" t="s">
        <v>1020</v>
      </c>
      <c r="E543" s="10" t="s">
        <v>618</v>
      </c>
      <c r="F543" s="7" t="s">
        <v>608</v>
      </c>
      <c r="G543" s="6" t="s">
        <v>1613</v>
      </c>
      <c r="H543" s="7" t="s">
        <v>1993</v>
      </c>
      <c r="I543" s="7" t="s">
        <v>1984</v>
      </c>
      <c r="J543" s="11">
        <v>0</v>
      </c>
      <c r="K543" s="11" t="s">
        <v>331</v>
      </c>
      <c r="L543" s="10" t="s">
        <v>1981</v>
      </c>
      <c r="M543" s="64">
        <v>0</v>
      </c>
      <c r="N543" s="65" t="e">
        <f t="shared" si="8"/>
        <v>#DIV/0!</v>
      </c>
      <c r="O543" s="66">
        <v>0</v>
      </c>
      <c r="P543" s="673" t="s">
        <v>2058</v>
      </c>
      <c r="Q543" s="635"/>
    </row>
    <row r="544" spans="1:17" ht="51.75" x14ac:dyDescent="0.25">
      <c r="A544" s="63" t="s">
        <v>305</v>
      </c>
      <c r="B544" s="7" t="s">
        <v>305</v>
      </c>
      <c r="C544" s="7">
        <v>2021</v>
      </c>
      <c r="D544" s="60" t="s">
        <v>1020</v>
      </c>
      <c r="E544" s="10" t="s">
        <v>618</v>
      </c>
      <c r="F544" s="7" t="s">
        <v>608</v>
      </c>
      <c r="G544" s="6" t="s">
        <v>1613</v>
      </c>
      <c r="H544" s="7" t="s">
        <v>1993</v>
      </c>
      <c r="I544" s="7" t="s">
        <v>1987</v>
      </c>
      <c r="J544" s="11">
        <v>500</v>
      </c>
      <c r="K544" s="11" t="s">
        <v>331</v>
      </c>
      <c r="L544" s="10" t="s">
        <v>1981</v>
      </c>
      <c r="M544" s="64">
        <v>233</v>
      </c>
      <c r="N544" s="65">
        <f t="shared" si="8"/>
        <v>46.6</v>
      </c>
      <c r="O544" s="66">
        <v>201</v>
      </c>
      <c r="P544" s="640" t="s">
        <v>2038</v>
      </c>
      <c r="Q544" s="637"/>
    </row>
    <row r="545" spans="1:18" ht="120" x14ac:dyDescent="0.25">
      <c r="A545" s="63" t="s">
        <v>305</v>
      </c>
      <c r="B545" s="7" t="s">
        <v>305</v>
      </c>
      <c r="C545" s="7">
        <v>2021</v>
      </c>
      <c r="D545" s="60" t="s">
        <v>1652</v>
      </c>
      <c r="E545" s="10" t="s">
        <v>817</v>
      </c>
      <c r="F545" s="7" t="s">
        <v>608</v>
      </c>
      <c r="G545" s="6" t="s">
        <v>1730</v>
      </c>
      <c r="H545" s="7" t="s">
        <v>1979</v>
      </c>
      <c r="I545" s="7" t="s">
        <v>1980</v>
      </c>
      <c r="J545" s="11">
        <v>800</v>
      </c>
      <c r="K545" s="11" t="s">
        <v>331</v>
      </c>
      <c r="L545" s="10" t="s">
        <v>1981</v>
      </c>
      <c r="M545" s="64">
        <v>870</v>
      </c>
      <c r="N545" s="65">
        <f t="shared" si="8"/>
        <v>108.75</v>
      </c>
      <c r="O545" s="66">
        <v>12</v>
      </c>
      <c r="P545" s="643" t="s">
        <v>2022</v>
      </c>
      <c r="Q545" s="635" t="s">
        <v>1997</v>
      </c>
    </row>
    <row r="546" spans="1:18" ht="242.25" x14ac:dyDescent="0.2">
      <c r="A546" s="63" t="s">
        <v>305</v>
      </c>
      <c r="B546" s="7" t="s">
        <v>305</v>
      </c>
      <c r="C546" s="7">
        <v>2021</v>
      </c>
      <c r="D546" s="60" t="s">
        <v>1652</v>
      </c>
      <c r="E546" s="10" t="s">
        <v>817</v>
      </c>
      <c r="F546" s="7" t="s">
        <v>608</v>
      </c>
      <c r="G546" s="6" t="s">
        <v>1730</v>
      </c>
      <c r="H546" s="7" t="s">
        <v>1979</v>
      </c>
      <c r="I546" s="7" t="s">
        <v>1995</v>
      </c>
      <c r="J546" s="11">
        <v>1500</v>
      </c>
      <c r="K546" s="11" t="s">
        <v>331</v>
      </c>
      <c r="L546" s="10" t="s">
        <v>1981</v>
      </c>
      <c r="M546" s="64">
        <v>895</v>
      </c>
      <c r="N546" s="65">
        <f t="shared" si="8"/>
        <v>59.666666666666664</v>
      </c>
      <c r="O546" s="66">
        <v>50</v>
      </c>
      <c r="P546" s="638" t="s">
        <v>2003</v>
      </c>
      <c r="Q546" s="638" t="s">
        <v>2005</v>
      </c>
    </row>
    <row r="547" spans="1:18" ht="105" hidden="1" x14ac:dyDescent="0.25">
      <c r="A547" s="63" t="s">
        <v>305</v>
      </c>
      <c r="B547" s="7" t="s">
        <v>305</v>
      </c>
      <c r="C547" s="7">
        <v>2021</v>
      </c>
      <c r="D547" s="60" t="s">
        <v>1652</v>
      </c>
      <c r="E547" s="10" t="s">
        <v>817</v>
      </c>
      <c r="F547" s="7" t="s">
        <v>608</v>
      </c>
      <c r="G547" s="6" t="s">
        <v>1730</v>
      </c>
      <c r="H547" s="7" t="s">
        <v>1979</v>
      </c>
      <c r="I547" s="7" t="s">
        <v>1987</v>
      </c>
      <c r="J547" s="11">
        <v>8000</v>
      </c>
      <c r="K547" s="11" t="s">
        <v>331</v>
      </c>
      <c r="L547" s="10" t="s">
        <v>1981</v>
      </c>
      <c r="M547" s="64">
        <v>6645</v>
      </c>
      <c r="N547" s="65">
        <f t="shared" si="8"/>
        <v>83.0625</v>
      </c>
      <c r="O547" s="66">
        <v>187</v>
      </c>
      <c r="P547" s="642" t="s">
        <v>2039</v>
      </c>
      <c r="Q547" s="637"/>
    </row>
    <row r="548" spans="1:18" ht="165" hidden="1" x14ac:dyDescent="0.25">
      <c r="A548" s="63" t="s">
        <v>305</v>
      </c>
      <c r="B548" s="7" t="s">
        <v>305</v>
      </c>
      <c r="C548" s="7">
        <v>2021</v>
      </c>
      <c r="D548" s="60" t="s">
        <v>1652</v>
      </c>
      <c r="E548" s="10" t="s">
        <v>817</v>
      </c>
      <c r="F548" s="7" t="s">
        <v>608</v>
      </c>
      <c r="G548" s="6" t="s">
        <v>1730</v>
      </c>
      <c r="H548" s="7" t="s">
        <v>1989</v>
      </c>
      <c r="I548" s="7" t="s">
        <v>1980</v>
      </c>
      <c r="J548" s="11">
        <v>200</v>
      </c>
      <c r="K548" s="11" t="s">
        <v>331</v>
      </c>
      <c r="L548" s="10" t="s">
        <v>1981</v>
      </c>
      <c r="M548" s="64">
        <v>362</v>
      </c>
      <c r="N548" s="65">
        <f t="shared" si="8"/>
        <v>181</v>
      </c>
      <c r="O548" s="66">
        <v>12</v>
      </c>
      <c r="P548" s="643" t="s">
        <v>2023</v>
      </c>
      <c r="Q548" s="635" t="s">
        <v>1997</v>
      </c>
    </row>
    <row r="549" spans="1:18" ht="242.25" x14ac:dyDescent="0.2">
      <c r="A549" s="63" t="s">
        <v>305</v>
      </c>
      <c r="B549" s="7" t="s">
        <v>305</v>
      </c>
      <c r="C549" s="7">
        <v>2021</v>
      </c>
      <c r="D549" s="60" t="s">
        <v>1652</v>
      </c>
      <c r="E549" s="10" t="s">
        <v>817</v>
      </c>
      <c r="F549" s="7" t="s">
        <v>608</v>
      </c>
      <c r="G549" s="6" t="s">
        <v>1730</v>
      </c>
      <c r="H549" s="7" t="s">
        <v>1989</v>
      </c>
      <c r="I549" s="7" t="s">
        <v>1995</v>
      </c>
      <c r="J549" s="11">
        <v>800</v>
      </c>
      <c r="K549" s="11" t="s">
        <v>331</v>
      </c>
      <c r="L549" s="10" t="s">
        <v>1981</v>
      </c>
      <c r="M549" s="64">
        <v>610</v>
      </c>
      <c r="N549" s="65">
        <f t="shared" si="8"/>
        <v>76.25</v>
      </c>
      <c r="O549" s="66">
        <v>50</v>
      </c>
      <c r="P549" s="638" t="s">
        <v>2003</v>
      </c>
      <c r="Q549" s="638" t="s">
        <v>2017</v>
      </c>
    </row>
    <row r="550" spans="1:18" ht="105" x14ac:dyDescent="0.25">
      <c r="A550" s="63" t="s">
        <v>305</v>
      </c>
      <c r="B550" s="7" t="s">
        <v>305</v>
      </c>
      <c r="C550" s="7">
        <v>2021</v>
      </c>
      <c r="D550" s="60" t="s">
        <v>1652</v>
      </c>
      <c r="E550" s="10" t="s">
        <v>817</v>
      </c>
      <c r="F550" s="7" t="s">
        <v>608</v>
      </c>
      <c r="G550" s="6" t="s">
        <v>1730</v>
      </c>
      <c r="H550" s="7" t="s">
        <v>1989</v>
      </c>
      <c r="I550" s="7" t="s">
        <v>1987</v>
      </c>
      <c r="J550" s="11">
        <v>1000</v>
      </c>
      <c r="K550" s="11" t="s">
        <v>331</v>
      </c>
      <c r="L550" s="10" t="s">
        <v>1981</v>
      </c>
      <c r="M550" s="64">
        <v>1130</v>
      </c>
      <c r="N550" s="65">
        <f t="shared" si="8"/>
        <v>113</v>
      </c>
      <c r="O550" s="66">
        <v>187</v>
      </c>
      <c r="P550" s="642" t="s">
        <v>2039</v>
      </c>
      <c r="Q550" s="637"/>
    </row>
    <row r="551" spans="1:18" ht="120" x14ac:dyDescent="0.25">
      <c r="A551" s="63" t="s">
        <v>305</v>
      </c>
      <c r="B551" s="7" t="s">
        <v>305</v>
      </c>
      <c r="C551" s="7">
        <v>2021</v>
      </c>
      <c r="D551" s="60" t="s">
        <v>1652</v>
      </c>
      <c r="E551" s="10" t="s">
        <v>817</v>
      </c>
      <c r="F551" s="7" t="s">
        <v>608</v>
      </c>
      <c r="G551" s="6" t="s">
        <v>1730</v>
      </c>
      <c r="H551" s="7" t="s">
        <v>1991</v>
      </c>
      <c r="I551" s="7" t="s">
        <v>1980</v>
      </c>
      <c r="J551" s="11">
        <v>300</v>
      </c>
      <c r="K551" s="11" t="s">
        <v>331</v>
      </c>
      <c r="L551" s="10" t="s">
        <v>1981</v>
      </c>
      <c r="M551" s="64">
        <v>477</v>
      </c>
      <c r="N551" s="65">
        <f t="shared" si="8"/>
        <v>159</v>
      </c>
      <c r="O551" s="66">
        <v>12</v>
      </c>
      <c r="P551" s="643" t="s">
        <v>2022</v>
      </c>
      <c r="Q551" s="635" t="s">
        <v>1997</v>
      </c>
    </row>
    <row r="552" spans="1:18" ht="242.25" x14ac:dyDescent="0.2">
      <c r="A552" s="63" t="s">
        <v>305</v>
      </c>
      <c r="B552" s="7" t="s">
        <v>305</v>
      </c>
      <c r="C552" s="7">
        <v>2021</v>
      </c>
      <c r="D552" s="60" t="s">
        <v>1652</v>
      </c>
      <c r="E552" s="10" t="s">
        <v>817</v>
      </c>
      <c r="F552" s="7" t="s">
        <v>608</v>
      </c>
      <c r="G552" s="6" t="s">
        <v>1730</v>
      </c>
      <c r="H552" s="7" t="s">
        <v>1991</v>
      </c>
      <c r="I552" s="7" t="s">
        <v>1995</v>
      </c>
      <c r="J552" s="11">
        <v>700</v>
      </c>
      <c r="K552" s="11" t="s">
        <v>331</v>
      </c>
      <c r="L552" s="10" t="s">
        <v>1981</v>
      </c>
      <c r="M552" s="64">
        <v>610</v>
      </c>
      <c r="N552" s="65">
        <f t="shared" si="8"/>
        <v>87.142857142857139</v>
      </c>
      <c r="O552" s="66">
        <v>50</v>
      </c>
      <c r="P552" s="638" t="s">
        <v>2003</v>
      </c>
      <c r="Q552" s="638" t="s">
        <v>2017</v>
      </c>
    </row>
    <row r="553" spans="1:18" ht="105" x14ac:dyDescent="0.25">
      <c r="A553" s="63" t="s">
        <v>305</v>
      </c>
      <c r="B553" s="7" t="s">
        <v>305</v>
      </c>
      <c r="C553" s="7">
        <v>2021</v>
      </c>
      <c r="D553" s="60" t="s">
        <v>1652</v>
      </c>
      <c r="E553" s="10" t="s">
        <v>817</v>
      </c>
      <c r="F553" s="7" t="s">
        <v>608</v>
      </c>
      <c r="G553" s="6" t="s">
        <v>1730</v>
      </c>
      <c r="H553" s="7" t="s">
        <v>1991</v>
      </c>
      <c r="I553" s="7" t="s">
        <v>1987</v>
      </c>
      <c r="J553" s="11">
        <v>1000</v>
      </c>
      <c r="K553" s="11" t="s">
        <v>331</v>
      </c>
      <c r="L553" s="10" t="s">
        <v>1981</v>
      </c>
      <c r="M553" s="64">
        <v>1130</v>
      </c>
      <c r="N553" s="65">
        <f t="shared" si="8"/>
        <v>113</v>
      </c>
      <c r="O553" s="66">
        <v>187</v>
      </c>
      <c r="P553" s="642" t="s">
        <v>2039</v>
      </c>
      <c r="Q553" s="637"/>
    </row>
    <row r="554" spans="1:18" ht="120" x14ac:dyDescent="0.25">
      <c r="A554" s="63" t="s">
        <v>305</v>
      </c>
      <c r="B554" s="7" t="s">
        <v>305</v>
      </c>
      <c r="C554" s="7">
        <v>2021</v>
      </c>
      <c r="D554" s="60" t="s">
        <v>1652</v>
      </c>
      <c r="E554" s="10" t="s">
        <v>817</v>
      </c>
      <c r="F554" s="7" t="s">
        <v>608</v>
      </c>
      <c r="G554" s="6" t="s">
        <v>1730</v>
      </c>
      <c r="H554" s="7" t="s">
        <v>1992</v>
      </c>
      <c r="I554" s="7" t="s">
        <v>1980</v>
      </c>
      <c r="J554" s="11">
        <v>300</v>
      </c>
      <c r="K554" s="11" t="s">
        <v>331</v>
      </c>
      <c r="L554" s="10" t="s">
        <v>1981</v>
      </c>
      <c r="M554" s="64">
        <v>433</v>
      </c>
      <c r="N554" s="65">
        <f t="shared" si="8"/>
        <v>144.33333333333334</v>
      </c>
      <c r="O554" s="66">
        <v>12</v>
      </c>
      <c r="P554" s="643" t="s">
        <v>2022</v>
      </c>
      <c r="Q554" s="635" t="s">
        <v>1997</v>
      </c>
    </row>
    <row r="555" spans="1:18" ht="242.25" hidden="1" x14ac:dyDescent="0.2">
      <c r="A555" s="63" t="s">
        <v>305</v>
      </c>
      <c r="B555" s="7" t="s">
        <v>305</v>
      </c>
      <c r="C555" s="7">
        <v>2021</v>
      </c>
      <c r="D555" s="60" t="s">
        <v>1652</v>
      </c>
      <c r="E555" s="10" t="s">
        <v>817</v>
      </c>
      <c r="F555" s="7" t="s">
        <v>608</v>
      </c>
      <c r="G555" s="6" t="s">
        <v>1730</v>
      </c>
      <c r="H555" s="7" t="s">
        <v>1992</v>
      </c>
      <c r="I555" s="7" t="s">
        <v>1995</v>
      </c>
      <c r="J555" s="11">
        <v>900</v>
      </c>
      <c r="K555" s="11" t="s">
        <v>331</v>
      </c>
      <c r="L555" s="10" t="s">
        <v>1981</v>
      </c>
      <c r="M555" s="64">
        <v>587</v>
      </c>
      <c r="N555" s="65">
        <f t="shared" si="8"/>
        <v>65.222222222222229</v>
      </c>
      <c r="O555" s="66">
        <v>50</v>
      </c>
      <c r="P555" s="638" t="s">
        <v>2003</v>
      </c>
      <c r="Q555" s="638" t="s">
        <v>2017</v>
      </c>
    </row>
    <row r="556" spans="1:18" ht="105" x14ac:dyDescent="0.25">
      <c r="A556" s="63" t="s">
        <v>305</v>
      </c>
      <c r="B556" s="7" t="s">
        <v>305</v>
      </c>
      <c r="C556" s="7">
        <v>2021</v>
      </c>
      <c r="D556" s="60" t="s">
        <v>1652</v>
      </c>
      <c r="E556" s="10" t="s">
        <v>817</v>
      </c>
      <c r="F556" s="7" t="s">
        <v>608</v>
      </c>
      <c r="G556" s="6" t="s">
        <v>1730</v>
      </c>
      <c r="H556" s="7" t="s">
        <v>1992</v>
      </c>
      <c r="I556" s="7" t="s">
        <v>1987</v>
      </c>
      <c r="J556" s="11">
        <v>1000</v>
      </c>
      <c r="K556" s="11" t="s">
        <v>331</v>
      </c>
      <c r="L556" s="10" t="s">
        <v>1981</v>
      </c>
      <c r="M556" s="64">
        <v>1124</v>
      </c>
      <c r="N556" s="65">
        <f t="shared" si="8"/>
        <v>112.4</v>
      </c>
      <c r="O556" s="66">
        <v>187</v>
      </c>
      <c r="P556" s="642" t="s">
        <v>2039</v>
      </c>
      <c r="Q556" s="637"/>
    </row>
    <row r="557" spans="1:18" ht="51.75" hidden="1" x14ac:dyDescent="0.25">
      <c r="A557" s="63" t="s">
        <v>305</v>
      </c>
      <c r="B557" s="7" t="s">
        <v>305</v>
      </c>
      <c r="C557" s="7">
        <v>2021</v>
      </c>
      <c r="D557" s="60" t="s">
        <v>1652</v>
      </c>
      <c r="E557" s="10" t="s">
        <v>817</v>
      </c>
      <c r="F557" s="7" t="s">
        <v>608</v>
      </c>
      <c r="G557" s="6" t="s">
        <v>1730</v>
      </c>
      <c r="H557" s="7" t="s">
        <v>1993</v>
      </c>
      <c r="I557" s="7" t="s">
        <v>1980</v>
      </c>
      <c r="J557" s="11">
        <v>0</v>
      </c>
      <c r="K557" s="11" t="s">
        <v>331</v>
      </c>
      <c r="L557" s="10" t="s">
        <v>1981</v>
      </c>
      <c r="M557" s="64">
        <v>84</v>
      </c>
      <c r="N557" s="65" t="e">
        <f t="shared" si="8"/>
        <v>#DIV/0!</v>
      </c>
      <c r="O557" s="66">
        <v>12</v>
      </c>
      <c r="P557" s="673" t="s">
        <v>2058</v>
      </c>
      <c r="Q557" s="635"/>
    </row>
    <row r="558" spans="1:18" ht="242.25" x14ac:dyDescent="0.2">
      <c r="A558" s="63" t="s">
        <v>305</v>
      </c>
      <c r="B558" s="7" t="s">
        <v>305</v>
      </c>
      <c r="C558" s="7">
        <v>2021</v>
      </c>
      <c r="D558" s="60" t="s">
        <v>1652</v>
      </c>
      <c r="E558" s="10" t="s">
        <v>817</v>
      </c>
      <c r="F558" s="7" t="s">
        <v>608</v>
      </c>
      <c r="G558" s="6" t="s">
        <v>1730</v>
      </c>
      <c r="H558" s="7" t="s">
        <v>1993</v>
      </c>
      <c r="I558" s="7" t="s">
        <v>1995</v>
      </c>
      <c r="J558" s="11">
        <v>100</v>
      </c>
      <c r="K558" s="11" t="s">
        <v>331</v>
      </c>
      <c r="L558" s="10" t="s">
        <v>1981</v>
      </c>
      <c r="M558" s="64">
        <v>0</v>
      </c>
      <c r="N558" s="65">
        <f t="shared" si="8"/>
        <v>0</v>
      </c>
      <c r="O558" s="66">
        <v>0</v>
      </c>
      <c r="P558" s="638" t="s">
        <v>2003</v>
      </c>
      <c r="Q558" s="67" t="s">
        <v>2034</v>
      </c>
      <c r="R558" s="646"/>
    </row>
    <row r="559" spans="1:18" ht="105" x14ac:dyDescent="0.25">
      <c r="A559" s="63" t="s">
        <v>305</v>
      </c>
      <c r="B559" s="7" t="s">
        <v>305</v>
      </c>
      <c r="C559" s="7">
        <v>2021</v>
      </c>
      <c r="D559" s="60" t="s">
        <v>1652</v>
      </c>
      <c r="E559" s="10" t="s">
        <v>817</v>
      </c>
      <c r="F559" s="7" t="s">
        <v>608</v>
      </c>
      <c r="G559" s="6" t="s">
        <v>1730</v>
      </c>
      <c r="H559" s="7" t="s">
        <v>1993</v>
      </c>
      <c r="I559" s="7" t="s">
        <v>1987</v>
      </c>
      <c r="J559" s="11">
        <v>1000</v>
      </c>
      <c r="K559" s="11" t="s">
        <v>331</v>
      </c>
      <c r="L559" s="10" t="s">
        <v>1981</v>
      </c>
      <c r="M559" s="64">
        <v>1130</v>
      </c>
      <c r="N559" s="65">
        <f t="shared" si="8"/>
        <v>113</v>
      </c>
      <c r="O559" s="66">
        <v>187</v>
      </c>
      <c r="P559" s="642" t="s">
        <v>2039</v>
      </c>
      <c r="Q559" s="637"/>
    </row>
    <row r="560" spans="1:18" ht="135" hidden="1" x14ac:dyDescent="0.25">
      <c r="A560" s="63" t="s">
        <v>305</v>
      </c>
      <c r="B560" s="7" t="s">
        <v>305</v>
      </c>
      <c r="C560" s="7">
        <v>2021</v>
      </c>
      <c r="D560" s="60" t="s">
        <v>1022</v>
      </c>
      <c r="E560" s="10" t="s">
        <v>805</v>
      </c>
      <c r="F560" s="7" t="s">
        <v>608</v>
      </c>
      <c r="G560" s="6" t="s">
        <v>1146</v>
      </c>
      <c r="H560" s="7" t="s">
        <v>1979</v>
      </c>
      <c r="I560" s="7" t="s">
        <v>1980</v>
      </c>
      <c r="J560" s="11">
        <v>2500</v>
      </c>
      <c r="K560" s="11" t="s">
        <v>331</v>
      </c>
      <c r="L560" s="10" t="s">
        <v>1981</v>
      </c>
      <c r="M560" s="64">
        <v>1752</v>
      </c>
      <c r="N560" s="65">
        <f t="shared" si="8"/>
        <v>70.08</v>
      </c>
      <c r="O560" s="66">
        <v>15</v>
      </c>
      <c r="P560" s="640" t="s">
        <v>2000</v>
      </c>
      <c r="Q560" s="635" t="s">
        <v>1983</v>
      </c>
    </row>
    <row r="561" spans="1:17" ht="242.25" hidden="1" x14ac:dyDescent="0.2">
      <c r="A561" s="63" t="s">
        <v>305</v>
      </c>
      <c r="B561" s="7" t="s">
        <v>305</v>
      </c>
      <c r="C561" s="7">
        <v>2021</v>
      </c>
      <c r="D561" s="60" t="s">
        <v>1022</v>
      </c>
      <c r="E561" s="10" t="s">
        <v>805</v>
      </c>
      <c r="F561" s="7" t="s">
        <v>608</v>
      </c>
      <c r="G561" s="6" t="s">
        <v>1146</v>
      </c>
      <c r="H561" s="7" t="s">
        <v>1979</v>
      </c>
      <c r="I561" s="7" t="s">
        <v>1995</v>
      </c>
      <c r="J561" s="11">
        <v>10</v>
      </c>
      <c r="K561" s="11" t="s">
        <v>331</v>
      </c>
      <c r="L561" s="10" t="s">
        <v>1981</v>
      </c>
      <c r="M561" s="64">
        <v>2</v>
      </c>
      <c r="N561" s="65">
        <f t="shared" si="8"/>
        <v>20</v>
      </c>
      <c r="O561" s="66">
        <v>1</v>
      </c>
      <c r="P561" s="638" t="s">
        <v>2003</v>
      </c>
      <c r="Q561" s="638" t="s">
        <v>2005</v>
      </c>
    </row>
    <row r="562" spans="1:17" ht="135" x14ac:dyDescent="0.25">
      <c r="A562" s="63" t="s">
        <v>305</v>
      </c>
      <c r="B562" s="7" t="s">
        <v>305</v>
      </c>
      <c r="C562" s="7">
        <v>2021</v>
      </c>
      <c r="D562" s="60" t="s">
        <v>1022</v>
      </c>
      <c r="E562" s="10" t="s">
        <v>805</v>
      </c>
      <c r="F562" s="7" t="s">
        <v>608</v>
      </c>
      <c r="G562" s="6" t="s">
        <v>1146</v>
      </c>
      <c r="H562" s="7" t="s">
        <v>1979</v>
      </c>
      <c r="I562" s="7" t="s">
        <v>1984</v>
      </c>
      <c r="J562" s="11">
        <v>300</v>
      </c>
      <c r="K562" s="11" t="s">
        <v>331</v>
      </c>
      <c r="L562" s="10" t="s">
        <v>1981</v>
      </c>
      <c r="M562" s="64">
        <v>1804</v>
      </c>
      <c r="N562" s="65">
        <f t="shared" si="8"/>
        <v>601.33333333333337</v>
      </c>
      <c r="O562" s="66">
        <v>12</v>
      </c>
      <c r="P562" s="642" t="s">
        <v>2000</v>
      </c>
      <c r="Q562" s="635" t="s">
        <v>2007</v>
      </c>
    </row>
    <row r="563" spans="1:17" ht="150" hidden="1" x14ac:dyDescent="0.25">
      <c r="A563" s="63" t="s">
        <v>305</v>
      </c>
      <c r="B563" s="7" t="s">
        <v>305</v>
      </c>
      <c r="C563" s="7">
        <v>2021</v>
      </c>
      <c r="D563" s="60" t="s">
        <v>1022</v>
      </c>
      <c r="E563" s="10" t="s">
        <v>805</v>
      </c>
      <c r="F563" s="7" t="s">
        <v>608</v>
      </c>
      <c r="G563" s="6" t="s">
        <v>1146</v>
      </c>
      <c r="H563" s="7" t="s">
        <v>1979</v>
      </c>
      <c r="I563" s="7" t="s">
        <v>1987</v>
      </c>
      <c r="J563" s="11">
        <v>16000</v>
      </c>
      <c r="K563" s="11" t="s">
        <v>331</v>
      </c>
      <c r="L563" s="10" t="s">
        <v>1981</v>
      </c>
      <c r="M563" s="64">
        <v>20396</v>
      </c>
      <c r="N563" s="65">
        <f t="shared" si="8"/>
        <v>127.47499999999999</v>
      </c>
      <c r="O563" s="66">
        <v>176</v>
      </c>
      <c r="P563" s="640" t="s">
        <v>2004</v>
      </c>
      <c r="Q563" s="637"/>
    </row>
    <row r="564" spans="1:17" ht="51.75" hidden="1" x14ac:dyDescent="0.25">
      <c r="A564" s="63" t="s">
        <v>305</v>
      </c>
      <c r="B564" s="7" t="s">
        <v>305</v>
      </c>
      <c r="C564" s="7">
        <v>2021</v>
      </c>
      <c r="D564" s="60" t="s">
        <v>1022</v>
      </c>
      <c r="E564" s="10" t="s">
        <v>805</v>
      </c>
      <c r="F564" s="7" t="s">
        <v>608</v>
      </c>
      <c r="G564" s="6" t="s">
        <v>1146</v>
      </c>
      <c r="H564" s="7" t="s">
        <v>1989</v>
      </c>
      <c r="I564" s="7" t="s">
        <v>1980</v>
      </c>
      <c r="J564" s="11">
        <v>0</v>
      </c>
      <c r="K564" s="11" t="s">
        <v>331</v>
      </c>
      <c r="L564" s="10" t="s">
        <v>1981</v>
      </c>
      <c r="M564" s="64">
        <v>0</v>
      </c>
      <c r="N564" s="65" t="e">
        <f t="shared" si="8"/>
        <v>#DIV/0!</v>
      </c>
      <c r="O564" s="66">
        <v>0</v>
      </c>
      <c r="P564" s="673" t="s">
        <v>2058</v>
      </c>
      <c r="Q564" s="635"/>
    </row>
    <row r="565" spans="1:17" ht="51.75" hidden="1" x14ac:dyDescent="0.25">
      <c r="A565" s="63" t="s">
        <v>305</v>
      </c>
      <c r="B565" s="7" t="s">
        <v>305</v>
      </c>
      <c r="C565" s="7">
        <v>2021</v>
      </c>
      <c r="D565" s="60" t="s">
        <v>1022</v>
      </c>
      <c r="E565" s="10" t="s">
        <v>805</v>
      </c>
      <c r="F565" s="7" t="s">
        <v>608</v>
      </c>
      <c r="G565" s="6" t="s">
        <v>1146</v>
      </c>
      <c r="H565" s="7" t="s">
        <v>1989</v>
      </c>
      <c r="I565" s="7" t="s">
        <v>1995</v>
      </c>
      <c r="J565" s="11">
        <v>0</v>
      </c>
      <c r="K565" s="11" t="s">
        <v>331</v>
      </c>
      <c r="L565" s="10" t="s">
        <v>1981</v>
      </c>
      <c r="M565" s="64">
        <v>0</v>
      </c>
      <c r="N565" s="65" t="e">
        <f t="shared" si="8"/>
        <v>#DIV/0!</v>
      </c>
      <c r="O565" s="66">
        <v>0</v>
      </c>
      <c r="P565" s="673" t="s">
        <v>2058</v>
      </c>
      <c r="Q565" s="637"/>
    </row>
    <row r="566" spans="1:17" ht="51.75" hidden="1" x14ac:dyDescent="0.25">
      <c r="A566" s="63" t="s">
        <v>305</v>
      </c>
      <c r="B566" s="7" t="s">
        <v>305</v>
      </c>
      <c r="C566" s="7">
        <v>2021</v>
      </c>
      <c r="D566" s="60" t="s">
        <v>1022</v>
      </c>
      <c r="E566" s="10" t="s">
        <v>805</v>
      </c>
      <c r="F566" s="7" t="s">
        <v>608</v>
      </c>
      <c r="G566" s="6" t="s">
        <v>1146</v>
      </c>
      <c r="H566" s="7" t="s">
        <v>1989</v>
      </c>
      <c r="I566" s="7" t="s">
        <v>1984</v>
      </c>
      <c r="J566" s="11">
        <v>0</v>
      </c>
      <c r="K566" s="11" t="s">
        <v>331</v>
      </c>
      <c r="L566" s="10" t="s">
        <v>1981</v>
      </c>
      <c r="M566" s="64">
        <v>0</v>
      </c>
      <c r="N566" s="65" t="e">
        <f t="shared" si="8"/>
        <v>#DIV/0!</v>
      </c>
      <c r="O566" s="66">
        <v>0</v>
      </c>
      <c r="P566" s="673" t="s">
        <v>2058</v>
      </c>
      <c r="Q566" s="635"/>
    </row>
    <row r="567" spans="1:17" ht="150" hidden="1" x14ac:dyDescent="0.25">
      <c r="A567" s="63" t="s">
        <v>305</v>
      </c>
      <c r="B567" s="7" t="s">
        <v>305</v>
      </c>
      <c r="C567" s="7">
        <v>2021</v>
      </c>
      <c r="D567" s="60" t="s">
        <v>1022</v>
      </c>
      <c r="E567" s="10" t="s">
        <v>805</v>
      </c>
      <c r="F567" s="7" t="s">
        <v>608</v>
      </c>
      <c r="G567" s="6" t="s">
        <v>1146</v>
      </c>
      <c r="H567" s="7" t="s">
        <v>1989</v>
      </c>
      <c r="I567" s="7" t="s">
        <v>1987</v>
      </c>
      <c r="J567" s="11">
        <v>0</v>
      </c>
      <c r="K567" s="11" t="s">
        <v>331</v>
      </c>
      <c r="L567" s="10" t="s">
        <v>1981</v>
      </c>
      <c r="M567" s="64">
        <v>0</v>
      </c>
      <c r="N567" s="65" t="e">
        <f t="shared" si="8"/>
        <v>#DIV/0!</v>
      </c>
      <c r="O567" s="66">
        <v>0</v>
      </c>
      <c r="P567" s="640" t="s">
        <v>2004</v>
      </c>
      <c r="Q567" s="637"/>
    </row>
    <row r="568" spans="1:17" ht="135" hidden="1" x14ac:dyDescent="0.25">
      <c r="A568" s="63" t="s">
        <v>305</v>
      </c>
      <c r="B568" s="7" t="s">
        <v>305</v>
      </c>
      <c r="C568" s="7">
        <v>2021</v>
      </c>
      <c r="D568" s="60" t="s">
        <v>1022</v>
      </c>
      <c r="E568" s="10" t="s">
        <v>805</v>
      </c>
      <c r="F568" s="7" t="s">
        <v>608</v>
      </c>
      <c r="G568" s="6" t="s">
        <v>1146</v>
      </c>
      <c r="H568" s="7" t="s">
        <v>1991</v>
      </c>
      <c r="I568" s="7" t="s">
        <v>1980</v>
      </c>
      <c r="J568" s="11">
        <v>2500</v>
      </c>
      <c r="K568" s="11" t="s">
        <v>331</v>
      </c>
      <c r="L568" s="10" t="s">
        <v>1981</v>
      </c>
      <c r="M568" s="64">
        <v>1752</v>
      </c>
      <c r="N568" s="65">
        <f t="shared" si="8"/>
        <v>70.08</v>
      </c>
      <c r="O568" s="66">
        <v>15</v>
      </c>
      <c r="P568" s="640" t="s">
        <v>2000</v>
      </c>
      <c r="Q568" s="635" t="s">
        <v>1983</v>
      </c>
    </row>
    <row r="569" spans="1:17" ht="51.75" hidden="1" x14ac:dyDescent="0.25">
      <c r="A569" s="63" t="s">
        <v>305</v>
      </c>
      <c r="B569" s="7" t="s">
        <v>305</v>
      </c>
      <c r="C569" s="7">
        <v>2021</v>
      </c>
      <c r="D569" s="60" t="s">
        <v>1022</v>
      </c>
      <c r="E569" s="10" t="s">
        <v>805</v>
      </c>
      <c r="F569" s="7" t="s">
        <v>608</v>
      </c>
      <c r="G569" s="6" t="s">
        <v>1146</v>
      </c>
      <c r="H569" s="7" t="s">
        <v>1991</v>
      </c>
      <c r="I569" s="7" t="s">
        <v>1995</v>
      </c>
      <c r="J569" s="11">
        <v>0</v>
      </c>
      <c r="K569" s="11" t="s">
        <v>331</v>
      </c>
      <c r="L569" s="10" t="s">
        <v>1981</v>
      </c>
      <c r="M569" s="64">
        <v>0</v>
      </c>
      <c r="N569" s="65" t="e">
        <f t="shared" si="8"/>
        <v>#DIV/0!</v>
      </c>
      <c r="O569" s="66">
        <v>0</v>
      </c>
      <c r="P569" s="673" t="s">
        <v>2058</v>
      </c>
      <c r="Q569" s="637"/>
    </row>
    <row r="570" spans="1:17" ht="135" x14ac:dyDescent="0.25">
      <c r="A570" s="63" t="s">
        <v>305</v>
      </c>
      <c r="B570" s="7" t="s">
        <v>305</v>
      </c>
      <c r="C570" s="7">
        <v>2021</v>
      </c>
      <c r="D570" s="60" t="s">
        <v>1022</v>
      </c>
      <c r="E570" s="10" t="s">
        <v>805</v>
      </c>
      <c r="F570" s="7" t="s">
        <v>608</v>
      </c>
      <c r="G570" s="6" t="s">
        <v>1146</v>
      </c>
      <c r="H570" s="7" t="s">
        <v>1991</v>
      </c>
      <c r="I570" s="7" t="s">
        <v>1984</v>
      </c>
      <c r="J570" s="11">
        <v>300</v>
      </c>
      <c r="K570" s="11" t="s">
        <v>331</v>
      </c>
      <c r="L570" s="10" t="s">
        <v>1981</v>
      </c>
      <c r="M570" s="64">
        <v>1804</v>
      </c>
      <c r="N570" s="65">
        <f t="shared" si="8"/>
        <v>601.33333333333337</v>
      </c>
      <c r="O570" s="66">
        <v>12</v>
      </c>
      <c r="P570" s="640" t="s">
        <v>2000</v>
      </c>
      <c r="Q570" s="635" t="s">
        <v>2007</v>
      </c>
    </row>
    <row r="571" spans="1:17" ht="150" hidden="1" x14ac:dyDescent="0.25">
      <c r="A571" s="63" t="s">
        <v>305</v>
      </c>
      <c r="B571" s="7" t="s">
        <v>305</v>
      </c>
      <c r="C571" s="7">
        <v>2021</v>
      </c>
      <c r="D571" s="60" t="s">
        <v>1022</v>
      </c>
      <c r="E571" s="10" t="s">
        <v>805</v>
      </c>
      <c r="F571" s="7" t="s">
        <v>608</v>
      </c>
      <c r="G571" s="6" t="s">
        <v>1146</v>
      </c>
      <c r="H571" s="7" t="s">
        <v>1991</v>
      </c>
      <c r="I571" s="7" t="s">
        <v>1987</v>
      </c>
      <c r="J571" s="11">
        <v>0</v>
      </c>
      <c r="K571" s="11" t="s">
        <v>331</v>
      </c>
      <c r="L571" s="10" t="s">
        <v>1981</v>
      </c>
      <c r="M571" s="64">
        <v>0</v>
      </c>
      <c r="N571" s="65" t="e">
        <f t="shared" si="8"/>
        <v>#DIV/0!</v>
      </c>
      <c r="O571" s="66">
        <v>0</v>
      </c>
      <c r="P571" s="640" t="s">
        <v>2004</v>
      </c>
      <c r="Q571" s="637"/>
    </row>
    <row r="572" spans="1:17" ht="135" x14ac:dyDescent="0.25">
      <c r="A572" s="63" t="s">
        <v>305</v>
      </c>
      <c r="B572" s="7" t="s">
        <v>305</v>
      </c>
      <c r="C572" s="7">
        <v>2021</v>
      </c>
      <c r="D572" s="60" t="s">
        <v>1022</v>
      </c>
      <c r="E572" s="10" t="s">
        <v>805</v>
      </c>
      <c r="F572" s="7" t="s">
        <v>608</v>
      </c>
      <c r="G572" s="6" t="s">
        <v>1146</v>
      </c>
      <c r="H572" s="7" t="s">
        <v>1992</v>
      </c>
      <c r="I572" s="7" t="s">
        <v>1980</v>
      </c>
      <c r="J572" s="11">
        <v>1000</v>
      </c>
      <c r="K572" s="11" t="s">
        <v>331</v>
      </c>
      <c r="L572" s="10" t="s">
        <v>1981</v>
      </c>
      <c r="M572" s="64">
        <v>744</v>
      </c>
      <c r="N572" s="65">
        <f t="shared" si="8"/>
        <v>74.400000000000006</v>
      </c>
      <c r="O572" s="66">
        <v>15</v>
      </c>
      <c r="P572" s="640" t="s">
        <v>2000</v>
      </c>
      <c r="Q572" s="635" t="s">
        <v>1983</v>
      </c>
    </row>
    <row r="573" spans="1:17" ht="51.75" hidden="1" x14ac:dyDescent="0.25">
      <c r="A573" s="63" t="s">
        <v>305</v>
      </c>
      <c r="B573" s="7" t="s">
        <v>305</v>
      </c>
      <c r="C573" s="7">
        <v>2021</v>
      </c>
      <c r="D573" s="60" t="s">
        <v>1022</v>
      </c>
      <c r="E573" s="10" t="s">
        <v>805</v>
      </c>
      <c r="F573" s="7" t="s">
        <v>608</v>
      </c>
      <c r="G573" s="6" t="s">
        <v>1146</v>
      </c>
      <c r="H573" s="7" t="s">
        <v>1992</v>
      </c>
      <c r="I573" s="7" t="s">
        <v>1995</v>
      </c>
      <c r="J573" s="11">
        <v>0</v>
      </c>
      <c r="K573" s="11" t="s">
        <v>331</v>
      </c>
      <c r="L573" s="10" t="s">
        <v>1981</v>
      </c>
      <c r="M573" s="64">
        <v>0</v>
      </c>
      <c r="N573" s="65" t="e">
        <f t="shared" si="8"/>
        <v>#DIV/0!</v>
      </c>
      <c r="O573" s="66">
        <v>0</v>
      </c>
      <c r="P573" s="673" t="s">
        <v>2058</v>
      </c>
      <c r="Q573" s="637"/>
    </row>
    <row r="574" spans="1:17" ht="135" hidden="1" x14ac:dyDescent="0.25">
      <c r="A574" s="63" t="s">
        <v>305</v>
      </c>
      <c r="B574" s="7" t="s">
        <v>305</v>
      </c>
      <c r="C574" s="7">
        <v>2021</v>
      </c>
      <c r="D574" s="60" t="s">
        <v>1022</v>
      </c>
      <c r="E574" s="10" t="s">
        <v>805</v>
      </c>
      <c r="F574" s="7" t="s">
        <v>608</v>
      </c>
      <c r="G574" s="6" t="s">
        <v>1146</v>
      </c>
      <c r="H574" s="7" t="s">
        <v>1992</v>
      </c>
      <c r="I574" s="7" t="s">
        <v>1984</v>
      </c>
      <c r="J574" s="11">
        <v>200</v>
      </c>
      <c r="K574" s="11" t="s">
        <v>331</v>
      </c>
      <c r="L574" s="10" t="s">
        <v>1981</v>
      </c>
      <c r="M574" s="64">
        <v>787</v>
      </c>
      <c r="N574" s="65">
        <f t="shared" si="8"/>
        <v>393.5</v>
      </c>
      <c r="O574" s="66">
        <v>12</v>
      </c>
      <c r="P574" s="640" t="s">
        <v>2000</v>
      </c>
      <c r="Q574" s="635" t="s">
        <v>2007</v>
      </c>
    </row>
    <row r="575" spans="1:17" ht="150" hidden="1" x14ac:dyDescent="0.25">
      <c r="A575" s="63" t="s">
        <v>305</v>
      </c>
      <c r="B575" s="7" t="s">
        <v>305</v>
      </c>
      <c r="C575" s="7">
        <v>2021</v>
      </c>
      <c r="D575" s="60" t="s">
        <v>1022</v>
      </c>
      <c r="E575" s="10" t="s">
        <v>805</v>
      </c>
      <c r="F575" s="7" t="s">
        <v>608</v>
      </c>
      <c r="G575" s="6" t="s">
        <v>1146</v>
      </c>
      <c r="H575" s="7" t="s">
        <v>1992</v>
      </c>
      <c r="I575" s="7" t="s">
        <v>1987</v>
      </c>
      <c r="J575" s="11">
        <v>0</v>
      </c>
      <c r="K575" s="11" t="s">
        <v>331</v>
      </c>
      <c r="L575" s="10" t="s">
        <v>1981</v>
      </c>
      <c r="M575" s="64">
        <v>0</v>
      </c>
      <c r="N575" s="65" t="e">
        <f t="shared" si="8"/>
        <v>#DIV/0!</v>
      </c>
      <c r="O575" s="66">
        <v>0</v>
      </c>
      <c r="P575" s="640" t="s">
        <v>2004</v>
      </c>
      <c r="Q575" s="637"/>
    </row>
    <row r="576" spans="1:17" ht="51.75" hidden="1" x14ac:dyDescent="0.25">
      <c r="A576" s="63" t="s">
        <v>305</v>
      </c>
      <c r="B576" s="7" t="s">
        <v>305</v>
      </c>
      <c r="C576" s="7">
        <v>2021</v>
      </c>
      <c r="D576" s="60" t="s">
        <v>1022</v>
      </c>
      <c r="E576" s="10" t="s">
        <v>805</v>
      </c>
      <c r="F576" s="7" t="s">
        <v>608</v>
      </c>
      <c r="G576" s="6" t="s">
        <v>1146</v>
      </c>
      <c r="H576" s="7" t="s">
        <v>1993</v>
      </c>
      <c r="I576" s="7" t="s">
        <v>1980</v>
      </c>
      <c r="J576" s="11">
        <v>0</v>
      </c>
      <c r="K576" s="11" t="s">
        <v>331</v>
      </c>
      <c r="L576" s="10" t="s">
        <v>1981</v>
      </c>
      <c r="M576" s="64">
        <v>0</v>
      </c>
      <c r="N576" s="65" t="e">
        <f t="shared" si="8"/>
        <v>#DIV/0!</v>
      </c>
      <c r="O576" s="66">
        <v>0</v>
      </c>
      <c r="P576" s="673" t="s">
        <v>2058</v>
      </c>
      <c r="Q576" s="635"/>
    </row>
    <row r="577" spans="1:19" ht="51.75" hidden="1" x14ac:dyDescent="0.25">
      <c r="A577" s="63" t="s">
        <v>305</v>
      </c>
      <c r="B577" s="7" t="s">
        <v>305</v>
      </c>
      <c r="C577" s="7">
        <v>2021</v>
      </c>
      <c r="D577" s="60" t="s">
        <v>1022</v>
      </c>
      <c r="E577" s="10" t="s">
        <v>805</v>
      </c>
      <c r="F577" s="7" t="s">
        <v>608</v>
      </c>
      <c r="G577" s="6" t="s">
        <v>1146</v>
      </c>
      <c r="H577" s="7" t="s">
        <v>1993</v>
      </c>
      <c r="I577" s="7" t="s">
        <v>1995</v>
      </c>
      <c r="J577" s="11">
        <v>0</v>
      </c>
      <c r="K577" s="11" t="s">
        <v>331</v>
      </c>
      <c r="L577" s="10" t="s">
        <v>1981</v>
      </c>
      <c r="M577" s="64">
        <v>0</v>
      </c>
      <c r="N577" s="65" t="e">
        <f t="shared" si="8"/>
        <v>#DIV/0!</v>
      </c>
      <c r="O577" s="66">
        <v>0</v>
      </c>
      <c r="P577" s="673" t="s">
        <v>2058</v>
      </c>
      <c r="Q577" s="637"/>
    </row>
    <row r="578" spans="1:19" ht="51.75" hidden="1" x14ac:dyDescent="0.25">
      <c r="A578" s="63" t="s">
        <v>305</v>
      </c>
      <c r="B578" s="7" t="s">
        <v>305</v>
      </c>
      <c r="C578" s="7">
        <v>2021</v>
      </c>
      <c r="D578" s="60" t="s">
        <v>1022</v>
      </c>
      <c r="E578" s="10" t="s">
        <v>805</v>
      </c>
      <c r="F578" s="7" t="s">
        <v>608</v>
      </c>
      <c r="G578" s="6" t="s">
        <v>1146</v>
      </c>
      <c r="H578" s="7" t="s">
        <v>1993</v>
      </c>
      <c r="I578" s="7" t="s">
        <v>1984</v>
      </c>
      <c r="J578" s="11">
        <v>0</v>
      </c>
      <c r="K578" s="11" t="s">
        <v>331</v>
      </c>
      <c r="L578" s="10" t="s">
        <v>1981</v>
      </c>
      <c r="M578" s="64">
        <v>0</v>
      </c>
      <c r="N578" s="65" t="e">
        <f t="shared" si="8"/>
        <v>#DIV/0!</v>
      </c>
      <c r="O578" s="66">
        <v>0</v>
      </c>
      <c r="P578" s="673" t="s">
        <v>2058</v>
      </c>
      <c r="Q578" s="635"/>
    </row>
    <row r="579" spans="1:19" ht="150" hidden="1" x14ac:dyDescent="0.25">
      <c r="A579" s="63" t="s">
        <v>305</v>
      </c>
      <c r="B579" s="7" t="s">
        <v>305</v>
      </c>
      <c r="C579" s="7">
        <v>2021</v>
      </c>
      <c r="D579" s="60" t="s">
        <v>1022</v>
      </c>
      <c r="E579" s="10" t="s">
        <v>805</v>
      </c>
      <c r="F579" s="7" t="s">
        <v>608</v>
      </c>
      <c r="G579" s="6" t="s">
        <v>1146</v>
      </c>
      <c r="H579" s="7" t="s">
        <v>1993</v>
      </c>
      <c r="I579" s="7" t="s">
        <v>1987</v>
      </c>
      <c r="J579" s="11">
        <v>0</v>
      </c>
      <c r="K579" s="11" t="s">
        <v>331</v>
      </c>
      <c r="L579" s="10" t="s">
        <v>1981</v>
      </c>
      <c r="M579" s="64">
        <v>0</v>
      </c>
      <c r="N579" s="65" t="e">
        <f t="shared" si="8"/>
        <v>#DIV/0!</v>
      </c>
      <c r="O579" s="66">
        <v>0</v>
      </c>
      <c r="P579" s="640" t="s">
        <v>2004</v>
      </c>
      <c r="Q579" s="637"/>
    </row>
    <row r="580" spans="1:19" ht="135" x14ac:dyDescent="0.25">
      <c r="A580" s="63" t="s">
        <v>305</v>
      </c>
      <c r="B580" s="7" t="s">
        <v>305</v>
      </c>
      <c r="C580" s="7">
        <v>2021</v>
      </c>
      <c r="D580" s="60" t="s">
        <v>1022</v>
      </c>
      <c r="E580" s="10" t="s">
        <v>817</v>
      </c>
      <c r="F580" s="7" t="s">
        <v>608</v>
      </c>
      <c r="G580" s="6" t="s">
        <v>1138</v>
      </c>
      <c r="H580" s="7" t="s">
        <v>1979</v>
      </c>
      <c r="I580" s="7" t="s">
        <v>1980</v>
      </c>
      <c r="J580" s="11">
        <v>1500</v>
      </c>
      <c r="K580" s="11" t="s">
        <v>331</v>
      </c>
      <c r="L580" s="10" t="s">
        <v>1981</v>
      </c>
      <c r="M580" s="64">
        <v>3</v>
      </c>
      <c r="N580" s="65">
        <f t="shared" si="8"/>
        <v>0.2</v>
      </c>
      <c r="O580" s="66">
        <v>2</v>
      </c>
      <c r="P580" s="640" t="s">
        <v>2000</v>
      </c>
      <c r="Q580" s="67" t="s">
        <v>2040</v>
      </c>
      <c r="S580" s="646"/>
    </row>
    <row r="581" spans="1:19" ht="242.25" x14ac:dyDescent="0.2">
      <c r="A581" s="63" t="s">
        <v>305</v>
      </c>
      <c r="B581" s="7" t="s">
        <v>305</v>
      </c>
      <c r="C581" s="7">
        <v>2021</v>
      </c>
      <c r="D581" s="60" t="s">
        <v>1022</v>
      </c>
      <c r="E581" s="10" t="s">
        <v>817</v>
      </c>
      <c r="F581" s="7" t="s">
        <v>608</v>
      </c>
      <c r="G581" s="6" t="s">
        <v>1138</v>
      </c>
      <c r="H581" s="7" t="s">
        <v>1979</v>
      </c>
      <c r="I581" s="7" t="s">
        <v>1995</v>
      </c>
      <c r="J581" s="11">
        <v>400</v>
      </c>
      <c r="K581" s="11" t="s">
        <v>331</v>
      </c>
      <c r="L581" s="10" t="s">
        <v>1981</v>
      </c>
      <c r="M581" s="64">
        <v>426</v>
      </c>
      <c r="N581" s="65">
        <f t="shared" si="8"/>
        <v>106.5</v>
      </c>
      <c r="O581" s="66">
        <v>31</v>
      </c>
      <c r="P581" s="638" t="s">
        <v>2003</v>
      </c>
      <c r="Q581" s="638" t="s">
        <v>2005</v>
      </c>
    </row>
    <row r="582" spans="1:19" ht="135" hidden="1" x14ac:dyDescent="0.25">
      <c r="A582" s="63" t="s">
        <v>305</v>
      </c>
      <c r="B582" s="7" t="s">
        <v>305</v>
      </c>
      <c r="C582" s="7">
        <v>2021</v>
      </c>
      <c r="D582" s="60" t="s">
        <v>1022</v>
      </c>
      <c r="E582" s="10" t="s">
        <v>817</v>
      </c>
      <c r="F582" s="7" t="s">
        <v>608</v>
      </c>
      <c r="G582" s="6" t="s">
        <v>1138</v>
      </c>
      <c r="H582" s="7" t="s">
        <v>1979</v>
      </c>
      <c r="I582" s="7" t="s">
        <v>1984</v>
      </c>
      <c r="J582" s="11">
        <v>40</v>
      </c>
      <c r="K582" s="11" t="s">
        <v>331</v>
      </c>
      <c r="L582" s="10" t="s">
        <v>1981</v>
      </c>
      <c r="M582" s="64">
        <v>10</v>
      </c>
      <c r="N582" s="65">
        <f t="shared" ref="N582:N645" si="9">100*M582/J582</f>
        <v>25</v>
      </c>
      <c r="O582" s="66">
        <v>7</v>
      </c>
      <c r="P582" s="642" t="s">
        <v>2000</v>
      </c>
      <c r="Q582" s="635" t="s">
        <v>2007</v>
      </c>
    </row>
    <row r="583" spans="1:19" ht="105" hidden="1" x14ac:dyDescent="0.25">
      <c r="A583" s="63" t="s">
        <v>305</v>
      </c>
      <c r="B583" s="7" t="s">
        <v>305</v>
      </c>
      <c r="C583" s="7">
        <v>2021</v>
      </c>
      <c r="D583" s="60" t="s">
        <v>1022</v>
      </c>
      <c r="E583" s="10" t="s">
        <v>817</v>
      </c>
      <c r="F583" s="7" t="s">
        <v>608</v>
      </c>
      <c r="G583" s="6" t="s">
        <v>1138</v>
      </c>
      <c r="H583" s="7" t="s">
        <v>1979</v>
      </c>
      <c r="I583" s="7" t="s">
        <v>1987</v>
      </c>
      <c r="J583" s="11">
        <v>6000</v>
      </c>
      <c r="K583" s="11" t="s">
        <v>331</v>
      </c>
      <c r="L583" s="10" t="s">
        <v>1981</v>
      </c>
      <c r="M583" s="64">
        <v>4205</v>
      </c>
      <c r="N583" s="65">
        <f t="shared" si="9"/>
        <v>70.083333333333329</v>
      </c>
      <c r="O583" s="66">
        <v>93</v>
      </c>
      <c r="P583" s="640" t="s">
        <v>2008</v>
      </c>
      <c r="Q583" s="637"/>
    </row>
    <row r="584" spans="1:19" ht="51.75" hidden="1" x14ac:dyDescent="0.25">
      <c r="A584" s="63" t="s">
        <v>305</v>
      </c>
      <c r="B584" s="7" t="s">
        <v>305</v>
      </c>
      <c r="C584" s="7">
        <v>2021</v>
      </c>
      <c r="D584" s="60" t="s">
        <v>1022</v>
      </c>
      <c r="E584" s="10" t="s">
        <v>817</v>
      </c>
      <c r="F584" s="7" t="s">
        <v>608</v>
      </c>
      <c r="G584" s="6" t="s">
        <v>1138</v>
      </c>
      <c r="H584" s="7" t="s">
        <v>1989</v>
      </c>
      <c r="I584" s="7" t="s">
        <v>1980</v>
      </c>
      <c r="J584" s="11">
        <v>0</v>
      </c>
      <c r="K584" s="11" t="s">
        <v>331</v>
      </c>
      <c r="L584" s="10" t="s">
        <v>1981</v>
      </c>
      <c r="M584" s="64">
        <v>0</v>
      </c>
      <c r="N584" s="65" t="e">
        <f t="shared" si="9"/>
        <v>#DIV/0!</v>
      </c>
      <c r="O584" s="66">
        <v>0</v>
      </c>
      <c r="P584" s="673" t="s">
        <v>2058</v>
      </c>
      <c r="Q584" s="635"/>
    </row>
    <row r="585" spans="1:19" ht="51.75" hidden="1" x14ac:dyDescent="0.25">
      <c r="A585" s="63" t="s">
        <v>305</v>
      </c>
      <c r="B585" s="7" t="s">
        <v>305</v>
      </c>
      <c r="C585" s="7">
        <v>2021</v>
      </c>
      <c r="D585" s="60" t="s">
        <v>1022</v>
      </c>
      <c r="E585" s="10" t="s">
        <v>817</v>
      </c>
      <c r="F585" s="7" t="s">
        <v>608</v>
      </c>
      <c r="G585" s="6" t="s">
        <v>1138</v>
      </c>
      <c r="H585" s="7" t="s">
        <v>1989</v>
      </c>
      <c r="I585" s="7" t="s">
        <v>1995</v>
      </c>
      <c r="J585" s="11">
        <v>0</v>
      </c>
      <c r="K585" s="11" t="s">
        <v>331</v>
      </c>
      <c r="L585" s="10" t="s">
        <v>1981</v>
      </c>
      <c r="M585" s="64">
        <v>0</v>
      </c>
      <c r="N585" s="65" t="e">
        <f t="shared" si="9"/>
        <v>#DIV/0!</v>
      </c>
      <c r="O585" s="66">
        <v>0</v>
      </c>
      <c r="P585" s="673" t="s">
        <v>2058</v>
      </c>
      <c r="Q585" s="637"/>
    </row>
    <row r="586" spans="1:19" ht="51.75" hidden="1" x14ac:dyDescent="0.25">
      <c r="A586" s="63" t="s">
        <v>305</v>
      </c>
      <c r="B586" s="7" t="s">
        <v>305</v>
      </c>
      <c r="C586" s="7">
        <v>2021</v>
      </c>
      <c r="D586" s="60" t="s">
        <v>1022</v>
      </c>
      <c r="E586" s="10" t="s">
        <v>817</v>
      </c>
      <c r="F586" s="7" t="s">
        <v>608</v>
      </c>
      <c r="G586" s="6" t="s">
        <v>1138</v>
      </c>
      <c r="H586" s="7" t="s">
        <v>1989</v>
      </c>
      <c r="I586" s="7" t="s">
        <v>1984</v>
      </c>
      <c r="J586" s="11">
        <v>0</v>
      </c>
      <c r="K586" s="11" t="s">
        <v>331</v>
      </c>
      <c r="L586" s="10" t="s">
        <v>1981</v>
      </c>
      <c r="M586" s="64">
        <v>0</v>
      </c>
      <c r="N586" s="65" t="e">
        <f t="shared" si="9"/>
        <v>#DIV/0!</v>
      </c>
      <c r="O586" s="66">
        <v>0</v>
      </c>
      <c r="P586" s="673" t="s">
        <v>2058</v>
      </c>
      <c r="Q586" s="635"/>
    </row>
    <row r="587" spans="1:19" ht="105" x14ac:dyDescent="0.25">
      <c r="A587" s="63" t="s">
        <v>305</v>
      </c>
      <c r="B587" s="7" t="s">
        <v>305</v>
      </c>
      <c r="C587" s="7">
        <v>2021</v>
      </c>
      <c r="D587" s="60" t="s">
        <v>1022</v>
      </c>
      <c r="E587" s="10" t="s">
        <v>817</v>
      </c>
      <c r="F587" s="7" t="s">
        <v>608</v>
      </c>
      <c r="G587" s="6" t="s">
        <v>1138</v>
      </c>
      <c r="H587" s="7" t="s">
        <v>1989</v>
      </c>
      <c r="I587" s="7" t="s">
        <v>1987</v>
      </c>
      <c r="J587" s="11">
        <v>600</v>
      </c>
      <c r="K587" s="11" t="s">
        <v>331</v>
      </c>
      <c r="L587" s="10" t="s">
        <v>1981</v>
      </c>
      <c r="M587" s="64">
        <v>342</v>
      </c>
      <c r="N587" s="65">
        <f t="shared" si="9"/>
        <v>57</v>
      </c>
      <c r="O587" s="66">
        <v>93</v>
      </c>
      <c r="P587" s="640" t="s">
        <v>2008</v>
      </c>
      <c r="Q587" s="637"/>
    </row>
    <row r="588" spans="1:19" ht="135" x14ac:dyDescent="0.25">
      <c r="A588" s="63" t="s">
        <v>305</v>
      </c>
      <c r="B588" s="7" t="s">
        <v>305</v>
      </c>
      <c r="C588" s="7">
        <v>2021</v>
      </c>
      <c r="D588" s="60" t="s">
        <v>1022</v>
      </c>
      <c r="E588" s="10" t="s">
        <v>817</v>
      </c>
      <c r="F588" s="7" t="s">
        <v>608</v>
      </c>
      <c r="G588" s="6" t="s">
        <v>1138</v>
      </c>
      <c r="H588" s="7" t="s">
        <v>1991</v>
      </c>
      <c r="I588" s="7" t="s">
        <v>1980</v>
      </c>
      <c r="J588" s="11">
        <v>1500</v>
      </c>
      <c r="K588" s="11" t="s">
        <v>331</v>
      </c>
      <c r="L588" s="10" t="s">
        <v>1981</v>
      </c>
      <c r="M588" s="64">
        <v>3</v>
      </c>
      <c r="N588" s="65">
        <f t="shared" si="9"/>
        <v>0.2</v>
      </c>
      <c r="O588" s="66">
        <v>2</v>
      </c>
      <c r="P588" s="640" t="s">
        <v>2000</v>
      </c>
      <c r="Q588" s="67" t="s">
        <v>2040</v>
      </c>
    </row>
    <row r="589" spans="1:19" ht="51.75" hidden="1" x14ac:dyDescent="0.25">
      <c r="A589" s="63" t="s">
        <v>305</v>
      </c>
      <c r="B589" s="7" t="s">
        <v>305</v>
      </c>
      <c r="C589" s="7">
        <v>2021</v>
      </c>
      <c r="D589" s="60" t="s">
        <v>1022</v>
      </c>
      <c r="E589" s="10" t="s">
        <v>817</v>
      </c>
      <c r="F589" s="7" t="s">
        <v>608</v>
      </c>
      <c r="G589" s="6" t="s">
        <v>1138</v>
      </c>
      <c r="H589" s="7" t="s">
        <v>1991</v>
      </c>
      <c r="I589" s="7" t="s">
        <v>1995</v>
      </c>
      <c r="J589" s="11">
        <v>0</v>
      </c>
      <c r="K589" s="11" t="s">
        <v>331</v>
      </c>
      <c r="L589" s="10" t="s">
        <v>1981</v>
      </c>
      <c r="M589" s="64">
        <v>0</v>
      </c>
      <c r="N589" s="65" t="e">
        <f t="shared" si="9"/>
        <v>#DIV/0!</v>
      </c>
      <c r="O589" s="66">
        <v>0</v>
      </c>
      <c r="P589" s="673" t="s">
        <v>2058</v>
      </c>
      <c r="Q589" s="637"/>
    </row>
    <row r="590" spans="1:19" ht="135" hidden="1" x14ac:dyDescent="0.25">
      <c r="A590" s="63" t="s">
        <v>305</v>
      </c>
      <c r="B590" s="7" t="s">
        <v>305</v>
      </c>
      <c r="C590" s="7">
        <v>2021</v>
      </c>
      <c r="D590" s="60" t="s">
        <v>1022</v>
      </c>
      <c r="E590" s="10" t="s">
        <v>817</v>
      </c>
      <c r="F590" s="7" t="s">
        <v>608</v>
      </c>
      <c r="G590" s="6" t="s">
        <v>1138</v>
      </c>
      <c r="H590" s="7" t="s">
        <v>1991</v>
      </c>
      <c r="I590" s="7" t="s">
        <v>1984</v>
      </c>
      <c r="J590" s="11">
        <v>0</v>
      </c>
      <c r="K590" s="11" t="s">
        <v>331</v>
      </c>
      <c r="L590" s="10" t="s">
        <v>1981</v>
      </c>
      <c r="M590" s="64">
        <v>10</v>
      </c>
      <c r="N590" s="65" t="e">
        <f t="shared" si="9"/>
        <v>#DIV/0!</v>
      </c>
      <c r="O590" s="66">
        <v>7</v>
      </c>
      <c r="P590" s="640" t="s">
        <v>2000</v>
      </c>
      <c r="Q590" s="635" t="s">
        <v>2007</v>
      </c>
    </row>
    <row r="591" spans="1:19" ht="105" x14ac:dyDescent="0.25">
      <c r="A591" s="63" t="s">
        <v>305</v>
      </c>
      <c r="B591" s="7" t="s">
        <v>305</v>
      </c>
      <c r="C591" s="7">
        <v>2021</v>
      </c>
      <c r="D591" s="60" t="s">
        <v>1022</v>
      </c>
      <c r="E591" s="10" t="s">
        <v>817</v>
      </c>
      <c r="F591" s="7" t="s">
        <v>608</v>
      </c>
      <c r="G591" s="6" t="s">
        <v>1138</v>
      </c>
      <c r="H591" s="7" t="s">
        <v>1991</v>
      </c>
      <c r="I591" s="7" t="s">
        <v>1987</v>
      </c>
      <c r="J591" s="11">
        <v>2000</v>
      </c>
      <c r="K591" s="11" t="s">
        <v>331</v>
      </c>
      <c r="L591" s="10" t="s">
        <v>1981</v>
      </c>
      <c r="M591" s="64">
        <v>836</v>
      </c>
      <c r="N591" s="65">
        <f t="shared" si="9"/>
        <v>41.8</v>
      </c>
      <c r="O591" s="66">
        <v>93</v>
      </c>
      <c r="P591" s="640" t="s">
        <v>2008</v>
      </c>
      <c r="Q591" s="637"/>
    </row>
    <row r="592" spans="1:19" ht="135" x14ac:dyDescent="0.25">
      <c r="A592" s="63" t="s">
        <v>305</v>
      </c>
      <c r="B592" s="7" t="s">
        <v>305</v>
      </c>
      <c r="C592" s="7">
        <v>2021</v>
      </c>
      <c r="D592" s="60" t="s">
        <v>1022</v>
      </c>
      <c r="E592" s="10" t="s">
        <v>817</v>
      </c>
      <c r="F592" s="7" t="s">
        <v>608</v>
      </c>
      <c r="G592" s="6" t="s">
        <v>1138</v>
      </c>
      <c r="H592" s="7" t="s">
        <v>1992</v>
      </c>
      <c r="I592" s="7" t="s">
        <v>1980</v>
      </c>
      <c r="J592" s="11">
        <v>700</v>
      </c>
      <c r="K592" s="11" t="s">
        <v>331</v>
      </c>
      <c r="L592" s="10" t="s">
        <v>1981</v>
      </c>
      <c r="M592" s="64">
        <v>0</v>
      </c>
      <c r="N592" s="65">
        <f t="shared" si="9"/>
        <v>0</v>
      </c>
      <c r="O592" s="66">
        <v>0</v>
      </c>
      <c r="P592" s="640" t="s">
        <v>2000</v>
      </c>
      <c r="Q592" s="67" t="s">
        <v>2040</v>
      </c>
    </row>
    <row r="593" spans="1:17" ht="51.75" hidden="1" x14ac:dyDescent="0.25">
      <c r="A593" s="63" t="s">
        <v>305</v>
      </c>
      <c r="B593" s="7" t="s">
        <v>305</v>
      </c>
      <c r="C593" s="7">
        <v>2021</v>
      </c>
      <c r="D593" s="60" t="s">
        <v>1022</v>
      </c>
      <c r="E593" s="10" t="s">
        <v>817</v>
      </c>
      <c r="F593" s="7" t="s">
        <v>608</v>
      </c>
      <c r="G593" s="6" t="s">
        <v>1138</v>
      </c>
      <c r="H593" s="7" t="s">
        <v>1992</v>
      </c>
      <c r="I593" s="7" t="s">
        <v>1995</v>
      </c>
      <c r="J593" s="11">
        <v>0</v>
      </c>
      <c r="K593" s="11" t="s">
        <v>331</v>
      </c>
      <c r="L593" s="10" t="s">
        <v>1981</v>
      </c>
      <c r="M593" s="64">
        <v>0</v>
      </c>
      <c r="N593" s="65" t="e">
        <f t="shared" si="9"/>
        <v>#DIV/0!</v>
      </c>
      <c r="O593" s="66">
        <v>0</v>
      </c>
      <c r="P593" s="673" t="s">
        <v>2058</v>
      </c>
      <c r="Q593" s="637"/>
    </row>
    <row r="594" spans="1:17" ht="51.75" hidden="1" x14ac:dyDescent="0.25">
      <c r="A594" s="63" t="s">
        <v>305</v>
      </c>
      <c r="B594" s="7" t="s">
        <v>305</v>
      </c>
      <c r="C594" s="7">
        <v>2021</v>
      </c>
      <c r="D594" s="60" t="s">
        <v>1022</v>
      </c>
      <c r="E594" s="10" t="s">
        <v>817</v>
      </c>
      <c r="F594" s="7" t="s">
        <v>608</v>
      </c>
      <c r="G594" s="6" t="s">
        <v>1138</v>
      </c>
      <c r="H594" s="7" t="s">
        <v>1992</v>
      </c>
      <c r="I594" s="7" t="s">
        <v>1984</v>
      </c>
      <c r="J594" s="11">
        <v>0</v>
      </c>
      <c r="K594" s="11" t="s">
        <v>331</v>
      </c>
      <c r="L594" s="10" t="s">
        <v>1981</v>
      </c>
      <c r="M594" s="64">
        <v>0</v>
      </c>
      <c r="N594" s="65" t="e">
        <f t="shared" si="9"/>
        <v>#DIV/0!</v>
      </c>
      <c r="O594" s="66">
        <v>0</v>
      </c>
      <c r="P594" s="673" t="s">
        <v>2058</v>
      </c>
      <c r="Q594" s="635"/>
    </row>
    <row r="595" spans="1:17" ht="105" x14ac:dyDescent="0.25">
      <c r="A595" s="63" t="s">
        <v>305</v>
      </c>
      <c r="B595" s="7" t="s">
        <v>305</v>
      </c>
      <c r="C595" s="7">
        <v>2021</v>
      </c>
      <c r="D595" s="60" t="s">
        <v>1022</v>
      </c>
      <c r="E595" s="10" t="s">
        <v>817</v>
      </c>
      <c r="F595" s="7" t="s">
        <v>608</v>
      </c>
      <c r="G595" s="6" t="s">
        <v>1138</v>
      </c>
      <c r="H595" s="7" t="s">
        <v>1992</v>
      </c>
      <c r="I595" s="7" t="s">
        <v>1987</v>
      </c>
      <c r="J595" s="11">
        <v>500</v>
      </c>
      <c r="K595" s="11" t="s">
        <v>331</v>
      </c>
      <c r="L595" s="10" t="s">
        <v>1981</v>
      </c>
      <c r="M595" s="64">
        <v>342</v>
      </c>
      <c r="N595" s="65">
        <f t="shared" si="9"/>
        <v>68.400000000000006</v>
      </c>
      <c r="O595" s="66">
        <v>93</v>
      </c>
      <c r="P595" s="640" t="s">
        <v>2008</v>
      </c>
      <c r="Q595" s="637"/>
    </row>
    <row r="596" spans="1:17" ht="51.75" hidden="1" x14ac:dyDescent="0.25">
      <c r="A596" s="63" t="s">
        <v>305</v>
      </c>
      <c r="B596" s="7" t="s">
        <v>305</v>
      </c>
      <c r="C596" s="7">
        <v>2021</v>
      </c>
      <c r="D596" s="60" t="s">
        <v>1022</v>
      </c>
      <c r="E596" s="10" t="s">
        <v>817</v>
      </c>
      <c r="F596" s="7" t="s">
        <v>608</v>
      </c>
      <c r="G596" s="6" t="s">
        <v>1138</v>
      </c>
      <c r="H596" s="7" t="s">
        <v>1993</v>
      </c>
      <c r="I596" s="7" t="s">
        <v>1980</v>
      </c>
      <c r="J596" s="11">
        <v>0</v>
      </c>
      <c r="K596" s="11" t="s">
        <v>331</v>
      </c>
      <c r="L596" s="10" t="s">
        <v>1981</v>
      </c>
      <c r="M596" s="64">
        <v>0</v>
      </c>
      <c r="N596" s="65" t="e">
        <f t="shared" si="9"/>
        <v>#DIV/0!</v>
      </c>
      <c r="O596" s="66">
        <v>0</v>
      </c>
      <c r="P596" s="673" t="s">
        <v>2058</v>
      </c>
      <c r="Q596" s="635"/>
    </row>
    <row r="597" spans="1:17" ht="51.75" hidden="1" x14ac:dyDescent="0.25">
      <c r="A597" s="63" t="s">
        <v>305</v>
      </c>
      <c r="B597" s="7" t="s">
        <v>305</v>
      </c>
      <c r="C597" s="7">
        <v>2021</v>
      </c>
      <c r="D597" s="60" t="s">
        <v>1022</v>
      </c>
      <c r="E597" s="10" t="s">
        <v>817</v>
      </c>
      <c r="F597" s="7" t="s">
        <v>608</v>
      </c>
      <c r="G597" s="6" t="s">
        <v>1138</v>
      </c>
      <c r="H597" s="7" t="s">
        <v>1993</v>
      </c>
      <c r="I597" s="7" t="s">
        <v>1995</v>
      </c>
      <c r="J597" s="11">
        <v>0</v>
      </c>
      <c r="K597" s="11" t="s">
        <v>331</v>
      </c>
      <c r="L597" s="10" t="s">
        <v>1981</v>
      </c>
      <c r="M597" s="64">
        <v>0</v>
      </c>
      <c r="N597" s="65" t="e">
        <f t="shared" si="9"/>
        <v>#DIV/0!</v>
      </c>
      <c r="O597" s="66">
        <v>0</v>
      </c>
      <c r="P597" s="673" t="s">
        <v>2058</v>
      </c>
      <c r="Q597" s="637"/>
    </row>
    <row r="598" spans="1:17" ht="51.75" hidden="1" x14ac:dyDescent="0.25">
      <c r="A598" s="63" t="s">
        <v>305</v>
      </c>
      <c r="B598" s="7" t="s">
        <v>305</v>
      </c>
      <c r="C598" s="7">
        <v>2021</v>
      </c>
      <c r="D598" s="60" t="s">
        <v>1022</v>
      </c>
      <c r="E598" s="10" t="s">
        <v>817</v>
      </c>
      <c r="F598" s="7" t="s">
        <v>608</v>
      </c>
      <c r="G598" s="6" t="s">
        <v>1138</v>
      </c>
      <c r="H598" s="7" t="s">
        <v>1993</v>
      </c>
      <c r="I598" s="7" t="s">
        <v>1984</v>
      </c>
      <c r="J598" s="11">
        <v>0</v>
      </c>
      <c r="K598" s="11" t="s">
        <v>331</v>
      </c>
      <c r="L598" s="10" t="s">
        <v>1981</v>
      </c>
      <c r="M598" s="64">
        <v>0</v>
      </c>
      <c r="N598" s="65" t="e">
        <f t="shared" si="9"/>
        <v>#DIV/0!</v>
      </c>
      <c r="O598" s="66">
        <v>0</v>
      </c>
      <c r="P598" s="673" t="s">
        <v>2058</v>
      </c>
      <c r="Q598" s="635"/>
    </row>
    <row r="599" spans="1:17" ht="105" x14ac:dyDescent="0.25">
      <c r="A599" s="63" t="s">
        <v>305</v>
      </c>
      <c r="B599" s="7" t="s">
        <v>305</v>
      </c>
      <c r="C599" s="7">
        <v>2021</v>
      </c>
      <c r="D599" s="60" t="s">
        <v>1022</v>
      </c>
      <c r="E599" s="10" t="s">
        <v>817</v>
      </c>
      <c r="F599" s="7" t="s">
        <v>608</v>
      </c>
      <c r="G599" s="6" t="s">
        <v>1138</v>
      </c>
      <c r="H599" s="7" t="s">
        <v>1993</v>
      </c>
      <c r="I599" s="7" t="s">
        <v>1987</v>
      </c>
      <c r="J599" s="11">
        <v>600</v>
      </c>
      <c r="K599" s="11" t="s">
        <v>331</v>
      </c>
      <c r="L599" s="10" t="s">
        <v>1981</v>
      </c>
      <c r="M599" s="64">
        <v>342</v>
      </c>
      <c r="N599" s="65">
        <f t="shared" si="9"/>
        <v>57</v>
      </c>
      <c r="O599" s="66">
        <v>93</v>
      </c>
      <c r="P599" s="640" t="s">
        <v>2008</v>
      </c>
      <c r="Q599" s="637"/>
    </row>
    <row r="600" spans="1:17" ht="135" x14ac:dyDescent="0.25">
      <c r="A600" s="63" t="s">
        <v>305</v>
      </c>
      <c r="B600" s="7" t="s">
        <v>305</v>
      </c>
      <c r="C600" s="7">
        <v>2021</v>
      </c>
      <c r="D600" s="60" t="s">
        <v>1022</v>
      </c>
      <c r="E600" s="10" t="s">
        <v>817</v>
      </c>
      <c r="F600" s="7" t="s">
        <v>608</v>
      </c>
      <c r="G600" s="6" t="s">
        <v>802</v>
      </c>
      <c r="H600" s="7" t="s">
        <v>1979</v>
      </c>
      <c r="I600" s="7" t="s">
        <v>1980</v>
      </c>
      <c r="J600" s="11">
        <v>1500</v>
      </c>
      <c r="K600" s="11" t="s">
        <v>331</v>
      </c>
      <c r="L600" s="10" t="s">
        <v>1981</v>
      </c>
      <c r="M600" s="64">
        <v>3949</v>
      </c>
      <c r="N600" s="65">
        <f t="shared" si="9"/>
        <v>263.26666666666665</v>
      </c>
      <c r="O600" s="66">
        <v>37</v>
      </c>
      <c r="P600" s="640" t="s">
        <v>2000</v>
      </c>
      <c r="Q600" s="635" t="s">
        <v>1983</v>
      </c>
    </row>
    <row r="601" spans="1:17" ht="242.25" x14ac:dyDescent="0.2">
      <c r="A601" s="63" t="s">
        <v>305</v>
      </c>
      <c r="B601" s="7" t="s">
        <v>305</v>
      </c>
      <c r="C601" s="7">
        <v>2021</v>
      </c>
      <c r="D601" s="60" t="s">
        <v>1022</v>
      </c>
      <c r="E601" s="10" t="s">
        <v>817</v>
      </c>
      <c r="F601" s="7" t="s">
        <v>608</v>
      </c>
      <c r="G601" s="6" t="s">
        <v>802</v>
      </c>
      <c r="H601" s="7" t="s">
        <v>1979</v>
      </c>
      <c r="I601" s="7" t="s">
        <v>1995</v>
      </c>
      <c r="J601" s="11">
        <v>300</v>
      </c>
      <c r="K601" s="11" t="s">
        <v>331</v>
      </c>
      <c r="L601" s="10" t="s">
        <v>1981</v>
      </c>
      <c r="M601" s="64">
        <v>205</v>
      </c>
      <c r="N601" s="65">
        <f t="shared" si="9"/>
        <v>68.333333333333329</v>
      </c>
      <c r="O601" s="66">
        <v>9</v>
      </c>
      <c r="P601" s="638" t="s">
        <v>2003</v>
      </c>
      <c r="Q601" s="638" t="s">
        <v>2005</v>
      </c>
    </row>
    <row r="602" spans="1:17" ht="135" hidden="1" x14ac:dyDescent="0.25">
      <c r="A602" s="63" t="s">
        <v>305</v>
      </c>
      <c r="B602" s="7" t="s">
        <v>305</v>
      </c>
      <c r="C602" s="7">
        <v>2021</v>
      </c>
      <c r="D602" s="60" t="s">
        <v>1022</v>
      </c>
      <c r="E602" s="10" t="s">
        <v>817</v>
      </c>
      <c r="F602" s="7" t="s">
        <v>608</v>
      </c>
      <c r="G602" s="6" t="s">
        <v>802</v>
      </c>
      <c r="H602" s="7" t="s">
        <v>1979</v>
      </c>
      <c r="I602" s="7" t="s">
        <v>1984</v>
      </c>
      <c r="J602" s="11">
        <v>11000</v>
      </c>
      <c r="K602" s="11" t="s">
        <v>331</v>
      </c>
      <c r="L602" s="10" t="s">
        <v>1981</v>
      </c>
      <c r="M602" s="64">
        <v>6864</v>
      </c>
      <c r="N602" s="65">
        <f t="shared" si="9"/>
        <v>62.4</v>
      </c>
      <c r="O602" s="66">
        <v>53</v>
      </c>
      <c r="P602" s="642" t="s">
        <v>2000</v>
      </c>
      <c r="Q602" s="635" t="s">
        <v>2007</v>
      </c>
    </row>
    <row r="603" spans="1:17" ht="165" hidden="1" x14ac:dyDescent="0.25">
      <c r="A603" s="63" t="s">
        <v>305</v>
      </c>
      <c r="B603" s="7" t="s">
        <v>305</v>
      </c>
      <c r="C603" s="7">
        <v>2021</v>
      </c>
      <c r="D603" s="60" t="s">
        <v>1022</v>
      </c>
      <c r="E603" s="10" t="s">
        <v>817</v>
      </c>
      <c r="F603" s="7" t="s">
        <v>608</v>
      </c>
      <c r="G603" s="6" t="s">
        <v>802</v>
      </c>
      <c r="H603" s="7" t="s">
        <v>1979</v>
      </c>
      <c r="I603" s="7" t="s">
        <v>1987</v>
      </c>
      <c r="J603" s="11">
        <v>8000</v>
      </c>
      <c r="K603" s="11" t="s">
        <v>331</v>
      </c>
      <c r="L603" s="10" t="s">
        <v>1981</v>
      </c>
      <c r="M603" s="64">
        <v>11023</v>
      </c>
      <c r="N603" s="65">
        <f t="shared" si="9"/>
        <v>137.78749999999999</v>
      </c>
      <c r="O603" s="66">
        <v>108</v>
      </c>
      <c r="P603" s="640" t="s">
        <v>2011</v>
      </c>
      <c r="Q603" s="637"/>
    </row>
    <row r="604" spans="1:17" ht="51.75" hidden="1" x14ac:dyDescent="0.25">
      <c r="A604" s="63" t="s">
        <v>305</v>
      </c>
      <c r="B604" s="7" t="s">
        <v>305</v>
      </c>
      <c r="C604" s="7">
        <v>2021</v>
      </c>
      <c r="D604" s="60" t="s">
        <v>1022</v>
      </c>
      <c r="E604" s="10" t="s">
        <v>817</v>
      </c>
      <c r="F604" s="7" t="s">
        <v>608</v>
      </c>
      <c r="G604" s="6" t="s">
        <v>802</v>
      </c>
      <c r="H604" s="7" t="s">
        <v>1989</v>
      </c>
      <c r="I604" s="7" t="s">
        <v>1980</v>
      </c>
      <c r="J604" s="11">
        <v>0</v>
      </c>
      <c r="K604" s="11" t="s">
        <v>331</v>
      </c>
      <c r="L604" s="10" t="s">
        <v>1981</v>
      </c>
      <c r="M604" s="64">
        <v>0</v>
      </c>
      <c r="N604" s="65" t="e">
        <f t="shared" si="9"/>
        <v>#DIV/0!</v>
      </c>
      <c r="O604" s="66">
        <v>0</v>
      </c>
      <c r="P604" s="673" t="s">
        <v>2058</v>
      </c>
      <c r="Q604" s="635"/>
    </row>
    <row r="605" spans="1:17" ht="51.75" hidden="1" x14ac:dyDescent="0.25">
      <c r="A605" s="63" t="s">
        <v>305</v>
      </c>
      <c r="B605" s="7" t="s">
        <v>305</v>
      </c>
      <c r="C605" s="7">
        <v>2021</v>
      </c>
      <c r="D605" s="60" t="s">
        <v>1022</v>
      </c>
      <c r="E605" s="10" t="s">
        <v>817</v>
      </c>
      <c r="F605" s="7" t="s">
        <v>608</v>
      </c>
      <c r="G605" s="6" t="s">
        <v>802</v>
      </c>
      <c r="H605" s="7" t="s">
        <v>1989</v>
      </c>
      <c r="I605" s="7" t="s">
        <v>1995</v>
      </c>
      <c r="J605" s="11">
        <v>0</v>
      </c>
      <c r="K605" s="11" t="s">
        <v>331</v>
      </c>
      <c r="L605" s="10" t="s">
        <v>1981</v>
      </c>
      <c r="M605" s="64">
        <v>0</v>
      </c>
      <c r="N605" s="65" t="e">
        <f t="shared" si="9"/>
        <v>#DIV/0!</v>
      </c>
      <c r="O605" s="66">
        <v>0</v>
      </c>
      <c r="P605" s="673" t="s">
        <v>2058</v>
      </c>
      <c r="Q605" s="637"/>
    </row>
    <row r="606" spans="1:17" ht="51.75" hidden="1" x14ac:dyDescent="0.25">
      <c r="A606" s="63" t="s">
        <v>305</v>
      </c>
      <c r="B606" s="7" t="s">
        <v>305</v>
      </c>
      <c r="C606" s="7">
        <v>2021</v>
      </c>
      <c r="D606" s="60" t="s">
        <v>1022</v>
      </c>
      <c r="E606" s="10" t="s">
        <v>817</v>
      </c>
      <c r="F606" s="7" t="s">
        <v>608</v>
      </c>
      <c r="G606" s="6" t="s">
        <v>802</v>
      </c>
      <c r="H606" s="7" t="s">
        <v>1989</v>
      </c>
      <c r="I606" s="7" t="s">
        <v>1984</v>
      </c>
      <c r="J606" s="11">
        <v>0</v>
      </c>
      <c r="K606" s="11" t="s">
        <v>331</v>
      </c>
      <c r="L606" s="10" t="s">
        <v>1981</v>
      </c>
      <c r="M606" s="64">
        <v>0</v>
      </c>
      <c r="N606" s="65" t="e">
        <f t="shared" si="9"/>
        <v>#DIV/0!</v>
      </c>
      <c r="O606" s="66">
        <v>0</v>
      </c>
      <c r="P606" s="673" t="s">
        <v>2058</v>
      </c>
      <c r="Q606" s="635"/>
    </row>
    <row r="607" spans="1:17" ht="165" x14ac:dyDescent="0.25">
      <c r="A607" s="63" t="s">
        <v>305</v>
      </c>
      <c r="B607" s="7" t="s">
        <v>305</v>
      </c>
      <c r="C607" s="7">
        <v>2021</v>
      </c>
      <c r="D607" s="60" t="s">
        <v>1022</v>
      </c>
      <c r="E607" s="10" t="s">
        <v>817</v>
      </c>
      <c r="F607" s="7" t="s">
        <v>608</v>
      </c>
      <c r="G607" s="6" t="s">
        <v>802</v>
      </c>
      <c r="H607" s="7" t="s">
        <v>1989</v>
      </c>
      <c r="I607" s="7" t="s">
        <v>1987</v>
      </c>
      <c r="J607" s="11">
        <v>600</v>
      </c>
      <c r="K607" s="11" t="s">
        <v>331</v>
      </c>
      <c r="L607" s="10" t="s">
        <v>1981</v>
      </c>
      <c r="M607" s="64">
        <v>1097</v>
      </c>
      <c r="N607" s="65">
        <f t="shared" si="9"/>
        <v>182.83333333333334</v>
      </c>
      <c r="O607" s="66">
        <v>108</v>
      </c>
      <c r="P607" s="640" t="s">
        <v>2011</v>
      </c>
      <c r="Q607" s="637"/>
    </row>
    <row r="608" spans="1:17" ht="135" x14ac:dyDescent="0.25">
      <c r="A608" s="63" t="s">
        <v>305</v>
      </c>
      <c r="B608" s="7" t="s">
        <v>305</v>
      </c>
      <c r="C608" s="7">
        <v>2021</v>
      </c>
      <c r="D608" s="60" t="s">
        <v>1022</v>
      </c>
      <c r="E608" s="10" t="s">
        <v>817</v>
      </c>
      <c r="F608" s="7" t="s">
        <v>608</v>
      </c>
      <c r="G608" s="6" t="s">
        <v>802</v>
      </c>
      <c r="H608" s="7" t="s">
        <v>1991</v>
      </c>
      <c r="I608" s="7" t="s">
        <v>1980</v>
      </c>
      <c r="J608" s="11">
        <v>1000</v>
      </c>
      <c r="K608" s="11" t="s">
        <v>331</v>
      </c>
      <c r="L608" s="10" t="s">
        <v>1981</v>
      </c>
      <c r="M608" s="64">
        <v>3949</v>
      </c>
      <c r="N608" s="65">
        <f t="shared" si="9"/>
        <v>394.9</v>
      </c>
      <c r="O608" s="66">
        <v>37</v>
      </c>
      <c r="P608" s="640" t="s">
        <v>2000</v>
      </c>
      <c r="Q608" s="635" t="s">
        <v>1983</v>
      </c>
    </row>
    <row r="609" spans="1:17" ht="51.75" hidden="1" x14ac:dyDescent="0.25">
      <c r="A609" s="63" t="s">
        <v>305</v>
      </c>
      <c r="B609" s="7" t="s">
        <v>305</v>
      </c>
      <c r="C609" s="7">
        <v>2021</v>
      </c>
      <c r="D609" s="60" t="s">
        <v>1022</v>
      </c>
      <c r="E609" s="10" t="s">
        <v>817</v>
      </c>
      <c r="F609" s="7" t="s">
        <v>608</v>
      </c>
      <c r="G609" s="6" t="s">
        <v>802</v>
      </c>
      <c r="H609" s="7" t="s">
        <v>1991</v>
      </c>
      <c r="I609" s="7" t="s">
        <v>1995</v>
      </c>
      <c r="J609" s="11">
        <v>0</v>
      </c>
      <c r="K609" s="11" t="s">
        <v>331</v>
      </c>
      <c r="L609" s="10" t="s">
        <v>1981</v>
      </c>
      <c r="M609" s="64">
        <v>0</v>
      </c>
      <c r="N609" s="65" t="e">
        <f t="shared" si="9"/>
        <v>#DIV/0!</v>
      </c>
      <c r="O609" s="66">
        <v>0</v>
      </c>
      <c r="P609" s="673" t="s">
        <v>2058</v>
      </c>
      <c r="Q609" s="637"/>
    </row>
    <row r="610" spans="1:17" ht="135" hidden="1" x14ac:dyDescent="0.25">
      <c r="A610" s="63" t="s">
        <v>305</v>
      </c>
      <c r="B610" s="7" t="s">
        <v>305</v>
      </c>
      <c r="C610" s="7">
        <v>2021</v>
      </c>
      <c r="D610" s="60" t="s">
        <v>1022</v>
      </c>
      <c r="E610" s="10" t="s">
        <v>817</v>
      </c>
      <c r="F610" s="7" t="s">
        <v>608</v>
      </c>
      <c r="G610" s="6" t="s">
        <v>802</v>
      </c>
      <c r="H610" s="7" t="s">
        <v>1991</v>
      </c>
      <c r="I610" s="7" t="s">
        <v>1984</v>
      </c>
      <c r="J610" s="11">
        <v>11000</v>
      </c>
      <c r="K610" s="11" t="s">
        <v>331</v>
      </c>
      <c r="L610" s="10" t="s">
        <v>1981</v>
      </c>
      <c r="M610" s="64">
        <v>6864</v>
      </c>
      <c r="N610" s="65">
        <f t="shared" si="9"/>
        <v>62.4</v>
      </c>
      <c r="O610" s="66">
        <v>53</v>
      </c>
      <c r="P610" s="640" t="s">
        <v>2000</v>
      </c>
      <c r="Q610" s="635" t="s">
        <v>2007</v>
      </c>
    </row>
    <row r="611" spans="1:17" ht="165" x14ac:dyDescent="0.25">
      <c r="A611" s="63" t="s">
        <v>305</v>
      </c>
      <c r="B611" s="7" t="s">
        <v>305</v>
      </c>
      <c r="C611" s="7">
        <v>2021</v>
      </c>
      <c r="D611" s="60" t="s">
        <v>1022</v>
      </c>
      <c r="E611" s="10" t="s">
        <v>817</v>
      </c>
      <c r="F611" s="7" t="s">
        <v>608</v>
      </c>
      <c r="G611" s="6" t="s">
        <v>802</v>
      </c>
      <c r="H611" s="7" t="s">
        <v>1991</v>
      </c>
      <c r="I611" s="7" t="s">
        <v>1987</v>
      </c>
      <c r="J611" s="11">
        <v>700</v>
      </c>
      <c r="K611" s="11" t="s">
        <v>331</v>
      </c>
      <c r="L611" s="10" t="s">
        <v>1981</v>
      </c>
      <c r="M611" s="64">
        <v>1968</v>
      </c>
      <c r="N611" s="65">
        <f t="shared" si="9"/>
        <v>281.14285714285717</v>
      </c>
      <c r="O611" s="66">
        <v>108</v>
      </c>
      <c r="P611" s="640" t="s">
        <v>2011</v>
      </c>
      <c r="Q611" s="637"/>
    </row>
    <row r="612" spans="1:17" ht="135" x14ac:dyDescent="0.25">
      <c r="A612" s="63" t="s">
        <v>305</v>
      </c>
      <c r="B612" s="7" t="s">
        <v>305</v>
      </c>
      <c r="C612" s="7">
        <v>2021</v>
      </c>
      <c r="D612" s="60" t="s">
        <v>1022</v>
      </c>
      <c r="E612" s="10" t="s">
        <v>817</v>
      </c>
      <c r="F612" s="7" t="s">
        <v>608</v>
      </c>
      <c r="G612" s="6" t="s">
        <v>802</v>
      </c>
      <c r="H612" s="7" t="s">
        <v>1992</v>
      </c>
      <c r="I612" s="7" t="s">
        <v>1980</v>
      </c>
      <c r="J612" s="11">
        <v>600</v>
      </c>
      <c r="K612" s="11" t="s">
        <v>331</v>
      </c>
      <c r="L612" s="10" t="s">
        <v>1981</v>
      </c>
      <c r="M612" s="64">
        <v>1571</v>
      </c>
      <c r="N612" s="65">
        <f t="shared" si="9"/>
        <v>261.83333333333331</v>
      </c>
      <c r="O612" s="66">
        <v>37</v>
      </c>
      <c r="P612" s="640" t="s">
        <v>2000</v>
      </c>
      <c r="Q612" s="635" t="s">
        <v>1983</v>
      </c>
    </row>
    <row r="613" spans="1:17" ht="51.75" hidden="1" x14ac:dyDescent="0.25">
      <c r="A613" s="63" t="s">
        <v>305</v>
      </c>
      <c r="B613" s="7" t="s">
        <v>305</v>
      </c>
      <c r="C613" s="7">
        <v>2021</v>
      </c>
      <c r="D613" s="60" t="s">
        <v>1022</v>
      </c>
      <c r="E613" s="10" t="s">
        <v>817</v>
      </c>
      <c r="F613" s="7" t="s">
        <v>608</v>
      </c>
      <c r="G613" s="6" t="s">
        <v>802</v>
      </c>
      <c r="H613" s="7" t="s">
        <v>1992</v>
      </c>
      <c r="I613" s="7" t="s">
        <v>1995</v>
      </c>
      <c r="J613" s="11">
        <v>0</v>
      </c>
      <c r="K613" s="11" t="s">
        <v>331</v>
      </c>
      <c r="L613" s="10" t="s">
        <v>1981</v>
      </c>
      <c r="M613" s="64">
        <v>0</v>
      </c>
      <c r="N613" s="65" t="e">
        <f t="shared" si="9"/>
        <v>#DIV/0!</v>
      </c>
      <c r="O613" s="66">
        <v>0</v>
      </c>
      <c r="P613" s="673" t="s">
        <v>2058</v>
      </c>
      <c r="Q613" s="637"/>
    </row>
    <row r="614" spans="1:17" ht="135" hidden="1" x14ac:dyDescent="0.25">
      <c r="A614" s="63" t="s">
        <v>305</v>
      </c>
      <c r="B614" s="7" t="s">
        <v>305</v>
      </c>
      <c r="C614" s="7">
        <v>2021</v>
      </c>
      <c r="D614" s="60" t="s">
        <v>1022</v>
      </c>
      <c r="E614" s="10" t="s">
        <v>817</v>
      </c>
      <c r="F614" s="7" t="s">
        <v>608</v>
      </c>
      <c r="G614" s="6" t="s">
        <v>802</v>
      </c>
      <c r="H614" s="7" t="s">
        <v>1992</v>
      </c>
      <c r="I614" s="7" t="s">
        <v>1984</v>
      </c>
      <c r="J614" s="11">
        <v>4500</v>
      </c>
      <c r="K614" s="11" t="s">
        <v>331</v>
      </c>
      <c r="L614" s="10" t="s">
        <v>1981</v>
      </c>
      <c r="M614" s="64">
        <v>3158</v>
      </c>
      <c r="N614" s="65">
        <f t="shared" si="9"/>
        <v>70.177777777777777</v>
      </c>
      <c r="O614" s="66">
        <v>53</v>
      </c>
      <c r="P614" s="640" t="s">
        <v>2000</v>
      </c>
      <c r="Q614" s="635" t="s">
        <v>2007</v>
      </c>
    </row>
    <row r="615" spans="1:17" ht="165" x14ac:dyDescent="0.25">
      <c r="A615" s="63" t="s">
        <v>305</v>
      </c>
      <c r="B615" s="7" t="s">
        <v>305</v>
      </c>
      <c r="C615" s="7">
        <v>2021</v>
      </c>
      <c r="D615" s="60" t="s">
        <v>1022</v>
      </c>
      <c r="E615" s="10" t="s">
        <v>817</v>
      </c>
      <c r="F615" s="7" t="s">
        <v>608</v>
      </c>
      <c r="G615" s="6" t="s">
        <v>802</v>
      </c>
      <c r="H615" s="7" t="s">
        <v>1992</v>
      </c>
      <c r="I615" s="7" t="s">
        <v>1987</v>
      </c>
      <c r="J615" s="11">
        <v>500</v>
      </c>
      <c r="K615" s="11" t="s">
        <v>331</v>
      </c>
      <c r="L615" s="10" t="s">
        <v>1981</v>
      </c>
      <c r="M615" s="64">
        <v>1096</v>
      </c>
      <c r="N615" s="65">
        <f t="shared" si="9"/>
        <v>219.2</v>
      </c>
      <c r="O615" s="66">
        <v>108</v>
      </c>
      <c r="P615" s="640" t="s">
        <v>2011</v>
      </c>
      <c r="Q615" s="637"/>
    </row>
    <row r="616" spans="1:17" ht="51.75" hidden="1" x14ac:dyDescent="0.25">
      <c r="A616" s="63" t="s">
        <v>305</v>
      </c>
      <c r="B616" s="7" t="s">
        <v>305</v>
      </c>
      <c r="C616" s="7">
        <v>2021</v>
      </c>
      <c r="D616" s="60" t="s">
        <v>1022</v>
      </c>
      <c r="E616" s="10" t="s">
        <v>817</v>
      </c>
      <c r="F616" s="7" t="s">
        <v>608</v>
      </c>
      <c r="G616" s="6" t="s">
        <v>802</v>
      </c>
      <c r="H616" s="7" t="s">
        <v>1993</v>
      </c>
      <c r="I616" s="7" t="s">
        <v>1980</v>
      </c>
      <c r="J616" s="11">
        <v>0</v>
      </c>
      <c r="K616" s="11" t="s">
        <v>331</v>
      </c>
      <c r="L616" s="10" t="s">
        <v>1981</v>
      </c>
      <c r="M616" s="64">
        <v>0</v>
      </c>
      <c r="N616" s="65" t="e">
        <f t="shared" si="9"/>
        <v>#DIV/0!</v>
      </c>
      <c r="O616" s="66">
        <v>0</v>
      </c>
      <c r="P616" s="673" t="s">
        <v>2058</v>
      </c>
      <c r="Q616" s="635"/>
    </row>
    <row r="617" spans="1:17" ht="51.75" hidden="1" x14ac:dyDescent="0.25">
      <c r="A617" s="63" t="s">
        <v>305</v>
      </c>
      <c r="B617" s="7" t="s">
        <v>305</v>
      </c>
      <c r="C617" s="7">
        <v>2021</v>
      </c>
      <c r="D617" s="60" t="s">
        <v>1022</v>
      </c>
      <c r="E617" s="10" t="s">
        <v>817</v>
      </c>
      <c r="F617" s="7" t="s">
        <v>608</v>
      </c>
      <c r="G617" s="6" t="s">
        <v>802</v>
      </c>
      <c r="H617" s="7" t="s">
        <v>1993</v>
      </c>
      <c r="I617" s="7" t="s">
        <v>1995</v>
      </c>
      <c r="J617" s="11">
        <v>0</v>
      </c>
      <c r="K617" s="11" t="s">
        <v>331</v>
      </c>
      <c r="L617" s="10" t="s">
        <v>1981</v>
      </c>
      <c r="M617" s="64">
        <v>0</v>
      </c>
      <c r="N617" s="65" t="e">
        <f t="shared" si="9"/>
        <v>#DIV/0!</v>
      </c>
      <c r="O617" s="66">
        <v>0</v>
      </c>
      <c r="P617" s="673" t="s">
        <v>2058</v>
      </c>
      <c r="Q617" s="637"/>
    </row>
    <row r="618" spans="1:17" ht="51.75" hidden="1" x14ac:dyDescent="0.25">
      <c r="A618" s="63" t="s">
        <v>305</v>
      </c>
      <c r="B618" s="7" t="s">
        <v>305</v>
      </c>
      <c r="C618" s="7">
        <v>2021</v>
      </c>
      <c r="D618" s="60" t="s">
        <v>1022</v>
      </c>
      <c r="E618" s="10" t="s">
        <v>817</v>
      </c>
      <c r="F618" s="7" t="s">
        <v>608</v>
      </c>
      <c r="G618" s="6" t="s">
        <v>802</v>
      </c>
      <c r="H618" s="7" t="s">
        <v>1993</v>
      </c>
      <c r="I618" s="7" t="s">
        <v>1984</v>
      </c>
      <c r="J618" s="11">
        <v>0</v>
      </c>
      <c r="K618" s="11" t="s">
        <v>331</v>
      </c>
      <c r="L618" s="10" t="s">
        <v>1981</v>
      </c>
      <c r="M618" s="64">
        <v>0</v>
      </c>
      <c r="N618" s="65" t="e">
        <f t="shared" si="9"/>
        <v>#DIV/0!</v>
      </c>
      <c r="O618" s="66">
        <v>0</v>
      </c>
      <c r="P618" s="673" t="s">
        <v>2058</v>
      </c>
      <c r="Q618" s="635"/>
    </row>
    <row r="619" spans="1:17" ht="165" x14ac:dyDescent="0.25">
      <c r="A619" s="63" t="s">
        <v>305</v>
      </c>
      <c r="B619" s="7" t="s">
        <v>305</v>
      </c>
      <c r="C619" s="7">
        <v>2021</v>
      </c>
      <c r="D619" s="60" t="s">
        <v>1022</v>
      </c>
      <c r="E619" s="10" t="s">
        <v>817</v>
      </c>
      <c r="F619" s="7" t="s">
        <v>608</v>
      </c>
      <c r="G619" s="6" t="s">
        <v>802</v>
      </c>
      <c r="H619" s="7" t="s">
        <v>1993</v>
      </c>
      <c r="I619" s="7" t="s">
        <v>1987</v>
      </c>
      <c r="J619" s="11">
        <v>600</v>
      </c>
      <c r="K619" s="11" t="s">
        <v>331</v>
      </c>
      <c r="L619" s="10" t="s">
        <v>1981</v>
      </c>
      <c r="M619" s="64">
        <v>1087</v>
      </c>
      <c r="N619" s="65">
        <f t="shared" si="9"/>
        <v>181.16666666666666</v>
      </c>
      <c r="O619" s="66">
        <v>108</v>
      </c>
      <c r="P619" s="640" t="s">
        <v>2011</v>
      </c>
      <c r="Q619" s="637"/>
    </row>
    <row r="620" spans="1:17" ht="242.25" x14ac:dyDescent="0.2">
      <c r="A620" s="63" t="s">
        <v>305</v>
      </c>
      <c r="B620" s="7" t="s">
        <v>305</v>
      </c>
      <c r="C620" s="7">
        <v>2021</v>
      </c>
      <c r="D620" s="60" t="s">
        <v>1023</v>
      </c>
      <c r="E620" s="10" t="s">
        <v>618</v>
      </c>
      <c r="F620" s="7" t="s">
        <v>608</v>
      </c>
      <c r="G620" s="6" t="s">
        <v>1698</v>
      </c>
      <c r="H620" s="7" t="s">
        <v>1979</v>
      </c>
      <c r="I620" s="7" t="s">
        <v>1995</v>
      </c>
      <c r="J620" s="11">
        <v>500</v>
      </c>
      <c r="K620" s="11" t="s">
        <v>331</v>
      </c>
      <c r="L620" s="10" t="s">
        <v>1981</v>
      </c>
      <c r="M620" s="64">
        <v>427</v>
      </c>
      <c r="N620" s="65">
        <f t="shared" si="9"/>
        <v>85.4</v>
      </c>
      <c r="O620" s="66">
        <v>7</v>
      </c>
      <c r="P620" s="638" t="s">
        <v>2003</v>
      </c>
      <c r="Q620" s="638" t="s">
        <v>2005</v>
      </c>
    </row>
    <row r="621" spans="1:17" ht="51.75" hidden="1" x14ac:dyDescent="0.25">
      <c r="A621" s="63" t="s">
        <v>305</v>
      </c>
      <c r="B621" s="7" t="s">
        <v>305</v>
      </c>
      <c r="C621" s="7">
        <v>2021</v>
      </c>
      <c r="D621" s="60" t="s">
        <v>1023</v>
      </c>
      <c r="E621" s="10" t="s">
        <v>618</v>
      </c>
      <c r="F621" s="7" t="s">
        <v>608</v>
      </c>
      <c r="G621" s="6" t="s">
        <v>1698</v>
      </c>
      <c r="H621" s="7" t="s">
        <v>1979</v>
      </c>
      <c r="I621" s="7" t="s">
        <v>1987</v>
      </c>
      <c r="J621" s="11">
        <v>0</v>
      </c>
      <c r="K621" s="11" t="s">
        <v>331</v>
      </c>
      <c r="L621" s="10" t="s">
        <v>1981</v>
      </c>
      <c r="M621" s="64">
        <v>6</v>
      </c>
      <c r="N621" s="65" t="e">
        <f t="shared" si="9"/>
        <v>#DIV/0!</v>
      </c>
      <c r="O621" s="66">
        <v>6</v>
      </c>
      <c r="P621" s="673" t="s">
        <v>2058</v>
      </c>
      <c r="Q621" s="637"/>
    </row>
    <row r="622" spans="1:17" ht="51.75" hidden="1" x14ac:dyDescent="0.25">
      <c r="A622" s="63" t="s">
        <v>305</v>
      </c>
      <c r="B622" s="7" t="s">
        <v>305</v>
      </c>
      <c r="C622" s="7">
        <v>2021</v>
      </c>
      <c r="D622" s="60" t="s">
        <v>1023</v>
      </c>
      <c r="E622" s="10" t="s">
        <v>618</v>
      </c>
      <c r="F622" s="7" t="s">
        <v>608</v>
      </c>
      <c r="G622" s="6" t="s">
        <v>1698</v>
      </c>
      <c r="H622" s="7" t="s">
        <v>1989</v>
      </c>
      <c r="I622" s="7" t="s">
        <v>1995</v>
      </c>
      <c r="J622" s="11">
        <v>0</v>
      </c>
      <c r="K622" s="11" t="s">
        <v>331</v>
      </c>
      <c r="L622" s="10" t="s">
        <v>1981</v>
      </c>
      <c r="M622" s="64">
        <v>19</v>
      </c>
      <c r="N622" s="65" t="e">
        <f t="shared" si="9"/>
        <v>#DIV/0!</v>
      </c>
      <c r="O622" s="66">
        <v>7</v>
      </c>
      <c r="P622" s="673" t="s">
        <v>2058</v>
      </c>
      <c r="Q622" s="637"/>
    </row>
    <row r="623" spans="1:17" ht="51.75" hidden="1" x14ac:dyDescent="0.25">
      <c r="A623" s="63" t="s">
        <v>305</v>
      </c>
      <c r="B623" s="7" t="s">
        <v>305</v>
      </c>
      <c r="C623" s="7">
        <v>2021</v>
      </c>
      <c r="D623" s="60" t="s">
        <v>1023</v>
      </c>
      <c r="E623" s="10" t="s">
        <v>618</v>
      </c>
      <c r="F623" s="7" t="s">
        <v>608</v>
      </c>
      <c r="G623" s="6" t="s">
        <v>1698</v>
      </c>
      <c r="H623" s="7" t="s">
        <v>1989</v>
      </c>
      <c r="I623" s="7" t="s">
        <v>1987</v>
      </c>
      <c r="J623" s="11">
        <v>0</v>
      </c>
      <c r="K623" s="11" t="s">
        <v>331</v>
      </c>
      <c r="L623" s="10" t="s">
        <v>1981</v>
      </c>
      <c r="M623" s="64">
        <v>0</v>
      </c>
      <c r="N623" s="65" t="e">
        <f t="shared" si="9"/>
        <v>#DIV/0!</v>
      </c>
      <c r="O623" s="66">
        <v>0</v>
      </c>
      <c r="P623" s="673" t="s">
        <v>2058</v>
      </c>
      <c r="Q623" s="637"/>
    </row>
    <row r="624" spans="1:17" ht="51.75" hidden="1" x14ac:dyDescent="0.25">
      <c r="A624" s="63" t="s">
        <v>305</v>
      </c>
      <c r="B624" s="7" t="s">
        <v>305</v>
      </c>
      <c r="C624" s="7">
        <v>2021</v>
      </c>
      <c r="D624" s="60" t="s">
        <v>1023</v>
      </c>
      <c r="E624" s="10" t="s">
        <v>618</v>
      </c>
      <c r="F624" s="7" t="s">
        <v>608</v>
      </c>
      <c r="G624" s="6" t="s">
        <v>1698</v>
      </c>
      <c r="H624" s="7" t="s">
        <v>1991</v>
      </c>
      <c r="I624" s="7" t="s">
        <v>1995</v>
      </c>
      <c r="J624" s="11">
        <v>0</v>
      </c>
      <c r="K624" s="11" t="s">
        <v>331</v>
      </c>
      <c r="L624" s="10" t="s">
        <v>1981</v>
      </c>
      <c r="M624" s="64">
        <v>0</v>
      </c>
      <c r="N624" s="65" t="e">
        <f t="shared" si="9"/>
        <v>#DIV/0!</v>
      </c>
      <c r="O624" s="66">
        <v>0</v>
      </c>
      <c r="P624" s="673" t="s">
        <v>2058</v>
      </c>
      <c r="Q624" s="637"/>
    </row>
    <row r="625" spans="1:17" ht="51.75" hidden="1" x14ac:dyDescent="0.25">
      <c r="A625" s="63" t="s">
        <v>305</v>
      </c>
      <c r="B625" s="7" t="s">
        <v>305</v>
      </c>
      <c r="C625" s="7">
        <v>2021</v>
      </c>
      <c r="D625" s="60" t="s">
        <v>1023</v>
      </c>
      <c r="E625" s="10" t="s">
        <v>618</v>
      </c>
      <c r="F625" s="7" t="s">
        <v>608</v>
      </c>
      <c r="G625" s="6" t="s">
        <v>1698</v>
      </c>
      <c r="H625" s="7" t="s">
        <v>1991</v>
      </c>
      <c r="I625" s="7" t="s">
        <v>1987</v>
      </c>
      <c r="J625" s="11">
        <v>0</v>
      </c>
      <c r="K625" s="11" t="s">
        <v>331</v>
      </c>
      <c r="L625" s="10" t="s">
        <v>1981</v>
      </c>
      <c r="M625" s="64">
        <v>0</v>
      </c>
      <c r="N625" s="65" t="e">
        <f t="shared" si="9"/>
        <v>#DIV/0!</v>
      </c>
      <c r="O625" s="66">
        <v>0</v>
      </c>
      <c r="P625" s="673" t="s">
        <v>2058</v>
      </c>
      <c r="Q625" s="637"/>
    </row>
    <row r="626" spans="1:17" ht="51.75" hidden="1" x14ac:dyDescent="0.25">
      <c r="A626" s="63" t="s">
        <v>305</v>
      </c>
      <c r="B626" s="7" t="s">
        <v>305</v>
      </c>
      <c r="C626" s="7">
        <v>2021</v>
      </c>
      <c r="D626" s="60" t="s">
        <v>1023</v>
      </c>
      <c r="E626" s="10" t="s">
        <v>618</v>
      </c>
      <c r="F626" s="7" t="s">
        <v>608</v>
      </c>
      <c r="G626" s="6" t="s">
        <v>1698</v>
      </c>
      <c r="H626" s="7" t="s">
        <v>1992</v>
      </c>
      <c r="I626" s="7" t="s">
        <v>1995</v>
      </c>
      <c r="J626" s="11">
        <v>0</v>
      </c>
      <c r="K626" s="11" t="s">
        <v>331</v>
      </c>
      <c r="L626" s="10" t="s">
        <v>1981</v>
      </c>
      <c r="M626" s="64">
        <v>0</v>
      </c>
      <c r="N626" s="65" t="e">
        <f t="shared" si="9"/>
        <v>#DIV/0!</v>
      </c>
      <c r="O626" s="66">
        <v>0</v>
      </c>
      <c r="P626" s="673" t="s">
        <v>2058</v>
      </c>
      <c r="Q626" s="637"/>
    </row>
    <row r="627" spans="1:17" ht="51.75" hidden="1" x14ac:dyDescent="0.25">
      <c r="A627" s="63" t="s">
        <v>305</v>
      </c>
      <c r="B627" s="7" t="s">
        <v>305</v>
      </c>
      <c r="C627" s="7">
        <v>2021</v>
      </c>
      <c r="D627" s="60" t="s">
        <v>1023</v>
      </c>
      <c r="E627" s="10" t="s">
        <v>618</v>
      </c>
      <c r="F627" s="7" t="s">
        <v>608</v>
      </c>
      <c r="G627" s="6" t="s">
        <v>1698</v>
      </c>
      <c r="H627" s="7" t="s">
        <v>1992</v>
      </c>
      <c r="I627" s="7" t="s">
        <v>1987</v>
      </c>
      <c r="J627" s="11">
        <v>0</v>
      </c>
      <c r="K627" s="11" t="s">
        <v>331</v>
      </c>
      <c r="L627" s="10" t="s">
        <v>1981</v>
      </c>
      <c r="M627" s="64">
        <v>0</v>
      </c>
      <c r="N627" s="65" t="e">
        <f t="shared" si="9"/>
        <v>#DIV/0!</v>
      </c>
      <c r="O627" s="66">
        <v>0</v>
      </c>
      <c r="P627" s="673" t="s">
        <v>2058</v>
      </c>
      <c r="Q627" s="637"/>
    </row>
    <row r="628" spans="1:17" ht="51.75" hidden="1" x14ac:dyDescent="0.25">
      <c r="A628" s="63" t="s">
        <v>305</v>
      </c>
      <c r="B628" s="7" t="s">
        <v>305</v>
      </c>
      <c r="C628" s="7">
        <v>2021</v>
      </c>
      <c r="D628" s="60" t="s">
        <v>1023</v>
      </c>
      <c r="E628" s="10" t="s">
        <v>618</v>
      </c>
      <c r="F628" s="7" t="s">
        <v>608</v>
      </c>
      <c r="G628" s="6" t="s">
        <v>1698</v>
      </c>
      <c r="H628" s="7" t="s">
        <v>1993</v>
      </c>
      <c r="I628" s="7" t="s">
        <v>1995</v>
      </c>
      <c r="J628" s="11">
        <v>0</v>
      </c>
      <c r="K628" s="11" t="s">
        <v>331</v>
      </c>
      <c r="L628" s="10" t="s">
        <v>1981</v>
      </c>
      <c r="M628" s="64">
        <v>0</v>
      </c>
      <c r="N628" s="65" t="e">
        <f t="shared" si="9"/>
        <v>#DIV/0!</v>
      </c>
      <c r="O628" s="66">
        <v>0</v>
      </c>
      <c r="P628" s="673" t="s">
        <v>2058</v>
      </c>
      <c r="Q628" s="637"/>
    </row>
    <row r="629" spans="1:17" ht="51.75" hidden="1" x14ac:dyDescent="0.25">
      <c r="A629" s="63" t="s">
        <v>305</v>
      </c>
      <c r="B629" s="7" t="s">
        <v>305</v>
      </c>
      <c r="C629" s="7">
        <v>2021</v>
      </c>
      <c r="D629" s="60" t="s">
        <v>1023</v>
      </c>
      <c r="E629" s="10" t="s">
        <v>618</v>
      </c>
      <c r="F629" s="7" t="s">
        <v>608</v>
      </c>
      <c r="G629" s="6" t="s">
        <v>1698</v>
      </c>
      <c r="H629" s="7" t="s">
        <v>1993</v>
      </c>
      <c r="I629" s="7" t="s">
        <v>1987</v>
      </c>
      <c r="J629" s="11">
        <v>0</v>
      </c>
      <c r="K629" s="11" t="s">
        <v>331</v>
      </c>
      <c r="L629" s="10" t="s">
        <v>1981</v>
      </c>
      <c r="M629" s="64">
        <v>0</v>
      </c>
      <c r="N629" s="65" t="e">
        <f t="shared" si="9"/>
        <v>#DIV/0!</v>
      </c>
      <c r="O629" s="66">
        <v>0</v>
      </c>
      <c r="P629" s="673" t="s">
        <v>2058</v>
      </c>
      <c r="Q629" s="637"/>
    </row>
    <row r="630" spans="1:17" ht="135" hidden="1" x14ac:dyDescent="0.25">
      <c r="A630" s="63" t="s">
        <v>305</v>
      </c>
      <c r="B630" s="7" t="s">
        <v>305</v>
      </c>
      <c r="C630" s="7">
        <v>2021</v>
      </c>
      <c r="D630" s="60" t="s">
        <v>1023</v>
      </c>
      <c r="E630" s="10" t="s">
        <v>817</v>
      </c>
      <c r="F630" s="7" t="s">
        <v>608</v>
      </c>
      <c r="G630" s="6" t="s">
        <v>1147</v>
      </c>
      <c r="H630" s="7" t="s">
        <v>1979</v>
      </c>
      <c r="I630" s="7" t="s">
        <v>1980</v>
      </c>
      <c r="J630" s="11">
        <v>40</v>
      </c>
      <c r="K630" s="11" t="s">
        <v>331</v>
      </c>
      <c r="L630" s="10" t="s">
        <v>1981</v>
      </c>
      <c r="M630" s="64">
        <v>1</v>
      </c>
      <c r="N630" s="65">
        <f t="shared" si="9"/>
        <v>2.5</v>
      </c>
      <c r="O630" s="66">
        <v>1</v>
      </c>
      <c r="P630" s="640" t="s">
        <v>2000</v>
      </c>
      <c r="Q630" s="635" t="s">
        <v>2041</v>
      </c>
    </row>
    <row r="631" spans="1:17" ht="242.25" x14ac:dyDescent="0.2">
      <c r="A631" s="63" t="s">
        <v>305</v>
      </c>
      <c r="B631" s="7" t="s">
        <v>305</v>
      </c>
      <c r="C631" s="7">
        <v>2021</v>
      </c>
      <c r="D631" s="60" t="s">
        <v>1023</v>
      </c>
      <c r="E631" s="10" t="s">
        <v>817</v>
      </c>
      <c r="F631" s="7" t="s">
        <v>608</v>
      </c>
      <c r="G631" s="6" t="s">
        <v>1147</v>
      </c>
      <c r="H631" s="7" t="s">
        <v>1979</v>
      </c>
      <c r="I631" s="7" t="s">
        <v>1995</v>
      </c>
      <c r="J631" s="11">
        <v>600</v>
      </c>
      <c r="K631" s="11" t="s">
        <v>331</v>
      </c>
      <c r="L631" s="10" t="s">
        <v>1981</v>
      </c>
      <c r="M631" s="64">
        <v>446</v>
      </c>
      <c r="N631" s="65">
        <f t="shared" si="9"/>
        <v>74.333333333333329</v>
      </c>
      <c r="O631" s="66">
        <v>9</v>
      </c>
      <c r="P631" s="638" t="s">
        <v>2003</v>
      </c>
      <c r="Q631" s="638" t="s">
        <v>2005</v>
      </c>
    </row>
    <row r="632" spans="1:17" ht="90" hidden="1" x14ac:dyDescent="0.25">
      <c r="A632" s="63" t="s">
        <v>305</v>
      </c>
      <c r="B632" s="7" t="s">
        <v>305</v>
      </c>
      <c r="C632" s="7">
        <v>2021</v>
      </c>
      <c r="D632" s="60" t="s">
        <v>1023</v>
      </c>
      <c r="E632" s="10" t="s">
        <v>817</v>
      </c>
      <c r="F632" s="7" t="s">
        <v>608</v>
      </c>
      <c r="G632" s="6" t="s">
        <v>1147</v>
      </c>
      <c r="H632" s="7" t="s">
        <v>1979</v>
      </c>
      <c r="I632" s="7" t="s">
        <v>1984</v>
      </c>
      <c r="J632" s="11">
        <v>0</v>
      </c>
      <c r="K632" s="11" t="s">
        <v>331</v>
      </c>
      <c r="L632" s="10" t="s">
        <v>1981</v>
      </c>
      <c r="M632" s="64">
        <v>17</v>
      </c>
      <c r="N632" s="65" t="e">
        <f t="shared" si="9"/>
        <v>#DIV/0!</v>
      </c>
      <c r="O632" s="66">
        <v>3</v>
      </c>
      <c r="P632" s="673" t="s">
        <v>2058</v>
      </c>
      <c r="Q632" s="635" t="s">
        <v>2007</v>
      </c>
    </row>
    <row r="633" spans="1:17" ht="165" x14ac:dyDescent="0.25">
      <c r="A633" s="63" t="s">
        <v>305</v>
      </c>
      <c r="B633" s="7" t="s">
        <v>305</v>
      </c>
      <c r="C633" s="7">
        <v>2021</v>
      </c>
      <c r="D633" s="60" t="s">
        <v>1023</v>
      </c>
      <c r="E633" s="10" t="s">
        <v>817</v>
      </c>
      <c r="F633" s="7" t="s">
        <v>608</v>
      </c>
      <c r="G633" s="6" t="s">
        <v>1147</v>
      </c>
      <c r="H633" s="7" t="s">
        <v>1979</v>
      </c>
      <c r="I633" s="7" t="s">
        <v>1987</v>
      </c>
      <c r="J633" s="11">
        <v>1000</v>
      </c>
      <c r="K633" s="11" t="s">
        <v>331</v>
      </c>
      <c r="L633" s="10" t="s">
        <v>1981</v>
      </c>
      <c r="M633" s="64">
        <v>3325</v>
      </c>
      <c r="N633" s="65">
        <f t="shared" si="9"/>
        <v>332.5</v>
      </c>
      <c r="O633" s="66">
        <v>67</v>
      </c>
      <c r="P633" s="640" t="s">
        <v>2011</v>
      </c>
      <c r="Q633" s="637"/>
    </row>
    <row r="634" spans="1:17" ht="51.75" hidden="1" x14ac:dyDescent="0.25">
      <c r="A634" s="63" t="s">
        <v>305</v>
      </c>
      <c r="B634" s="7" t="s">
        <v>305</v>
      </c>
      <c r="C634" s="7">
        <v>2021</v>
      </c>
      <c r="D634" s="60" t="s">
        <v>1023</v>
      </c>
      <c r="E634" s="10" t="s">
        <v>817</v>
      </c>
      <c r="F634" s="7" t="s">
        <v>608</v>
      </c>
      <c r="G634" s="6" t="s">
        <v>1147</v>
      </c>
      <c r="H634" s="7" t="s">
        <v>1989</v>
      </c>
      <c r="I634" s="7" t="s">
        <v>1980</v>
      </c>
      <c r="J634" s="11">
        <v>0</v>
      </c>
      <c r="K634" s="11" t="s">
        <v>331</v>
      </c>
      <c r="L634" s="10" t="s">
        <v>1981</v>
      </c>
      <c r="M634" s="64">
        <v>0</v>
      </c>
      <c r="N634" s="65" t="e">
        <f t="shared" si="9"/>
        <v>#DIV/0!</v>
      </c>
      <c r="O634" s="66">
        <v>0</v>
      </c>
      <c r="P634" s="673" t="s">
        <v>2058</v>
      </c>
      <c r="Q634" s="635"/>
    </row>
    <row r="635" spans="1:17" ht="51.75" hidden="1" x14ac:dyDescent="0.25">
      <c r="A635" s="63" t="s">
        <v>305</v>
      </c>
      <c r="B635" s="7" t="s">
        <v>305</v>
      </c>
      <c r="C635" s="7">
        <v>2021</v>
      </c>
      <c r="D635" s="60" t="s">
        <v>1023</v>
      </c>
      <c r="E635" s="10" t="s">
        <v>817</v>
      </c>
      <c r="F635" s="7" t="s">
        <v>608</v>
      </c>
      <c r="G635" s="6" t="s">
        <v>1147</v>
      </c>
      <c r="H635" s="7" t="s">
        <v>1989</v>
      </c>
      <c r="I635" s="7" t="s">
        <v>1995</v>
      </c>
      <c r="J635" s="11">
        <v>0</v>
      </c>
      <c r="K635" s="11" t="s">
        <v>331</v>
      </c>
      <c r="L635" s="10" t="s">
        <v>1981</v>
      </c>
      <c r="M635" s="64">
        <v>19</v>
      </c>
      <c r="N635" s="65" t="e">
        <f t="shared" si="9"/>
        <v>#DIV/0!</v>
      </c>
      <c r="O635" s="66">
        <v>9</v>
      </c>
      <c r="P635" s="673" t="s">
        <v>2058</v>
      </c>
      <c r="Q635" s="637"/>
    </row>
    <row r="636" spans="1:17" ht="51.75" hidden="1" x14ac:dyDescent="0.25">
      <c r="A636" s="63" t="s">
        <v>305</v>
      </c>
      <c r="B636" s="7" t="s">
        <v>305</v>
      </c>
      <c r="C636" s="7">
        <v>2021</v>
      </c>
      <c r="D636" s="60" t="s">
        <v>1023</v>
      </c>
      <c r="E636" s="10" t="s">
        <v>817</v>
      </c>
      <c r="F636" s="7" t="s">
        <v>608</v>
      </c>
      <c r="G636" s="6" t="s">
        <v>1147</v>
      </c>
      <c r="H636" s="7" t="s">
        <v>1989</v>
      </c>
      <c r="I636" s="7" t="s">
        <v>1984</v>
      </c>
      <c r="J636" s="11">
        <v>0</v>
      </c>
      <c r="K636" s="11" t="s">
        <v>331</v>
      </c>
      <c r="L636" s="10" t="s">
        <v>1981</v>
      </c>
      <c r="M636" s="64">
        <v>0</v>
      </c>
      <c r="N636" s="65" t="e">
        <f t="shared" si="9"/>
        <v>#DIV/0!</v>
      </c>
      <c r="O636" s="66">
        <v>0</v>
      </c>
      <c r="P636" s="673" t="s">
        <v>2058</v>
      </c>
      <c r="Q636" s="635"/>
    </row>
    <row r="637" spans="1:17" ht="51.75" hidden="1" x14ac:dyDescent="0.25">
      <c r="A637" s="63" t="s">
        <v>305</v>
      </c>
      <c r="B637" s="7" t="s">
        <v>305</v>
      </c>
      <c r="C637" s="7">
        <v>2021</v>
      </c>
      <c r="D637" s="60" t="s">
        <v>1023</v>
      </c>
      <c r="E637" s="10" t="s">
        <v>817</v>
      </c>
      <c r="F637" s="7" t="s">
        <v>608</v>
      </c>
      <c r="G637" s="6" t="s">
        <v>1147</v>
      </c>
      <c r="H637" s="7" t="s">
        <v>1989</v>
      </c>
      <c r="I637" s="7" t="s">
        <v>1987</v>
      </c>
      <c r="J637" s="11">
        <v>0</v>
      </c>
      <c r="K637" s="11" t="s">
        <v>331</v>
      </c>
      <c r="L637" s="10" t="s">
        <v>1981</v>
      </c>
      <c r="M637" s="64">
        <v>0</v>
      </c>
      <c r="N637" s="65" t="e">
        <f t="shared" si="9"/>
        <v>#DIV/0!</v>
      </c>
      <c r="O637" s="66">
        <v>0</v>
      </c>
      <c r="P637" s="673" t="s">
        <v>2058</v>
      </c>
      <c r="Q637" s="637"/>
    </row>
    <row r="638" spans="1:17" ht="135" hidden="1" x14ac:dyDescent="0.25">
      <c r="A638" s="63" t="s">
        <v>305</v>
      </c>
      <c r="B638" s="7" t="s">
        <v>305</v>
      </c>
      <c r="C638" s="7">
        <v>2021</v>
      </c>
      <c r="D638" s="60" t="s">
        <v>1023</v>
      </c>
      <c r="E638" s="10" t="s">
        <v>817</v>
      </c>
      <c r="F638" s="7" t="s">
        <v>608</v>
      </c>
      <c r="G638" s="6" t="s">
        <v>1147</v>
      </c>
      <c r="H638" s="7" t="s">
        <v>1991</v>
      </c>
      <c r="I638" s="7" t="s">
        <v>1980</v>
      </c>
      <c r="J638" s="11">
        <v>40</v>
      </c>
      <c r="K638" s="11" t="s">
        <v>331</v>
      </c>
      <c r="L638" s="10" t="s">
        <v>1981</v>
      </c>
      <c r="M638" s="64">
        <v>1</v>
      </c>
      <c r="N638" s="65">
        <f t="shared" si="9"/>
        <v>2.5</v>
      </c>
      <c r="O638" s="66">
        <v>1</v>
      </c>
      <c r="P638" s="640" t="s">
        <v>2000</v>
      </c>
      <c r="Q638" s="635" t="s">
        <v>2041</v>
      </c>
    </row>
    <row r="639" spans="1:17" ht="51.75" hidden="1" x14ac:dyDescent="0.25">
      <c r="A639" s="63" t="s">
        <v>305</v>
      </c>
      <c r="B639" s="7" t="s">
        <v>305</v>
      </c>
      <c r="C639" s="7">
        <v>2021</v>
      </c>
      <c r="D639" s="60" t="s">
        <v>1023</v>
      </c>
      <c r="E639" s="10" t="s">
        <v>817</v>
      </c>
      <c r="F639" s="7" t="s">
        <v>608</v>
      </c>
      <c r="G639" s="6" t="s">
        <v>1147</v>
      </c>
      <c r="H639" s="7" t="s">
        <v>1991</v>
      </c>
      <c r="I639" s="7" t="s">
        <v>1995</v>
      </c>
      <c r="J639" s="11">
        <v>0</v>
      </c>
      <c r="K639" s="11" t="s">
        <v>331</v>
      </c>
      <c r="L639" s="10" t="s">
        <v>1981</v>
      </c>
      <c r="M639" s="64">
        <v>0</v>
      </c>
      <c r="N639" s="65" t="e">
        <f t="shared" si="9"/>
        <v>#DIV/0!</v>
      </c>
      <c r="O639" s="66">
        <v>0</v>
      </c>
      <c r="P639" s="673" t="s">
        <v>2058</v>
      </c>
      <c r="Q639" s="637"/>
    </row>
    <row r="640" spans="1:17" ht="90" hidden="1" x14ac:dyDescent="0.25">
      <c r="A640" s="63" t="s">
        <v>305</v>
      </c>
      <c r="B640" s="7" t="s">
        <v>305</v>
      </c>
      <c r="C640" s="7">
        <v>2021</v>
      </c>
      <c r="D640" s="60" t="s">
        <v>1023</v>
      </c>
      <c r="E640" s="10" t="s">
        <v>817</v>
      </c>
      <c r="F640" s="7" t="s">
        <v>608</v>
      </c>
      <c r="G640" s="6" t="s">
        <v>1147</v>
      </c>
      <c r="H640" s="7" t="s">
        <v>1991</v>
      </c>
      <c r="I640" s="7" t="s">
        <v>1984</v>
      </c>
      <c r="J640" s="11">
        <v>0</v>
      </c>
      <c r="K640" s="11" t="s">
        <v>331</v>
      </c>
      <c r="L640" s="10" t="s">
        <v>1981</v>
      </c>
      <c r="M640" s="64">
        <v>17</v>
      </c>
      <c r="N640" s="65" t="e">
        <f t="shared" si="9"/>
        <v>#DIV/0!</v>
      </c>
      <c r="O640" s="66">
        <v>3</v>
      </c>
      <c r="P640" s="673" t="s">
        <v>2058</v>
      </c>
      <c r="Q640" s="635" t="s">
        <v>2007</v>
      </c>
    </row>
    <row r="641" spans="1:17" ht="51.75" hidden="1" x14ac:dyDescent="0.25">
      <c r="A641" s="63" t="s">
        <v>305</v>
      </c>
      <c r="B641" s="7" t="s">
        <v>305</v>
      </c>
      <c r="C641" s="7">
        <v>2021</v>
      </c>
      <c r="D641" s="60" t="s">
        <v>1023</v>
      </c>
      <c r="E641" s="10" t="s">
        <v>817</v>
      </c>
      <c r="F641" s="7" t="s">
        <v>608</v>
      </c>
      <c r="G641" s="6" t="s">
        <v>1147</v>
      </c>
      <c r="H641" s="7" t="s">
        <v>1991</v>
      </c>
      <c r="I641" s="7" t="s">
        <v>1987</v>
      </c>
      <c r="J641" s="11">
        <v>0</v>
      </c>
      <c r="K641" s="11" t="s">
        <v>331</v>
      </c>
      <c r="L641" s="10" t="s">
        <v>1981</v>
      </c>
      <c r="M641" s="64">
        <v>0</v>
      </c>
      <c r="N641" s="65" t="e">
        <f t="shared" si="9"/>
        <v>#DIV/0!</v>
      </c>
      <c r="O641" s="66">
        <v>0</v>
      </c>
      <c r="P641" s="673" t="s">
        <v>2058</v>
      </c>
      <c r="Q641" s="637"/>
    </row>
    <row r="642" spans="1:17" ht="135" hidden="1" x14ac:dyDescent="0.25">
      <c r="A642" s="63" t="s">
        <v>305</v>
      </c>
      <c r="B642" s="7" t="s">
        <v>305</v>
      </c>
      <c r="C642" s="7">
        <v>2021</v>
      </c>
      <c r="D642" s="60" t="s">
        <v>1023</v>
      </c>
      <c r="E642" s="10" t="s">
        <v>817</v>
      </c>
      <c r="F642" s="7" t="s">
        <v>608</v>
      </c>
      <c r="G642" s="6" t="s">
        <v>1147</v>
      </c>
      <c r="H642" s="7" t="s">
        <v>1992</v>
      </c>
      <c r="I642" s="7" t="s">
        <v>1980</v>
      </c>
      <c r="J642" s="11">
        <v>40</v>
      </c>
      <c r="K642" s="11" t="s">
        <v>331</v>
      </c>
      <c r="L642" s="10" t="s">
        <v>1981</v>
      </c>
      <c r="M642" s="64">
        <v>0</v>
      </c>
      <c r="N642" s="65">
        <f t="shared" si="9"/>
        <v>0</v>
      </c>
      <c r="O642" s="66">
        <v>0</v>
      </c>
      <c r="P642" s="640" t="s">
        <v>2000</v>
      </c>
      <c r="Q642" s="635" t="s">
        <v>2041</v>
      </c>
    </row>
    <row r="643" spans="1:17" ht="51.75" hidden="1" x14ac:dyDescent="0.25">
      <c r="A643" s="63" t="s">
        <v>305</v>
      </c>
      <c r="B643" s="7" t="s">
        <v>305</v>
      </c>
      <c r="C643" s="7">
        <v>2021</v>
      </c>
      <c r="D643" s="60" t="s">
        <v>1023</v>
      </c>
      <c r="E643" s="10" t="s">
        <v>817</v>
      </c>
      <c r="F643" s="7" t="s">
        <v>608</v>
      </c>
      <c r="G643" s="6" t="s">
        <v>1147</v>
      </c>
      <c r="H643" s="7" t="s">
        <v>1992</v>
      </c>
      <c r="I643" s="7" t="s">
        <v>1995</v>
      </c>
      <c r="J643" s="11">
        <v>0</v>
      </c>
      <c r="K643" s="11" t="s">
        <v>331</v>
      </c>
      <c r="L643" s="10" t="s">
        <v>1981</v>
      </c>
      <c r="M643" s="64">
        <v>0</v>
      </c>
      <c r="N643" s="65" t="e">
        <f t="shared" si="9"/>
        <v>#DIV/0!</v>
      </c>
      <c r="O643" s="66">
        <v>0</v>
      </c>
      <c r="P643" s="673" t="s">
        <v>2058</v>
      </c>
      <c r="Q643" s="637"/>
    </row>
    <row r="644" spans="1:17" ht="51.75" hidden="1" x14ac:dyDescent="0.25">
      <c r="A644" s="63" t="s">
        <v>305</v>
      </c>
      <c r="B644" s="7" t="s">
        <v>305</v>
      </c>
      <c r="C644" s="7">
        <v>2021</v>
      </c>
      <c r="D644" s="60" t="s">
        <v>1023</v>
      </c>
      <c r="E644" s="10" t="s">
        <v>817</v>
      </c>
      <c r="F644" s="7" t="s">
        <v>608</v>
      </c>
      <c r="G644" s="6" t="s">
        <v>1147</v>
      </c>
      <c r="H644" s="7" t="s">
        <v>1992</v>
      </c>
      <c r="I644" s="7" t="s">
        <v>1984</v>
      </c>
      <c r="J644" s="11">
        <v>0</v>
      </c>
      <c r="K644" s="11" t="s">
        <v>331</v>
      </c>
      <c r="L644" s="10" t="s">
        <v>1981</v>
      </c>
      <c r="M644" s="64">
        <v>0</v>
      </c>
      <c r="N644" s="65" t="e">
        <f t="shared" si="9"/>
        <v>#DIV/0!</v>
      </c>
      <c r="O644" s="66">
        <v>0</v>
      </c>
      <c r="P644" s="673" t="s">
        <v>2058</v>
      </c>
      <c r="Q644" s="635"/>
    </row>
    <row r="645" spans="1:17" ht="51.75" hidden="1" x14ac:dyDescent="0.25">
      <c r="A645" s="63" t="s">
        <v>305</v>
      </c>
      <c r="B645" s="7" t="s">
        <v>305</v>
      </c>
      <c r="C645" s="7">
        <v>2021</v>
      </c>
      <c r="D645" s="60" t="s">
        <v>1023</v>
      </c>
      <c r="E645" s="10" t="s">
        <v>817</v>
      </c>
      <c r="F645" s="7" t="s">
        <v>608</v>
      </c>
      <c r="G645" s="6" t="s">
        <v>1147</v>
      </c>
      <c r="H645" s="7" t="s">
        <v>1992</v>
      </c>
      <c r="I645" s="7" t="s">
        <v>1987</v>
      </c>
      <c r="J645" s="11">
        <v>0</v>
      </c>
      <c r="K645" s="11" t="s">
        <v>331</v>
      </c>
      <c r="L645" s="10" t="s">
        <v>1981</v>
      </c>
      <c r="M645" s="64">
        <v>0</v>
      </c>
      <c r="N645" s="65" t="e">
        <f t="shared" si="9"/>
        <v>#DIV/0!</v>
      </c>
      <c r="O645" s="66">
        <v>0</v>
      </c>
      <c r="P645" s="673" t="s">
        <v>2058</v>
      </c>
      <c r="Q645" s="637"/>
    </row>
    <row r="646" spans="1:17" ht="51.75" hidden="1" x14ac:dyDescent="0.25">
      <c r="A646" s="63" t="s">
        <v>305</v>
      </c>
      <c r="B646" s="7" t="s">
        <v>305</v>
      </c>
      <c r="C646" s="7">
        <v>2021</v>
      </c>
      <c r="D646" s="60" t="s">
        <v>1023</v>
      </c>
      <c r="E646" s="10" t="s">
        <v>817</v>
      </c>
      <c r="F646" s="7" t="s">
        <v>608</v>
      </c>
      <c r="G646" s="6" t="s">
        <v>1147</v>
      </c>
      <c r="H646" s="7" t="s">
        <v>1993</v>
      </c>
      <c r="I646" s="7" t="s">
        <v>1980</v>
      </c>
      <c r="J646" s="11">
        <v>0</v>
      </c>
      <c r="K646" s="11" t="s">
        <v>331</v>
      </c>
      <c r="L646" s="10" t="s">
        <v>1981</v>
      </c>
      <c r="M646" s="64">
        <v>0</v>
      </c>
      <c r="N646" s="65" t="e">
        <f t="shared" ref="N646:N669" si="10">100*M646/J646</f>
        <v>#DIV/0!</v>
      </c>
      <c r="O646" s="66">
        <v>0</v>
      </c>
      <c r="P646" s="673" t="s">
        <v>2058</v>
      </c>
      <c r="Q646" s="635"/>
    </row>
    <row r="647" spans="1:17" ht="51.75" hidden="1" x14ac:dyDescent="0.25">
      <c r="A647" s="63" t="s">
        <v>305</v>
      </c>
      <c r="B647" s="7" t="s">
        <v>305</v>
      </c>
      <c r="C647" s="7">
        <v>2021</v>
      </c>
      <c r="D647" s="60" t="s">
        <v>1023</v>
      </c>
      <c r="E647" s="10" t="s">
        <v>817</v>
      </c>
      <c r="F647" s="7" t="s">
        <v>608</v>
      </c>
      <c r="G647" s="6" t="s">
        <v>1147</v>
      </c>
      <c r="H647" s="7" t="s">
        <v>1993</v>
      </c>
      <c r="I647" s="7" t="s">
        <v>1995</v>
      </c>
      <c r="J647" s="11">
        <v>0</v>
      </c>
      <c r="K647" s="11" t="s">
        <v>331</v>
      </c>
      <c r="L647" s="10" t="s">
        <v>1981</v>
      </c>
      <c r="M647" s="64">
        <v>0</v>
      </c>
      <c r="N647" s="65" t="e">
        <f t="shared" si="10"/>
        <v>#DIV/0!</v>
      </c>
      <c r="O647" s="66">
        <v>0</v>
      </c>
      <c r="P647" s="673" t="s">
        <v>2058</v>
      </c>
      <c r="Q647" s="637"/>
    </row>
    <row r="648" spans="1:17" ht="51.75" hidden="1" x14ac:dyDescent="0.25">
      <c r="A648" s="63" t="s">
        <v>305</v>
      </c>
      <c r="B648" s="7" t="s">
        <v>305</v>
      </c>
      <c r="C648" s="7">
        <v>2021</v>
      </c>
      <c r="D648" s="60" t="s">
        <v>1023</v>
      </c>
      <c r="E648" s="10" t="s">
        <v>817</v>
      </c>
      <c r="F648" s="7" t="s">
        <v>608</v>
      </c>
      <c r="G648" s="6" t="s">
        <v>1147</v>
      </c>
      <c r="H648" s="7" t="s">
        <v>1993</v>
      </c>
      <c r="I648" s="7" t="s">
        <v>1984</v>
      </c>
      <c r="J648" s="11">
        <v>0</v>
      </c>
      <c r="K648" s="11" t="s">
        <v>331</v>
      </c>
      <c r="L648" s="10" t="s">
        <v>1981</v>
      </c>
      <c r="M648" s="64">
        <v>0</v>
      </c>
      <c r="N648" s="65" t="e">
        <f t="shared" si="10"/>
        <v>#DIV/0!</v>
      </c>
      <c r="O648" s="66">
        <v>0</v>
      </c>
      <c r="P648" s="673" t="s">
        <v>2058</v>
      </c>
      <c r="Q648" s="635"/>
    </row>
    <row r="649" spans="1:17" ht="51.75" hidden="1" x14ac:dyDescent="0.25">
      <c r="A649" s="63" t="s">
        <v>305</v>
      </c>
      <c r="B649" s="7" t="s">
        <v>305</v>
      </c>
      <c r="C649" s="7">
        <v>2021</v>
      </c>
      <c r="D649" s="60" t="s">
        <v>1023</v>
      </c>
      <c r="E649" s="10" t="s">
        <v>817</v>
      </c>
      <c r="F649" s="7" t="s">
        <v>608</v>
      </c>
      <c r="G649" s="6" t="s">
        <v>1147</v>
      </c>
      <c r="H649" s="7" t="s">
        <v>1993</v>
      </c>
      <c r="I649" s="7" t="s">
        <v>1987</v>
      </c>
      <c r="J649" s="11">
        <v>0</v>
      </c>
      <c r="K649" s="11" t="s">
        <v>331</v>
      </c>
      <c r="L649" s="10" t="s">
        <v>1981</v>
      </c>
      <c r="M649" s="64">
        <v>0</v>
      </c>
      <c r="N649" s="65" t="e">
        <f t="shared" si="10"/>
        <v>#DIV/0!</v>
      </c>
      <c r="O649" s="66">
        <v>0</v>
      </c>
      <c r="P649" s="673" t="s">
        <v>2058</v>
      </c>
      <c r="Q649" s="637"/>
    </row>
    <row r="650" spans="1:17" ht="135" x14ac:dyDescent="0.25">
      <c r="A650" s="63" t="s">
        <v>305</v>
      </c>
      <c r="B650" s="7" t="s">
        <v>305</v>
      </c>
      <c r="C650" s="7">
        <v>2021</v>
      </c>
      <c r="D650" s="60" t="s">
        <v>1024</v>
      </c>
      <c r="E650" s="10" t="s">
        <v>817</v>
      </c>
      <c r="F650" s="7" t="s">
        <v>608</v>
      </c>
      <c r="G650" s="6" t="s">
        <v>1732</v>
      </c>
      <c r="H650" s="7" t="s">
        <v>1979</v>
      </c>
      <c r="I650" s="7" t="s">
        <v>1980</v>
      </c>
      <c r="J650" s="11">
        <v>800</v>
      </c>
      <c r="K650" s="11" t="s">
        <v>331</v>
      </c>
      <c r="L650" s="10" t="s">
        <v>1981</v>
      </c>
      <c r="M650" s="64">
        <v>3432</v>
      </c>
      <c r="N650" s="65">
        <f t="shared" si="10"/>
        <v>429</v>
      </c>
      <c r="O650" s="66">
        <v>41</v>
      </c>
      <c r="P650" s="640" t="s">
        <v>2000</v>
      </c>
      <c r="Q650" s="635" t="s">
        <v>1983</v>
      </c>
    </row>
    <row r="651" spans="1:17" ht="242.25" x14ac:dyDescent="0.2">
      <c r="A651" s="63" t="s">
        <v>305</v>
      </c>
      <c r="B651" s="7" t="s">
        <v>305</v>
      </c>
      <c r="C651" s="7">
        <v>2021</v>
      </c>
      <c r="D651" s="60" t="s">
        <v>1024</v>
      </c>
      <c r="E651" s="10" t="s">
        <v>817</v>
      </c>
      <c r="F651" s="7" t="s">
        <v>608</v>
      </c>
      <c r="G651" s="6" t="s">
        <v>1732</v>
      </c>
      <c r="H651" s="7" t="s">
        <v>1979</v>
      </c>
      <c r="I651" s="7" t="s">
        <v>1995</v>
      </c>
      <c r="J651" s="11">
        <v>2000</v>
      </c>
      <c r="K651" s="11" t="s">
        <v>331</v>
      </c>
      <c r="L651" s="10" t="s">
        <v>1981</v>
      </c>
      <c r="M651" s="64">
        <v>4380</v>
      </c>
      <c r="N651" s="65">
        <f t="shared" si="10"/>
        <v>219</v>
      </c>
      <c r="O651" s="66">
        <v>3</v>
      </c>
      <c r="P651" s="641" t="s">
        <v>2003</v>
      </c>
      <c r="Q651" s="638" t="s">
        <v>2005</v>
      </c>
    </row>
    <row r="652" spans="1:17" ht="51.75" hidden="1" x14ac:dyDescent="0.25">
      <c r="A652" s="63" t="s">
        <v>305</v>
      </c>
      <c r="B652" s="7" t="s">
        <v>305</v>
      </c>
      <c r="C652" s="7">
        <v>2021</v>
      </c>
      <c r="D652" s="60" t="s">
        <v>1024</v>
      </c>
      <c r="E652" s="10" t="s">
        <v>817</v>
      </c>
      <c r="F652" s="7" t="s">
        <v>608</v>
      </c>
      <c r="G652" s="6" t="s">
        <v>1732</v>
      </c>
      <c r="H652" s="7" t="s">
        <v>1979</v>
      </c>
      <c r="I652" s="7" t="s">
        <v>1984</v>
      </c>
      <c r="J652" s="11">
        <v>0</v>
      </c>
      <c r="K652" s="11" t="s">
        <v>331</v>
      </c>
      <c r="L652" s="10" t="s">
        <v>1981</v>
      </c>
      <c r="M652" s="64">
        <v>1320</v>
      </c>
      <c r="N652" s="65" t="e">
        <f t="shared" si="10"/>
        <v>#DIV/0!</v>
      </c>
      <c r="O652" s="66">
        <v>0</v>
      </c>
      <c r="P652" s="673" t="s">
        <v>2058</v>
      </c>
      <c r="Q652" s="635"/>
    </row>
    <row r="653" spans="1:17" ht="165" hidden="1" x14ac:dyDescent="0.25">
      <c r="A653" s="63" t="s">
        <v>305</v>
      </c>
      <c r="B653" s="7" t="s">
        <v>305</v>
      </c>
      <c r="C653" s="7">
        <v>2021</v>
      </c>
      <c r="D653" s="60" t="s">
        <v>1024</v>
      </c>
      <c r="E653" s="10" t="s">
        <v>817</v>
      </c>
      <c r="F653" s="7" t="s">
        <v>608</v>
      </c>
      <c r="G653" s="6" t="s">
        <v>1732</v>
      </c>
      <c r="H653" s="7" t="s">
        <v>1979</v>
      </c>
      <c r="I653" s="7" t="s">
        <v>1987</v>
      </c>
      <c r="J653" s="11">
        <v>3500</v>
      </c>
      <c r="K653" s="11" t="s">
        <v>331</v>
      </c>
      <c r="L653" s="10" t="s">
        <v>1981</v>
      </c>
      <c r="M653" s="64">
        <v>4480</v>
      </c>
      <c r="N653" s="65">
        <f t="shared" si="10"/>
        <v>128</v>
      </c>
      <c r="O653" s="66">
        <v>0</v>
      </c>
      <c r="P653" s="640" t="s">
        <v>2011</v>
      </c>
      <c r="Q653" s="637"/>
    </row>
    <row r="654" spans="1:17" ht="135" hidden="1" x14ac:dyDescent="0.25">
      <c r="A654" s="63" t="s">
        <v>305</v>
      </c>
      <c r="B654" s="7" t="s">
        <v>305</v>
      </c>
      <c r="C654" s="7">
        <v>2021</v>
      </c>
      <c r="D654" s="60" t="s">
        <v>1024</v>
      </c>
      <c r="E654" s="10" t="s">
        <v>817</v>
      </c>
      <c r="F654" s="7" t="s">
        <v>608</v>
      </c>
      <c r="G654" s="6" t="s">
        <v>1732</v>
      </c>
      <c r="H654" s="7" t="s">
        <v>1989</v>
      </c>
      <c r="I654" s="7" t="s">
        <v>1980</v>
      </c>
      <c r="J654" s="11">
        <v>0</v>
      </c>
      <c r="K654" s="11" t="s">
        <v>331</v>
      </c>
      <c r="L654" s="10" t="s">
        <v>1981</v>
      </c>
      <c r="M654" s="64">
        <v>0</v>
      </c>
      <c r="N654" s="65" t="e">
        <f t="shared" si="10"/>
        <v>#DIV/0!</v>
      </c>
      <c r="O654" s="66">
        <v>3</v>
      </c>
      <c r="P654" s="640" t="s">
        <v>2000</v>
      </c>
      <c r="Q654" s="635" t="s">
        <v>1983</v>
      </c>
    </row>
    <row r="655" spans="1:17" ht="51.75" hidden="1" x14ac:dyDescent="0.25">
      <c r="A655" s="63" t="s">
        <v>305</v>
      </c>
      <c r="B655" s="7" t="s">
        <v>305</v>
      </c>
      <c r="C655" s="7">
        <v>2021</v>
      </c>
      <c r="D655" s="60" t="s">
        <v>1024</v>
      </c>
      <c r="E655" s="10" t="s">
        <v>817</v>
      </c>
      <c r="F655" s="7" t="s">
        <v>608</v>
      </c>
      <c r="G655" s="6" t="s">
        <v>1732</v>
      </c>
      <c r="H655" s="7" t="s">
        <v>1989</v>
      </c>
      <c r="I655" s="7" t="s">
        <v>1995</v>
      </c>
      <c r="J655" s="11">
        <v>0</v>
      </c>
      <c r="K655" s="11" t="s">
        <v>331</v>
      </c>
      <c r="L655" s="10" t="s">
        <v>1981</v>
      </c>
      <c r="M655" s="64">
        <v>0</v>
      </c>
      <c r="N655" s="65" t="e">
        <f t="shared" si="10"/>
        <v>#DIV/0!</v>
      </c>
      <c r="O655" s="66">
        <v>0</v>
      </c>
      <c r="P655" s="673" t="s">
        <v>2058</v>
      </c>
      <c r="Q655" s="637"/>
    </row>
    <row r="656" spans="1:17" ht="135" hidden="1" x14ac:dyDescent="0.25">
      <c r="A656" s="63" t="s">
        <v>305</v>
      </c>
      <c r="B656" s="7" t="s">
        <v>305</v>
      </c>
      <c r="C656" s="7">
        <v>2021</v>
      </c>
      <c r="D656" s="60" t="s">
        <v>1024</v>
      </c>
      <c r="E656" s="10" t="s">
        <v>817</v>
      </c>
      <c r="F656" s="7" t="s">
        <v>608</v>
      </c>
      <c r="G656" s="6" t="s">
        <v>1732</v>
      </c>
      <c r="H656" s="7" t="s">
        <v>1989</v>
      </c>
      <c r="I656" s="7" t="s">
        <v>1984</v>
      </c>
      <c r="J656" s="11">
        <v>0</v>
      </c>
      <c r="K656" s="11" t="s">
        <v>331</v>
      </c>
      <c r="L656" s="10" t="s">
        <v>1981</v>
      </c>
      <c r="M656" s="64">
        <v>0</v>
      </c>
      <c r="N656" s="65" t="e">
        <f t="shared" si="10"/>
        <v>#DIV/0!</v>
      </c>
      <c r="O656" s="66">
        <v>0</v>
      </c>
      <c r="P656" s="640" t="s">
        <v>2000</v>
      </c>
      <c r="Q656" s="635" t="s">
        <v>2007</v>
      </c>
    </row>
    <row r="657" spans="1:17" ht="165" hidden="1" x14ac:dyDescent="0.25">
      <c r="A657" s="63" t="s">
        <v>305</v>
      </c>
      <c r="B657" s="7" t="s">
        <v>305</v>
      </c>
      <c r="C657" s="7">
        <v>2021</v>
      </c>
      <c r="D657" s="60" t="s">
        <v>1024</v>
      </c>
      <c r="E657" s="10" t="s">
        <v>817</v>
      </c>
      <c r="F657" s="7" t="s">
        <v>608</v>
      </c>
      <c r="G657" s="6" t="s">
        <v>1732</v>
      </c>
      <c r="H657" s="7" t="s">
        <v>1989</v>
      </c>
      <c r="I657" s="7" t="s">
        <v>1987</v>
      </c>
      <c r="J657" s="11">
        <v>60</v>
      </c>
      <c r="K657" s="11" t="s">
        <v>331</v>
      </c>
      <c r="L657" s="10" t="s">
        <v>1981</v>
      </c>
      <c r="M657" s="64">
        <v>153</v>
      </c>
      <c r="N657" s="65">
        <f t="shared" si="10"/>
        <v>255</v>
      </c>
      <c r="O657" s="66">
        <v>81</v>
      </c>
      <c r="P657" s="640" t="s">
        <v>2011</v>
      </c>
      <c r="Q657" s="637"/>
    </row>
    <row r="658" spans="1:17" ht="135" x14ac:dyDescent="0.25">
      <c r="A658" s="63" t="s">
        <v>305</v>
      </c>
      <c r="B658" s="7" t="s">
        <v>305</v>
      </c>
      <c r="C658" s="7">
        <v>2021</v>
      </c>
      <c r="D658" s="60" t="s">
        <v>1024</v>
      </c>
      <c r="E658" s="10" t="s">
        <v>817</v>
      </c>
      <c r="F658" s="7" t="s">
        <v>608</v>
      </c>
      <c r="G658" s="6" t="s">
        <v>1732</v>
      </c>
      <c r="H658" s="7" t="s">
        <v>1991</v>
      </c>
      <c r="I658" s="7" t="s">
        <v>1980</v>
      </c>
      <c r="J658" s="11">
        <v>800</v>
      </c>
      <c r="K658" s="11" t="s">
        <v>331</v>
      </c>
      <c r="L658" s="10" t="s">
        <v>1981</v>
      </c>
      <c r="M658" s="64">
        <v>3432</v>
      </c>
      <c r="N658" s="65">
        <f t="shared" si="10"/>
        <v>429</v>
      </c>
      <c r="O658" s="66">
        <v>41</v>
      </c>
      <c r="P658" s="640" t="s">
        <v>2000</v>
      </c>
      <c r="Q658" s="635" t="s">
        <v>1983</v>
      </c>
    </row>
    <row r="659" spans="1:17" ht="51.75" hidden="1" x14ac:dyDescent="0.25">
      <c r="A659" s="63" t="s">
        <v>305</v>
      </c>
      <c r="B659" s="7" t="s">
        <v>305</v>
      </c>
      <c r="C659" s="7">
        <v>2021</v>
      </c>
      <c r="D659" s="60" t="s">
        <v>1024</v>
      </c>
      <c r="E659" s="10" t="s">
        <v>817</v>
      </c>
      <c r="F659" s="7" t="s">
        <v>608</v>
      </c>
      <c r="G659" s="6" t="s">
        <v>1732</v>
      </c>
      <c r="H659" s="7" t="s">
        <v>1991</v>
      </c>
      <c r="I659" s="7" t="s">
        <v>1995</v>
      </c>
      <c r="J659" s="11">
        <v>0</v>
      </c>
      <c r="K659" s="11" t="s">
        <v>331</v>
      </c>
      <c r="L659" s="10" t="s">
        <v>1981</v>
      </c>
      <c r="M659" s="64">
        <v>0</v>
      </c>
      <c r="N659" s="65" t="e">
        <f t="shared" si="10"/>
        <v>#DIV/0!</v>
      </c>
      <c r="O659" s="66">
        <v>0</v>
      </c>
      <c r="P659" s="673" t="s">
        <v>2058</v>
      </c>
      <c r="Q659" s="637"/>
    </row>
    <row r="660" spans="1:17" ht="135" hidden="1" x14ac:dyDescent="0.25">
      <c r="A660" s="63" t="s">
        <v>305</v>
      </c>
      <c r="B660" s="7" t="s">
        <v>305</v>
      </c>
      <c r="C660" s="7">
        <v>2021</v>
      </c>
      <c r="D660" s="60" t="s">
        <v>1024</v>
      </c>
      <c r="E660" s="10" t="s">
        <v>817</v>
      </c>
      <c r="F660" s="7" t="s">
        <v>608</v>
      </c>
      <c r="G660" s="6" t="s">
        <v>1732</v>
      </c>
      <c r="H660" s="7" t="s">
        <v>1991</v>
      </c>
      <c r="I660" s="7" t="s">
        <v>1984</v>
      </c>
      <c r="J660" s="11">
        <v>0</v>
      </c>
      <c r="K660" s="11" t="s">
        <v>331</v>
      </c>
      <c r="L660" s="10" t="s">
        <v>1981</v>
      </c>
      <c r="M660" s="64">
        <v>1303</v>
      </c>
      <c r="N660" s="65" t="e">
        <f t="shared" si="10"/>
        <v>#DIV/0!</v>
      </c>
      <c r="O660" s="66">
        <v>9</v>
      </c>
      <c r="P660" s="640" t="s">
        <v>2000</v>
      </c>
      <c r="Q660" s="635" t="s">
        <v>2007</v>
      </c>
    </row>
    <row r="661" spans="1:17" ht="165" hidden="1" x14ac:dyDescent="0.25">
      <c r="A661" s="63" t="s">
        <v>305</v>
      </c>
      <c r="B661" s="7" t="s">
        <v>305</v>
      </c>
      <c r="C661" s="7">
        <v>2021</v>
      </c>
      <c r="D661" s="60" t="s">
        <v>1024</v>
      </c>
      <c r="E661" s="10" t="s">
        <v>817</v>
      </c>
      <c r="F661" s="7" t="s">
        <v>608</v>
      </c>
      <c r="G661" s="6" t="s">
        <v>1732</v>
      </c>
      <c r="H661" s="7" t="s">
        <v>1991</v>
      </c>
      <c r="I661" s="7" t="s">
        <v>1987</v>
      </c>
      <c r="J661" s="11">
        <v>90</v>
      </c>
      <c r="K661" s="11" t="s">
        <v>331</v>
      </c>
      <c r="L661" s="10" t="s">
        <v>1981</v>
      </c>
      <c r="M661" s="64">
        <v>239</v>
      </c>
      <c r="N661" s="65">
        <f t="shared" si="10"/>
        <v>265.55555555555554</v>
      </c>
      <c r="O661" s="66">
        <v>81</v>
      </c>
      <c r="P661" s="640" t="s">
        <v>2011</v>
      </c>
      <c r="Q661" s="637"/>
    </row>
    <row r="662" spans="1:17" ht="135" x14ac:dyDescent="0.25">
      <c r="A662" s="63" t="s">
        <v>305</v>
      </c>
      <c r="B662" s="7" t="s">
        <v>305</v>
      </c>
      <c r="C662" s="7">
        <v>2021</v>
      </c>
      <c r="D662" s="60" t="s">
        <v>1024</v>
      </c>
      <c r="E662" s="10" t="s">
        <v>817</v>
      </c>
      <c r="F662" s="7" t="s">
        <v>608</v>
      </c>
      <c r="G662" s="6" t="s">
        <v>1732</v>
      </c>
      <c r="H662" s="7" t="s">
        <v>1992</v>
      </c>
      <c r="I662" s="7" t="s">
        <v>1980</v>
      </c>
      <c r="J662" s="11">
        <v>300</v>
      </c>
      <c r="K662" s="11" t="s">
        <v>331</v>
      </c>
      <c r="L662" s="10" t="s">
        <v>1981</v>
      </c>
      <c r="M662" s="64">
        <v>2136</v>
      </c>
      <c r="N662" s="65">
        <f t="shared" si="10"/>
        <v>712</v>
      </c>
      <c r="O662" s="66">
        <v>41</v>
      </c>
      <c r="P662" s="640" t="s">
        <v>2000</v>
      </c>
      <c r="Q662" s="635" t="s">
        <v>1983</v>
      </c>
    </row>
    <row r="663" spans="1:17" ht="51.75" hidden="1" x14ac:dyDescent="0.25">
      <c r="A663" s="63" t="s">
        <v>305</v>
      </c>
      <c r="B663" s="7" t="s">
        <v>305</v>
      </c>
      <c r="C663" s="7">
        <v>2021</v>
      </c>
      <c r="D663" s="60" t="s">
        <v>1024</v>
      </c>
      <c r="E663" s="10" t="s">
        <v>817</v>
      </c>
      <c r="F663" s="7" t="s">
        <v>608</v>
      </c>
      <c r="G663" s="6" t="s">
        <v>1732</v>
      </c>
      <c r="H663" s="7" t="s">
        <v>1992</v>
      </c>
      <c r="I663" s="7" t="s">
        <v>1995</v>
      </c>
      <c r="J663" s="11">
        <v>0</v>
      </c>
      <c r="K663" s="11" t="s">
        <v>331</v>
      </c>
      <c r="L663" s="10" t="s">
        <v>1981</v>
      </c>
      <c r="M663" s="64">
        <v>0</v>
      </c>
      <c r="N663" s="65" t="e">
        <f t="shared" si="10"/>
        <v>#DIV/0!</v>
      </c>
      <c r="O663" s="66">
        <v>0</v>
      </c>
      <c r="P663" s="673" t="s">
        <v>2058</v>
      </c>
      <c r="Q663" s="637"/>
    </row>
    <row r="664" spans="1:17" ht="135" hidden="1" x14ac:dyDescent="0.25">
      <c r="A664" s="63" t="s">
        <v>305</v>
      </c>
      <c r="B664" s="7" t="s">
        <v>305</v>
      </c>
      <c r="C664" s="7">
        <v>2021</v>
      </c>
      <c r="D664" s="60" t="s">
        <v>1024</v>
      </c>
      <c r="E664" s="10" t="s">
        <v>817</v>
      </c>
      <c r="F664" s="7" t="s">
        <v>608</v>
      </c>
      <c r="G664" s="6" t="s">
        <v>1732</v>
      </c>
      <c r="H664" s="7" t="s">
        <v>1992</v>
      </c>
      <c r="I664" s="7" t="s">
        <v>1984</v>
      </c>
      <c r="J664" s="11">
        <v>0</v>
      </c>
      <c r="K664" s="11" t="s">
        <v>331</v>
      </c>
      <c r="L664" s="10" t="s">
        <v>1981</v>
      </c>
      <c r="M664" s="64">
        <v>700</v>
      </c>
      <c r="N664" s="65" t="e">
        <f t="shared" si="10"/>
        <v>#DIV/0!</v>
      </c>
      <c r="O664" s="66">
        <v>9</v>
      </c>
      <c r="P664" s="640" t="s">
        <v>2000</v>
      </c>
      <c r="Q664" s="635" t="s">
        <v>2007</v>
      </c>
    </row>
    <row r="665" spans="1:17" ht="165" x14ac:dyDescent="0.25">
      <c r="A665" s="63" t="s">
        <v>305</v>
      </c>
      <c r="B665" s="7" t="s">
        <v>305</v>
      </c>
      <c r="C665" s="7">
        <v>2021</v>
      </c>
      <c r="D665" s="60" t="s">
        <v>1024</v>
      </c>
      <c r="E665" s="10" t="s">
        <v>817</v>
      </c>
      <c r="F665" s="7" t="s">
        <v>608</v>
      </c>
      <c r="G665" s="6" t="s">
        <v>1732</v>
      </c>
      <c r="H665" s="7" t="s">
        <v>1992</v>
      </c>
      <c r="I665" s="7" t="s">
        <v>1987</v>
      </c>
      <c r="J665" s="11">
        <v>100</v>
      </c>
      <c r="K665" s="11" t="s">
        <v>331</v>
      </c>
      <c r="L665" s="10" t="s">
        <v>1981</v>
      </c>
      <c r="M665" s="64">
        <v>181</v>
      </c>
      <c r="N665" s="65">
        <f t="shared" si="10"/>
        <v>181</v>
      </c>
      <c r="O665" s="66">
        <v>81</v>
      </c>
      <c r="P665" s="640" t="s">
        <v>2011</v>
      </c>
      <c r="Q665" s="637"/>
    </row>
    <row r="666" spans="1:17" ht="51.75" hidden="1" x14ac:dyDescent="0.25">
      <c r="A666" s="63" t="s">
        <v>305</v>
      </c>
      <c r="B666" s="7" t="s">
        <v>305</v>
      </c>
      <c r="C666" s="7">
        <v>2021</v>
      </c>
      <c r="D666" s="60" t="s">
        <v>1024</v>
      </c>
      <c r="E666" s="10" t="s">
        <v>817</v>
      </c>
      <c r="F666" s="7" t="s">
        <v>608</v>
      </c>
      <c r="G666" s="6" t="s">
        <v>1732</v>
      </c>
      <c r="H666" s="7" t="s">
        <v>1993</v>
      </c>
      <c r="I666" s="7" t="s">
        <v>1980</v>
      </c>
      <c r="J666" s="11">
        <v>0</v>
      </c>
      <c r="K666" s="11" t="s">
        <v>331</v>
      </c>
      <c r="L666" s="10" t="s">
        <v>1981</v>
      </c>
      <c r="M666" s="64">
        <v>0</v>
      </c>
      <c r="N666" s="65" t="e">
        <f t="shared" si="10"/>
        <v>#DIV/0!</v>
      </c>
      <c r="O666" s="66">
        <v>0</v>
      </c>
      <c r="P666" s="673" t="s">
        <v>2058</v>
      </c>
      <c r="Q666" s="635"/>
    </row>
    <row r="667" spans="1:17" ht="51.75" hidden="1" x14ac:dyDescent="0.25">
      <c r="A667" s="63" t="s">
        <v>305</v>
      </c>
      <c r="B667" s="7" t="s">
        <v>305</v>
      </c>
      <c r="C667" s="7">
        <v>2021</v>
      </c>
      <c r="D667" s="60" t="s">
        <v>1024</v>
      </c>
      <c r="E667" s="10" t="s">
        <v>817</v>
      </c>
      <c r="F667" s="7" t="s">
        <v>608</v>
      </c>
      <c r="G667" s="6" t="s">
        <v>1732</v>
      </c>
      <c r="H667" s="7" t="s">
        <v>1993</v>
      </c>
      <c r="I667" s="7" t="s">
        <v>1995</v>
      </c>
      <c r="J667" s="11">
        <v>0</v>
      </c>
      <c r="K667" s="11" t="s">
        <v>331</v>
      </c>
      <c r="L667" s="10" t="s">
        <v>1981</v>
      </c>
      <c r="M667" s="64">
        <v>0</v>
      </c>
      <c r="N667" s="65" t="e">
        <f t="shared" si="10"/>
        <v>#DIV/0!</v>
      </c>
      <c r="O667" s="66">
        <v>0</v>
      </c>
      <c r="P667" s="673" t="s">
        <v>2058</v>
      </c>
      <c r="Q667" s="637"/>
    </row>
    <row r="668" spans="1:17" ht="135" hidden="1" x14ac:dyDescent="0.25">
      <c r="A668" s="63" t="s">
        <v>305</v>
      </c>
      <c r="B668" s="7" t="s">
        <v>305</v>
      </c>
      <c r="C668" s="7">
        <v>2021</v>
      </c>
      <c r="D668" s="60" t="s">
        <v>1024</v>
      </c>
      <c r="E668" s="10" t="s">
        <v>817</v>
      </c>
      <c r="F668" s="7" t="s">
        <v>608</v>
      </c>
      <c r="G668" s="6" t="s">
        <v>1732</v>
      </c>
      <c r="H668" s="7" t="s">
        <v>1993</v>
      </c>
      <c r="I668" s="7" t="s">
        <v>1984</v>
      </c>
      <c r="J668" s="11">
        <v>0</v>
      </c>
      <c r="K668" s="11" t="s">
        <v>331</v>
      </c>
      <c r="L668" s="10" t="s">
        <v>1981</v>
      </c>
      <c r="M668" s="64">
        <v>0</v>
      </c>
      <c r="N668" s="65" t="e">
        <f t="shared" si="10"/>
        <v>#DIV/0!</v>
      </c>
      <c r="O668" s="66">
        <v>0</v>
      </c>
      <c r="P668" s="640" t="s">
        <v>2000</v>
      </c>
      <c r="Q668" s="635" t="s">
        <v>2007</v>
      </c>
    </row>
    <row r="669" spans="1:17" ht="165" hidden="1" x14ac:dyDescent="0.25">
      <c r="A669" s="63" t="s">
        <v>305</v>
      </c>
      <c r="B669" s="7" t="s">
        <v>305</v>
      </c>
      <c r="C669" s="7">
        <v>2021</v>
      </c>
      <c r="D669" s="60" t="s">
        <v>1024</v>
      </c>
      <c r="E669" s="10" t="s">
        <v>817</v>
      </c>
      <c r="F669" s="7" t="s">
        <v>608</v>
      </c>
      <c r="G669" s="6" t="s">
        <v>1732</v>
      </c>
      <c r="H669" s="7" t="s">
        <v>1993</v>
      </c>
      <c r="I669" s="7" t="s">
        <v>1987</v>
      </c>
      <c r="J669" s="11">
        <v>40</v>
      </c>
      <c r="K669" s="11" t="s">
        <v>331</v>
      </c>
      <c r="L669" s="10" t="s">
        <v>1981</v>
      </c>
      <c r="M669" s="64">
        <v>143</v>
      </c>
      <c r="N669" s="65">
        <f t="shared" si="10"/>
        <v>357.5</v>
      </c>
      <c r="O669" s="66">
        <v>81</v>
      </c>
      <c r="P669" s="640" t="s">
        <v>2011</v>
      </c>
      <c r="Q669" s="637"/>
    </row>
  </sheetData>
  <autoFilter ref="A4:T669">
    <filterColumn colId="9">
      <filters>
        <filter val="100"/>
        <filter val="1000"/>
        <filter val="14000"/>
        <filter val="1500"/>
        <filter val="20"/>
        <filter val="2000"/>
        <filter val="300"/>
        <filter val="400"/>
        <filter val="500"/>
        <filter val="600"/>
        <filter val="700"/>
        <filter val="800"/>
      </filters>
    </filterColumn>
  </autoFilter>
  <hyperlinks>
    <hyperlink ref="P56" r:id="rId1" display="https://www.ices.dk/sites/pub/Publication Reports/ICES Survey Protocols (SISP)/SISP7 BITS 2017.pdf)"/>
    <hyperlink ref="P58" r:id="rId2" display="https://www.ices.dk/sites/pub/Publication Reports/ICES Survey Protocols (SISP)/SISP7 BITS 2017.pdf)"/>
    <hyperlink ref="P60" r:id="rId3" display="https://www.ices.dk/sites/pub/Publication Reports/ICES Survey Protocols (SISP)/SISP7 BITS 2017.pdf)"/>
    <hyperlink ref="P62" r:id="rId4" display="https://www.ices.dk/sites/pub/Publication Reports/ICES Survey Protocols (SISP)/SISP7 BITS 2017.pdf)"/>
    <hyperlink ref="P64" r:id="rId5" display="https://www.ices.dk/sites/pub/Publication Reports/ICES Survey Protocols (SISP)/SISP7 BITS 2017.pdf)"/>
    <hyperlink ref="P72" r:id="rId6" display="https://www.ices.dk/sites/pub/Publication Reports/ICES Survey Protocols (SISP)/SISP7 BITS 2017.pdf)"/>
    <hyperlink ref="P75" r:id="rId7" display="https://www.ices.dk/sites/pub/Publication Reports/ICES Survey Protocols (SISP)/SISP7 BITS 2017.pdf)"/>
    <hyperlink ref="P78" r:id="rId8" display="https://www.ices.dk/sites/pub/Publication Reports/ICES Survey Protocols (SISP)/SISP7 BITS 2017.pdf)"/>
    <hyperlink ref="P81" r:id="rId9" display="https://www.ices.dk/sites/pub/Publication Reports/ICES Survey Protocols (SISP)/SISP7 BITS 2017.pdf)"/>
    <hyperlink ref="P84" r:id="rId10" display="https://www.ices.dk/sites/pub/Publication Reports/ICES Survey Protocols (SISP)/SISP7 BITS 2017.pdf)"/>
    <hyperlink ref="P167" r:id="rId11" display="https://www.ices.dk/sites/pub/Publication Reports/ICES Survey Protocols (SISP)/SISP7 BITS 2017.pdf)"/>
    <hyperlink ref="P170" r:id="rId12" display="https://www.ices.dk/sites/pub/Publication Reports/ICES Survey Protocols (SISP)/SISP7 BITS 2017.pdf)"/>
    <hyperlink ref="P173" r:id="rId13" display="https://www.ices.dk/sites/pub/Publication Reports/ICES Survey Protocols (SISP)/SISP7 BITS 2017.pdf)"/>
    <hyperlink ref="P176" r:id="rId14" display="https://www.ices.dk/sites/pub/Publication Reports/ICES Survey Protocols (SISP)/SISP7 BITS 2017.pdf)"/>
    <hyperlink ref="P179" r:id="rId15" display="https://www.ices.dk/sites/pub/Publication Reports/ICES Survey Protocols (SISP)/SISP7 BITS 2017.pdf)"/>
    <hyperlink ref="P182" r:id="rId16" display="https://www.ices.dk/sites/pub/Publication Reports/ICES Survey Protocols (SISP)/SISP7 BITS 2017.pdf)"/>
    <hyperlink ref="P185" r:id="rId17" display="https://www.ices.dk/sites/pub/Publication Reports/ICES Survey Protocols (SISP)/SISP7 BITS 2017.pdf)"/>
    <hyperlink ref="P188" r:id="rId18" display="https://www.ices.dk/sites/pub/Publication Reports/ICES Survey Protocols (SISP)/SISP7 BITS 2017.pdf)"/>
    <hyperlink ref="P191" r:id="rId19" display="https://www.ices.dk/sites/pub/Publication Reports/ICES Survey Protocols (SISP)/SISP7 BITS 2017.pdf)"/>
    <hyperlink ref="P194" r:id="rId20" display="https://www.ices.dk/sites/pub/Publication Reports/ICES Survey Protocols (SISP)/SISP7 BITS 2017.pdf)"/>
    <hyperlink ref="P277" r:id="rId21" display="https://www.ices.dk/sites/pub/Publication Reports/ICES Survey Protocols (SISP)/SISP7 BITS 2017.pdf)"/>
    <hyperlink ref="P280" r:id="rId22" display="https://www.ices.dk/sites/pub/Publication Reports/ICES Survey Protocols (SISP)/SISP7 BITS 2017.pdf)"/>
    <hyperlink ref="P283" r:id="rId23" display="https://www.ices.dk/sites/pub/Publication Reports/ICES Survey Protocols (SISP)/SISP7 BITS 2017.pdf)"/>
    <hyperlink ref="P286" r:id="rId24" display="https://www.ices.dk/sites/pub/Publication Reports/ICES Survey Protocols (SISP)/SISP7 BITS 2017.pdf)"/>
    <hyperlink ref="P289" r:id="rId25" display="https://www.ices.dk/sites/pub/Publication Reports/ICES Survey Protocols (SISP)/SISP7 BITS 2017.pdf)"/>
    <hyperlink ref="P342" r:id="rId26" display="https://www.ices.dk/sites/pub/Publication Reports/ICES Survey Protocols (SISP)/SISP7 BITS 2017.pdf)"/>
    <hyperlink ref="P345" r:id="rId27" display="https://www.ices.dk/sites/pub/Publication Reports/ICES Survey Protocols (SISP)/SISP7 BITS 2017.pdf)"/>
    <hyperlink ref="P348" r:id="rId28" display="https://www.ices.dk/sites/pub/Publication Reports/ICES Survey Protocols (SISP)/SISP7 BITS 2017.pdf)"/>
    <hyperlink ref="P351" r:id="rId29" display="https://www.ices.dk/sites/pub/Publication Reports/ICES Survey Protocols (SISP)/SISP7 BITS 2017.pdf)"/>
    <hyperlink ref="P354" r:id="rId30" display="https://www.ices.dk/sites/pub/Publication Reports/ICES Survey Protocols (SISP)/SISP7 BITS 2017.pdf)"/>
    <hyperlink ref="P436" r:id="rId31" display="https://www.ices.dk/sites/pub/Publication Reports/ICES Survey Protocols (SISP)/SISP7 BITS 2017.pdf)"/>
    <hyperlink ref="P438" r:id="rId32" display="https://www.ices.dk/sites/pub/Publication Reports/ICES Survey Protocols (SISP)/SISP7 BITS 2017.pdf)"/>
    <hyperlink ref="P440" r:id="rId33" display="https://www.ices.dk/sites/pub/Publication Reports/ICES Survey Protocols (SISP)/SISP7 BITS 2017.pdf)"/>
    <hyperlink ref="P442" r:id="rId34" display="https://www.ices.dk/sites/pub/Publication Reports/ICES Survey Protocols (SISP)/SISP7 BITS 2017.pdf)"/>
    <hyperlink ref="P444" r:id="rId35" display="https://www.ices.dk/sites/pub/Publication Reports/ICES Survey Protocols (SISP)/SISP7 BITS 2017.pdf)"/>
    <hyperlink ref="P477" r:id="rId36" display="https://www.ices.dk/sites/pub/Publication Reports/ICES Survey Protocols (SISP)/SISP7 BITS 2017.pdf)"/>
    <hyperlink ref="P480" r:id="rId37" display="https://www.ices.dk/sites/pub/Publication Reports/ICES Survey Protocols (SISP)/SISP7 BITS 2017.pdf)"/>
    <hyperlink ref="P483" r:id="rId38" display="https://www.ices.dk/sites/pub/Publication Reports/ICES Survey Protocols (SISP)/SISP7 BITS 2017.pdf)"/>
    <hyperlink ref="P486" r:id="rId39" display="https://www.ices.dk/sites/pub/Publication Reports/ICES Survey Protocols (SISP)/SISP7 BITS 2017.pdf)"/>
    <hyperlink ref="P489" r:id="rId40" display="https://www.ices.dk/sites/pub/Publication Reports/ICES Survey Protocols (SISP)/SISP7 BITS 2017.pdf)"/>
    <hyperlink ref="P447" r:id="rId41" display="https://www.ices.dk/sites/pub/Publication Reports/ICES Survey Protocols (SISP)/SISP7 BITS 2017.pdf)"/>
    <hyperlink ref="P450" r:id="rId42" display="https://www.ices.dk/sites/pub/Publication Reports/ICES Survey Protocols (SISP)/SISP7 BITS 2017.pdf)"/>
    <hyperlink ref="P453" r:id="rId43" display="https://www.ices.dk/sites/pub/Publication Reports/ICES Survey Protocols (SISP)/SISP7 BITS 2017.pdf)"/>
    <hyperlink ref="P456" r:id="rId44" display="https://www.ices.dk/sites/pub/Publication Reports/ICES Survey Protocols (SISP)/SISP7 BITS 2017.pdf)"/>
    <hyperlink ref="P459" r:id="rId45" display="https://www.ices.dk/sites/pub/Publication Reports/ICES Survey Protocols (SISP)/SISP7 BITS 2017.pdf)"/>
    <hyperlink ref="P563" r:id="rId46" display="https://www.ices.dk/sites/pub/Publication Reports/ICES Survey Protocols (SISP)/SISP7 BITS 2017.pdf)"/>
    <hyperlink ref="P567" r:id="rId47" display="https://www.ices.dk/sites/pub/Publication Reports/ICES Survey Protocols (SISP)/SISP7 BITS 2017.pdf)"/>
    <hyperlink ref="P571" r:id="rId48" display="https://www.ices.dk/sites/pub/Publication Reports/ICES Survey Protocols (SISP)/SISP7 BITS 2017.pdf)"/>
    <hyperlink ref="P575" r:id="rId49" display="https://www.ices.dk/sites/pub/Publication Reports/ICES Survey Protocols (SISP)/SISP7 BITS 2017.pdf)"/>
    <hyperlink ref="P579" r:id="rId50" display="https://www.ices.dk/sites/pub/Publication Reports/ICES Survey Protocols (SISP)/SISP7 BITS 2017.pdf)"/>
  </hyperlinks>
  <pageMargins left="0.7" right="0.7" top="0.75" bottom="0.75" header="0.3" footer="0.3"/>
  <pageSetup orientation="portrait"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election activeCell="H8" sqref="H8"/>
    </sheetView>
  </sheetViews>
  <sheetFormatPr defaultColWidth="9.140625" defaultRowHeight="12.75" x14ac:dyDescent="0.2"/>
  <cols>
    <col min="1" max="1" width="9.140625" style="76"/>
    <col min="2" max="2" width="11.28515625" style="76" customWidth="1"/>
    <col min="3" max="3" width="11.85546875" style="76" customWidth="1"/>
    <col min="4" max="4" width="12.42578125" style="76" customWidth="1"/>
    <col min="5" max="5" width="19.7109375" style="76" bestFit="1" customWidth="1"/>
    <col min="6" max="6" width="14.28515625" style="76" customWidth="1"/>
    <col min="7" max="7" width="13.140625" style="76" customWidth="1"/>
    <col min="8" max="8" width="13.28515625" style="76" customWidth="1"/>
    <col min="9" max="9" width="9.140625" style="76"/>
    <col min="10" max="10" width="13.140625" style="76" customWidth="1"/>
    <col min="11" max="11" width="12" style="76" bestFit="1" customWidth="1"/>
    <col min="12" max="12" width="21.140625" style="76" customWidth="1"/>
    <col min="13" max="13" width="9.140625" style="76"/>
    <col min="14" max="14" width="14.85546875" style="76" customWidth="1"/>
    <col min="15" max="15" width="13.7109375" style="76" customWidth="1"/>
    <col min="16" max="16" width="14.5703125" style="76" customWidth="1"/>
    <col min="17" max="17" width="15.140625" style="76" customWidth="1"/>
    <col min="18" max="18" width="15" style="76" customWidth="1"/>
    <col min="19" max="19" width="15.5703125" style="76" customWidth="1"/>
    <col min="20" max="20" width="13.140625" style="76" customWidth="1"/>
    <col min="21" max="21" width="17.28515625" style="76" customWidth="1"/>
    <col min="22" max="22" width="12.28515625" style="76" customWidth="1"/>
    <col min="23" max="23" width="12.140625" style="76" customWidth="1"/>
    <col min="24" max="24" width="11.7109375" style="76" customWidth="1"/>
    <col min="25" max="25" width="11.42578125" style="76" customWidth="1"/>
    <col min="26" max="16384" width="9.140625" style="76"/>
  </cols>
  <sheetData>
    <row r="1" spans="1:25" ht="13.5" thickBot="1" x14ac:dyDescent="0.25">
      <c r="A1" s="14" t="s">
        <v>40</v>
      </c>
      <c r="B1" s="15"/>
      <c r="C1" s="15"/>
      <c r="D1" s="15"/>
      <c r="E1" s="15"/>
      <c r="F1" s="15"/>
      <c r="G1" s="16"/>
      <c r="H1" s="15"/>
      <c r="I1" s="15"/>
      <c r="J1" s="15"/>
      <c r="K1" s="15"/>
      <c r="L1" s="15"/>
      <c r="M1" s="15"/>
      <c r="N1" s="17"/>
      <c r="O1" s="17"/>
      <c r="P1" s="17"/>
      <c r="Q1" s="17"/>
      <c r="R1" s="17"/>
      <c r="S1" s="17"/>
      <c r="T1" s="17"/>
      <c r="U1" s="17"/>
      <c r="V1" s="17"/>
      <c r="W1" s="17"/>
      <c r="X1" s="17"/>
      <c r="Y1" s="15"/>
    </row>
    <row r="2" spans="1:25" ht="13.5" thickBot="1" x14ac:dyDescent="0.25">
      <c r="A2" s="18"/>
      <c r="B2" s="18"/>
      <c r="C2" s="18"/>
      <c r="D2" s="18"/>
      <c r="E2" s="18"/>
      <c r="F2" s="18"/>
      <c r="G2" s="18"/>
      <c r="H2" s="18"/>
      <c r="I2" s="18"/>
      <c r="J2" s="18"/>
      <c r="K2" s="18"/>
      <c r="L2" s="18"/>
      <c r="M2" s="15"/>
      <c r="N2" s="19"/>
      <c r="O2" s="19"/>
      <c r="P2" s="19"/>
      <c r="Q2" s="19"/>
      <c r="R2" s="19"/>
      <c r="S2" s="19"/>
      <c r="T2" s="19"/>
      <c r="U2" s="19"/>
      <c r="V2" s="19"/>
      <c r="W2" s="17"/>
      <c r="X2" s="107" t="s">
        <v>1</v>
      </c>
      <c r="Y2" s="108" t="s">
        <v>2</v>
      </c>
    </row>
    <row r="3" spans="1:25" ht="13.5" thickBot="1" x14ac:dyDescent="0.25">
      <c r="A3" s="20"/>
      <c r="B3" s="20"/>
      <c r="C3" s="20"/>
      <c r="D3" s="20"/>
      <c r="E3" s="20"/>
      <c r="F3" s="20"/>
      <c r="G3" s="20"/>
      <c r="H3" s="20"/>
      <c r="I3" s="20"/>
      <c r="J3" s="20"/>
      <c r="K3" s="20"/>
      <c r="L3" s="20"/>
      <c r="M3" s="15"/>
      <c r="N3" s="21"/>
      <c r="O3" s="21"/>
      <c r="P3" s="21"/>
      <c r="Q3" s="21"/>
      <c r="R3" s="21"/>
      <c r="S3" s="21"/>
      <c r="T3" s="21"/>
      <c r="U3" s="21"/>
      <c r="V3" s="21"/>
      <c r="W3" s="17"/>
      <c r="X3" s="110" t="s">
        <v>3</v>
      </c>
      <c r="Y3" s="109">
        <v>2021</v>
      </c>
    </row>
    <row r="4" spans="1:25" s="81" customFormat="1" ht="68.25" thickBot="1" x14ac:dyDescent="0.25">
      <c r="A4" s="77" t="s">
        <v>4</v>
      </c>
      <c r="B4" s="77" t="s">
        <v>30</v>
      </c>
      <c r="C4" s="77" t="s">
        <v>41</v>
      </c>
      <c r="D4" s="78" t="s">
        <v>8</v>
      </c>
      <c r="E4" s="77" t="s">
        <v>6</v>
      </c>
      <c r="F4" s="77" t="s">
        <v>42</v>
      </c>
      <c r="G4" s="79" t="s">
        <v>43</v>
      </c>
      <c r="H4" s="77" t="s">
        <v>44</v>
      </c>
      <c r="I4" s="77" t="s">
        <v>45</v>
      </c>
      <c r="J4" s="77" t="s">
        <v>46</v>
      </c>
      <c r="K4" s="77" t="s">
        <v>47</v>
      </c>
      <c r="L4" s="77" t="s">
        <v>48</v>
      </c>
      <c r="M4" s="77" t="s">
        <v>15</v>
      </c>
      <c r="N4" s="80" t="s">
        <v>49</v>
      </c>
      <c r="O4" s="80" t="s">
        <v>50</v>
      </c>
      <c r="P4" s="80" t="s">
        <v>21</v>
      </c>
      <c r="Q4" s="80" t="s">
        <v>51</v>
      </c>
      <c r="R4" s="80" t="s">
        <v>52</v>
      </c>
      <c r="S4" s="80" t="s">
        <v>53</v>
      </c>
      <c r="T4" s="80" t="s">
        <v>54</v>
      </c>
      <c r="U4" s="80" t="s">
        <v>55</v>
      </c>
      <c r="V4" s="80" t="s">
        <v>56</v>
      </c>
      <c r="W4" s="80" t="s">
        <v>57</v>
      </c>
      <c r="X4" s="80" t="s">
        <v>58</v>
      </c>
      <c r="Y4" s="80" t="s">
        <v>59</v>
      </c>
    </row>
    <row r="5" spans="1:25" ht="51" customHeight="1" x14ac:dyDescent="0.25">
      <c r="A5" s="374" t="s">
        <v>305</v>
      </c>
      <c r="B5" s="258">
        <v>2021</v>
      </c>
      <c r="C5" s="331" t="s">
        <v>817</v>
      </c>
      <c r="D5" s="505" t="s">
        <v>608</v>
      </c>
      <c r="E5" s="505" t="s">
        <v>1045</v>
      </c>
      <c r="F5" s="505" t="s">
        <v>315</v>
      </c>
      <c r="G5" s="505"/>
      <c r="H5" s="505" t="s">
        <v>329</v>
      </c>
      <c r="I5" s="505" t="s">
        <v>315</v>
      </c>
      <c r="J5" s="505" t="s">
        <v>315</v>
      </c>
      <c r="K5" s="505" t="s">
        <v>329</v>
      </c>
      <c r="L5" s="330" t="s">
        <v>1046</v>
      </c>
      <c r="M5" s="506"/>
      <c r="N5" s="507" t="s">
        <v>1046</v>
      </c>
      <c r="O5" s="508" t="s">
        <v>1047</v>
      </c>
      <c r="P5" s="508" t="s">
        <v>1048</v>
      </c>
      <c r="Q5" s="508" t="s">
        <v>315</v>
      </c>
      <c r="R5" s="508" t="s">
        <v>315</v>
      </c>
      <c r="S5" s="508" t="s">
        <v>329</v>
      </c>
      <c r="T5" s="507" t="s">
        <v>315</v>
      </c>
      <c r="U5" s="508" t="s">
        <v>315</v>
      </c>
      <c r="V5" s="508" t="s">
        <v>329</v>
      </c>
      <c r="W5" s="507" t="s">
        <v>315</v>
      </c>
      <c r="X5" s="507" t="s">
        <v>315</v>
      </c>
      <c r="Y5" s="507" t="s">
        <v>1049</v>
      </c>
    </row>
    <row r="6" spans="1:25" ht="75" customHeight="1" x14ac:dyDescent="0.25">
      <c r="A6" s="374" t="s">
        <v>305</v>
      </c>
      <c r="B6" s="258">
        <v>2021</v>
      </c>
      <c r="C6" s="486" t="s">
        <v>1050</v>
      </c>
      <c r="D6" s="509" t="s">
        <v>608</v>
      </c>
      <c r="E6" s="509" t="s">
        <v>851</v>
      </c>
      <c r="F6" s="509" t="s">
        <v>315</v>
      </c>
      <c r="G6" s="505"/>
      <c r="H6" s="505" t="s">
        <v>329</v>
      </c>
      <c r="I6" s="505" t="s">
        <v>315</v>
      </c>
      <c r="J6" s="505" t="s">
        <v>315</v>
      </c>
      <c r="K6" s="505" t="s">
        <v>329</v>
      </c>
      <c r="L6" s="330" t="s">
        <v>1046</v>
      </c>
      <c r="M6" s="510"/>
      <c r="N6" s="507" t="s">
        <v>1046</v>
      </c>
      <c r="O6" s="508" t="s">
        <v>1047</v>
      </c>
      <c r="P6" s="508" t="s">
        <v>1048</v>
      </c>
      <c r="Q6" s="508" t="s">
        <v>315</v>
      </c>
      <c r="R6" s="508" t="s">
        <v>315</v>
      </c>
      <c r="S6" s="508" t="s">
        <v>329</v>
      </c>
      <c r="T6" s="507" t="s">
        <v>315</v>
      </c>
      <c r="U6" s="508" t="s">
        <v>315</v>
      </c>
      <c r="V6" s="508" t="s">
        <v>329</v>
      </c>
      <c r="W6" s="507" t="s">
        <v>315</v>
      </c>
      <c r="X6" s="507" t="s">
        <v>315</v>
      </c>
      <c r="Y6" s="507" t="s">
        <v>1049</v>
      </c>
    </row>
    <row r="7" spans="1:25" ht="51" customHeight="1" x14ac:dyDescent="0.25">
      <c r="A7" s="374" t="s">
        <v>305</v>
      </c>
      <c r="B7" s="258">
        <v>2021</v>
      </c>
      <c r="C7" s="486" t="s">
        <v>817</v>
      </c>
      <c r="D7" s="509" t="s">
        <v>608</v>
      </c>
      <c r="E7" s="509" t="s">
        <v>1051</v>
      </c>
      <c r="F7" s="509" t="s">
        <v>315</v>
      </c>
      <c r="G7" s="505"/>
      <c r="H7" s="505" t="s">
        <v>329</v>
      </c>
      <c r="I7" s="505" t="s">
        <v>315</v>
      </c>
      <c r="J7" s="505" t="s">
        <v>329</v>
      </c>
      <c r="K7" s="505" t="s">
        <v>329</v>
      </c>
      <c r="L7" s="330" t="s">
        <v>1046</v>
      </c>
      <c r="M7" s="510"/>
      <c r="N7" s="507" t="s">
        <v>1046</v>
      </c>
      <c r="O7" s="508" t="s">
        <v>1047</v>
      </c>
      <c r="P7" s="508" t="s">
        <v>1048</v>
      </c>
      <c r="Q7" s="508" t="s">
        <v>315</v>
      </c>
      <c r="R7" s="508" t="s">
        <v>315</v>
      </c>
      <c r="S7" s="508" t="s">
        <v>329</v>
      </c>
      <c r="T7" s="507" t="s">
        <v>315</v>
      </c>
      <c r="U7" s="508" t="s">
        <v>315</v>
      </c>
      <c r="V7" s="508" t="s">
        <v>329</v>
      </c>
      <c r="W7" s="507" t="s">
        <v>315</v>
      </c>
      <c r="X7" s="507" t="s">
        <v>315</v>
      </c>
      <c r="Y7" s="507" t="s">
        <v>1049</v>
      </c>
    </row>
    <row r="8" spans="1:25" ht="51" customHeight="1" x14ac:dyDescent="0.25">
      <c r="A8" s="374" t="s">
        <v>305</v>
      </c>
      <c r="B8" s="258">
        <v>2021</v>
      </c>
      <c r="C8" s="486" t="s">
        <v>817</v>
      </c>
      <c r="D8" s="509" t="s">
        <v>608</v>
      </c>
      <c r="E8" s="509" t="s">
        <v>827</v>
      </c>
      <c r="F8" s="509" t="s">
        <v>315</v>
      </c>
      <c r="G8" s="505"/>
      <c r="H8" s="505" t="s">
        <v>329</v>
      </c>
      <c r="I8" s="505" t="s">
        <v>315</v>
      </c>
      <c r="J8" s="505" t="s">
        <v>329</v>
      </c>
      <c r="K8" s="505" t="s">
        <v>329</v>
      </c>
      <c r="L8" s="330" t="s">
        <v>1046</v>
      </c>
      <c r="M8" s="510"/>
      <c r="N8" s="507" t="s">
        <v>1046</v>
      </c>
      <c r="O8" s="508" t="s">
        <v>1047</v>
      </c>
      <c r="P8" s="508" t="s">
        <v>1048</v>
      </c>
      <c r="Q8" s="508" t="s">
        <v>315</v>
      </c>
      <c r="R8" s="508" t="s">
        <v>315</v>
      </c>
      <c r="S8" s="508" t="s">
        <v>329</v>
      </c>
      <c r="T8" s="507" t="s">
        <v>315</v>
      </c>
      <c r="U8" s="508" t="s">
        <v>315</v>
      </c>
      <c r="V8" s="508" t="s">
        <v>329</v>
      </c>
      <c r="W8" s="507" t="s">
        <v>315</v>
      </c>
      <c r="X8" s="507" t="s">
        <v>315</v>
      </c>
      <c r="Y8" s="507" t="s">
        <v>1049</v>
      </c>
    </row>
    <row r="9" spans="1:25" ht="51" customHeight="1" x14ac:dyDescent="0.25">
      <c r="A9" s="374" t="s">
        <v>305</v>
      </c>
      <c r="B9" s="258">
        <v>2021</v>
      </c>
      <c r="C9" s="486" t="s">
        <v>817</v>
      </c>
      <c r="D9" s="509" t="s">
        <v>608</v>
      </c>
      <c r="E9" s="511" t="s">
        <v>1052</v>
      </c>
      <c r="F9" s="509" t="s">
        <v>315</v>
      </c>
      <c r="G9" s="505"/>
      <c r="H9" s="505" t="s">
        <v>329</v>
      </c>
      <c r="I9" s="505" t="s">
        <v>315</v>
      </c>
      <c r="J9" s="505" t="s">
        <v>329</v>
      </c>
      <c r="K9" s="505" t="s">
        <v>329</v>
      </c>
      <c r="L9" s="330" t="s">
        <v>1046</v>
      </c>
      <c r="M9" s="510"/>
      <c r="N9" s="507" t="s">
        <v>1046</v>
      </c>
      <c r="O9" s="508" t="s">
        <v>1047</v>
      </c>
      <c r="P9" s="508" t="s">
        <v>1048</v>
      </c>
      <c r="Q9" s="508" t="s">
        <v>315</v>
      </c>
      <c r="R9" s="508" t="s">
        <v>315</v>
      </c>
      <c r="S9" s="508" t="s">
        <v>329</v>
      </c>
      <c r="T9" s="507" t="s">
        <v>315</v>
      </c>
      <c r="U9" s="508" t="s">
        <v>315</v>
      </c>
      <c r="V9" s="508" t="s">
        <v>329</v>
      </c>
      <c r="W9" s="507" t="s">
        <v>315</v>
      </c>
      <c r="X9" s="507" t="s">
        <v>315</v>
      </c>
      <c r="Y9" s="507" t="s">
        <v>1049</v>
      </c>
    </row>
    <row r="10" spans="1:25" ht="51" customHeight="1" x14ac:dyDescent="0.25">
      <c r="A10" s="374" t="s">
        <v>305</v>
      </c>
      <c r="B10" s="258">
        <v>2021</v>
      </c>
      <c r="C10" s="486" t="s">
        <v>817</v>
      </c>
      <c r="D10" s="509" t="s">
        <v>608</v>
      </c>
      <c r="E10" s="511" t="s">
        <v>1053</v>
      </c>
      <c r="F10" s="509" t="s">
        <v>315</v>
      </c>
      <c r="G10" s="505"/>
      <c r="H10" s="505" t="s">
        <v>329</v>
      </c>
      <c r="I10" s="505" t="s">
        <v>315</v>
      </c>
      <c r="J10" s="505" t="s">
        <v>329</v>
      </c>
      <c r="K10" s="505" t="s">
        <v>329</v>
      </c>
      <c r="L10" s="330" t="s">
        <v>1046</v>
      </c>
      <c r="M10" s="510"/>
      <c r="N10" s="507" t="s">
        <v>1046</v>
      </c>
      <c r="O10" s="508" t="s">
        <v>1047</v>
      </c>
      <c r="P10" s="508" t="s">
        <v>1048</v>
      </c>
      <c r="Q10" s="508" t="s">
        <v>315</v>
      </c>
      <c r="R10" s="508" t="s">
        <v>315</v>
      </c>
      <c r="S10" s="508" t="s">
        <v>329</v>
      </c>
      <c r="T10" s="507" t="s">
        <v>315</v>
      </c>
      <c r="U10" s="508" t="s">
        <v>315</v>
      </c>
      <c r="V10" s="508" t="s">
        <v>329</v>
      </c>
      <c r="W10" s="507" t="s">
        <v>315</v>
      </c>
      <c r="X10" s="507" t="s">
        <v>315</v>
      </c>
      <c r="Y10" s="507" t="s">
        <v>1049</v>
      </c>
    </row>
    <row r="11" spans="1:25" ht="120" customHeight="1" x14ac:dyDescent="0.25">
      <c r="A11" s="374" t="s">
        <v>305</v>
      </c>
      <c r="B11" s="258">
        <v>2021</v>
      </c>
      <c r="C11" s="486" t="s">
        <v>805</v>
      </c>
      <c r="D11" s="486" t="s">
        <v>608</v>
      </c>
      <c r="E11" s="486" t="s">
        <v>827</v>
      </c>
      <c r="F11" s="328" t="s">
        <v>315</v>
      </c>
      <c r="G11" s="330" t="s">
        <v>1054</v>
      </c>
      <c r="H11" s="505" t="s">
        <v>329</v>
      </c>
      <c r="I11" s="505" t="s">
        <v>315</v>
      </c>
      <c r="J11" s="505" t="s">
        <v>315</v>
      </c>
      <c r="K11" s="505" t="s">
        <v>315</v>
      </c>
      <c r="L11" s="330" t="s">
        <v>1055</v>
      </c>
      <c r="M11" s="328"/>
      <c r="N11" s="390" t="s">
        <v>1056</v>
      </c>
      <c r="O11" s="508" t="s">
        <v>1047</v>
      </c>
      <c r="P11" s="508" t="s">
        <v>1057</v>
      </c>
      <c r="Q11" s="508" t="s">
        <v>315</v>
      </c>
      <c r="R11" s="508" t="s">
        <v>315</v>
      </c>
      <c r="S11" s="508" t="s">
        <v>329</v>
      </c>
      <c r="T11" s="507" t="s">
        <v>315</v>
      </c>
      <c r="U11" s="508" t="s">
        <v>315</v>
      </c>
      <c r="V11" s="508" t="s">
        <v>329</v>
      </c>
      <c r="W11" s="507" t="s">
        <v>315</v>
      </c>
      <c r="X11" s="507" t="s">
        <v>315</v>
      </c>
      <c r="Y11" s="507" t="s">
        <v>1049</v>
      </c>
    </row>
    <row r="12" spans="1:25" ht="51" customHeight="1" x14ac:dyDescent="0.25">
      <c r="A12" s="374" t="s">
        <v>305</v>
      </c>
      <c r="B12" s="258">
        <v>2021</v>
      </c>
      <c r="C12" s="486" t="s">
        <v>1100</v>
      </c>
      <c r="D12" s="486" t="s">
        <v>608</v>
      </c>
      <c r="E12" s="486" t="s">
        <v>1058</v>
      </c>
      <c r="F12" s="328" t="s">
        <v>315</v>
      </c>
      <c r="G12" s="505"/>
      <c r="H12" s="505" t="s">
        <v>329</v>
      </c>
      <c r="I12" s="505" t="s">
        <v>315</v>
      </c>
      <c r="J12" s="505" t="s">
        <v>315</v>
      </c>
      <c r="K12" s="505" t="s">
        <v>329</v>
      </c>
      <c r="L12" s="330" t="s">
        <v>1059</v>
      </c>
      <c r="M12" s="328" t="s">
        <v>1101</v>
      </c>
      <c r="N12" s="507" t="s">
        <v>1046</v>
      </c>
      <c r="O12" s="508" t="s">
        <v>1047</v>
      </c>
      <c r="P12" s="508" t="s">
        <v>1048</v>
      </c>
      <c r="Q12" s="508" t="s">
        <v>315</v>
      </c>
      <c r="R12" s="508" t="s">
        <v>315</v>
      </c>
      <c r="S12" s="508" t="s">
        <v>329</v>
      </c>
      <c r="T12" s="507" t="s">
        <v>315</v>
      </c>
      <c r="U12" s="508" t="s">
        <v>315</v>
      </c>
      <c r="V12" s="508" t="s">
        <v>329</v>
      </c>
      <c r="W12" s="507" t="s">
        <v>315</v>
      </c>
      <c r="X12" s="507" t="s">
        <v>315</v>
      </c>
      <c r="Y12" s="507" t="s">
        <v>1049</v>
      </c>
    </row>
    <row r="13" spans="1:25" ht="105" x14ac:dyDescent="0.25">
      <c r="A13" s="374" t="s">
        <v>305</v>
      </c>
      <c r="B13" s="258">
        <v>2021</v>
      </c>
      <c r="C13" s="486" t="s">
        <v>805</v>
      </c>
      <c r="D13" s="486" t="s">
        <v>608</v>
      </c>
      <c r="E13" s="486" t="s">
        <v>1045</v>
      </c>
      <c r="F13" s="328" t="s">
        <v>315</v>
      </c>
      <c r="G13" s="505"/>
      <c r="H13" s="505" t="s">
        <v>329</v>
      </c>
      <c r="I13" s="505" t="s">
        <v>315</v>
      </c>
      <c r="J13" s="505" t="s">
        <v>315</v>
      </c>
      <c r="K13" s="505" t="s">
        <v>315</v>
      </c>
      <c r="L13" s="330" t="s">
        <v>1060</v>
      </c>
      <c r="M13" s="328"/>
      <c r="N13" s="390" t="s">
        <v>1061</v>
      </c>
      <c r="O13" s="508" t="s">
        <v>1047</v>
      </c>
      <c r="P13" s="508" t="s">
        <v>1057</v>
      </c>
      <c r="Q13" s="508" t="s">
        <v>315</v>
      </c>
      <c r="R13" s="508" t="s">
        <v>315</v>
      </c>
      <c r="S13" s="508" t="s">
        <v>329</v>
      </c>
      <c r="T13" s="507" t="s">
        <v>315</v>
      </c>
      <c r="U13" s="508" t="s">
        <v>315</v>
      </c>
      <c r="V13" s="508" t="s">
        <v>329</v>
      </c>
      <c r="W13" s="507" t="s">
        <v>315</v>
      </c>
      <c r="X13" s="507" t="s">
        <v>315</v>
      </c>
      <c r="Y13" s="507" t="s">
        <v>1049</v>
      </c>
    </row>
    <row r="14" spans="1:25" ht="51" customHeight="1" x14ac:dyDescent="0.25">
      <c r="A14" s="374" t="s">
        <v>305</v>
      </c>
      <c r="B14" s="258">
        <v>2021</v>
      </c>
      <c r="C14" s="486" t="s">
        <v>1100</v>
      </c>
      <c r="D14" s="486" t="s">
        <v>608</v>
      </c>
      <c r="E14" s="486" t="s">
        <v>851</v>
      </c>
      <c r="F14" s="328" t="s">
        <v>315</v>
      </c>
      <c r="G14" s="505"/>
      <c r="H14" s="505" t="s">
        <v>329</v>
      </c>
      <c r="I14" s="505" t="s">
        <v>315</v>
      </c>
      <c r="J14" s="505" t="s">
        <v>315</v>
      </c>
      <c r="K14" s="505" t="s">
        <v>329</v>
      </c>
      <c r="L14" s="330" t="s">
        <v>1062</v>
      </c>
      <c r="M14" s="328" t="s">
        <v>1101</v>
      </c>
      <c r="N14" s="507" t="s">
        <v>1046</v>
      </c>
      <c r="O14" s="508" t="s">
        <v>1047</v>
      </c>
      <c r="P14" s="508" t="s">
        <v>1048</v>
      </c>
      <c r="Q14" s="508" t="s">
        <v>315</v>
      </c>
      <c r="R14" s="508" t="s">
        <v>315</v>
      </c>
      <c r="S14" s="508" t="s">
        <v>329</v>
      </c>
      <c r="T14" s="507" t="s">
        <v>315</v>
      </c>
      <c r="U14" s="508" t="s">
        <v>315</v>
      </c>
      <c r="V14" s="508" t="s">
        <v>329</v>
      </c>
      <c r="W14" s="507" t="s">
        <v>315</v>
      </c>
      <c r="X14" s="507" t="s">
        <v>315</v>
      </c>
      <c r="Y14" s="507" t="s">
        <v>1049</v>
      </c>
    </row>
  </sheetData>
  <dataValidations count="1">
    <dataValidation type="textLength" showInputMessage="1" showErrorMessage="1" sqref="G11">
      <formula1>0</formula1>
      <formula2>150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G10" workbookViewId="0">
      <selection activeCell="T24" sqref="T24"/>
    </sheetView>
  </sheetViews>
  <sheetFormatPr defaultColWidth="9.140625" defaultRowHeight="14.25" x14ac:dyDescent="0.2"/>
  <cols>
    <col min="1" max="1" width="9.140625" style="75"/>
    <col min="2" max="2" width="16.28515625" style="75" bestFit="1" customWidth="1"/>
    <col min="3" max="3" width="9.140625" style="75"/>
    <col min="4" max="4" width="13.5703125" style="75" bestFit="1" customWidth="1"/>
    <col min="5" max="5" width="15.7109375" style="75" customWidth="1"/>
    <col min="6" max="6" width="11" style="75" customWidth="1"/>
    <col min="7" max="7" width="10.28515625" style="75" customWidth="1"/>
    <col min="8" max="8" width="16.85546875" style="75" customWidth="1"/>
    <col min="9" max="9" width="11" style="75" customWidth="1"/>
    <col min="10" max="10" width="12.5703125" style="75" customWidth="1"/>
    <col min="11" max="12" width="9.140625" style="75"/>
    <col min="13" max="13" width="10.7109375" style="75" customWidth="1"/>
    <col min="14" max="14" width="11" style="75" customWidth="1"/>
    <col min="15" max="15" width="10.7109375" style="75" customWidth="1"/>
    <col min="16" max="16" width="14.28515625" style="75" customWidth="1"/>
    <col min="17" max="17" width="13.28515625" style="75" customWidth="1"/>
    <col min="18" max="18" width="11" style="75" customWidth="1"/>
    <col min="19" max="19" width="54.5703125" style="75" bestFit="1" customWidth="1"/>
    <col min="20" max="20" width="10.140625" style="75" bestFit="1" customWidth="1"/>
    <col min="21" max="21" width="43.7109375" style="75" customWidth="1"/>
    <col min="22" max="16384" width="9.140625" style="75"/>
  </cols>
  <sheetData>
    <row r="1" spans="1:22" s="24" customFormat="1" ht="15" thickBot="1" x14ac:dyDescent="0.25">
      <c r="A1" s="22" t="s">
        <v>60</v>
      </c>
      <c r="B1" s="18"/>
      <c r="C1" s="18"/>
      <c r="D1" s="18"/>
      <c r="E1" s="18"/>
      <c r="F1" s="18"/>
      <c r="G1" s="18"/>
      <c r="H1" s="18"/>
      <c r="I1" s="18"/>
      <c r="J1" s="18"/>
      <c r="K1" s="18"/>
      <c r="L1" s="18"/>
      <c r="M1" s="18"/>
      <c r="N1" s="18"/>
      <c r="O1" s="18"/>
      <c r="P1" s="18"/>
      <c r="Q1" s="18"/>
      <c r="R1" s="18"/>
      <c r="S1" s="23"/>
      <c r="T1" s="82"/>
      <c r="U1" s="83"/>
    </row>
    <row r="2" spans="1:22" s="24" customFormat="1" ht="12.75" x14ac:dyDescent="0.2">
      <c r="A2" s="25"/>
      <c r="B2" s="18"/>
      <c r="C2" s="18"/>
      <c r="D2" s="18"/>
      <c r="E2" s="18"/>
      <c r="F2" s="18"/>
      <c r="G2" s="18"/>
      <c r="H2" s="18"/>
      <c r="I2" s="18"/>
      <c r="J2" s="18"/>
      <c r="K2" s="18"/>
      <c r="L2" s="18"/>
      <c r="M2" s="18"/>
      <c r="N2" s="18"/>
      <c r="O2" s="18"/>
      <c r="P2" s="18"/>
      <c r="Q2" s="18"/>
      <c r="R2" s="18"/>
      <c r="S2" s="23"/>
      <c r="T2" s="36" t="s">
        <v>1</v>
      </c>
      <c r="U2" s="84" t="s">
        <v>2</v>
      </c>
    </row>
    <row r="3" spans="1:22" s="24" customFormat="1" ht="13.5" thickBot="1" x14ac:dyDescent="0.25">
      <c r="A3" s="26"/>
      <c r="B3" s="18"/>
      <c r="C3" s="18"/>
      <c r="D3" s="18"/>
      <c r="E3" s="18"/>
      <c r="F3" s="18"/>
      <c r="G3" s="18"/>
      <c r="H3" s="18"/>
      <c r="I3" s="18"/>
      <c r="J3" s="18"/>
      <c r="K3" s="18"/>
      <c r="L3" s="18"/>
      <c r="M3" s="18"/>
      <c r="N3" s="18"/>
      <c r="O3" s="18"/>
      <c r="P3" s="18"/>
      <c r="Q3" s="18"/>
      <c r="R3" s="18"/>
      <c r="S3" s="23"/>
      <c r="T3" s="27" t="s">
        <v>3</v>
      </c>
      <c r="U3" s="103">
        <v>2021</v>
      </c>
    </row>
    <row r="4" spans="1:22" s="28" customFormat="1" ht="59.25" customHeight="1" thickBot="1" x14ac:dyDescent="0.3">
      <c r="A4" s="29" t="s">
        <v>4</v>
      </c>
      <c r="B4" s="30" t="s">
        <v>61</v>
      </c>
      <c r="C4" s="29" t="s">
        <v>62</v>
      </c>
      <c r="D4" s="30" t="s">
        <v>8</v>
      </c>
      <c r="E4" s="30" t="s">
        <v>6</v>
      </c>
      <c r="F4" s="29" t="s">
        <v>63</v>
      </c>
      <c r="G4" s="29" t="s">
        <v>43</v>
      </c>
      <c r="H4" s="30" t="s">
        <v>64</v>
      </c>
      <c r="I4" s="30" t="s">
        <v>65</v>
      </c>
      <c r="J4" s="31" t="s">
        <v>66</v>
      </c>
      <c r="K4" s="32" t="s">
        <v>67</v>
      </c>
      <c r="L4" s="32" t="s">
        <v>68</v>
      </c>
      <c r="M4" s="31" t="s">
        <v>69</v>
      </c>
      <c r="N4" s="31" t="s">
        <v>21</v>
      </c>
      <c r="O4" s="29" t="s">
        <v>15</v>
      </c>
      <c r="P4" s="33" t="s">
        <v>70</v>
      </c>
      <c r="Q4" s="34" t="s">
        <v>71</v>
      </c>
      <c r="R4" s="590" t="s">
        <v>72</v>
      </c>
      <c r="S4" s="592" t="s">
        <v>73</v>
      </c>
      <c r="T4" s="591" t="s">
        <v>74</v>
      </c>
      <c r="U4" s="35" t="s">
        <v>75</v>
      </c>
    </row>
    <row r="5" spans="1:22" s="24" customFormat="1" ht="26.25" thickBot="1" x14ac:dyDescent="0.25">
      <c r="A5" s="425" t="s">
        <v>305</v>
      </c>
      <c r="B5" s="426" t="s">
        <v>825</v>
      </c>
      <c r="C5" s="425" t="s">
        <v>826</v>
      </c>
      <c r="D5" s="426" t="s">
        <v>331</v>
      </c>
      <c r="E5" s="426" t="s">
        <v>827</v>
      </c>
      <c r="F5" s="426" t="s">
        <v>315</v>
      </c>
      <c r="G5" s="425"/>
      <c r="H5" s="413" t="s">
        <v>828</v>
      </c>
      <c r="I5" s="413" t="s">
        <v>829</v>
      </c>
      <c r="J5" s="413" t="s">
        <v>830</v>
      </c>
      <c r="K5" s="414" t="s">
        <v>831</v>
      </c>
      <c r="L5" s="409" t="s">
        <v>832</v>
      </c>
      <c r="M5" s="415">
        <v>25</v>
      </c>
      <c r="N5" s="416" t="s">
        <v>833</v>
      </c>
      <c r="O5" s="415" t="s">
        <v>1769</v>
      </c>
      <c r="P5" s="427">
        <v>28</v>
      </c>
      <c r="Q5" s="428">
        <f>P5*100/M5</f>
        <v>112</v>
      </c>
      <c r="R5" s="585"/>
      <c r="S5" s="593" t="s">
        <v>1763</v>
      </c>
      <c r="T5" s="585" t="s">
        <v>329</v>
      </c>
      <c r="U5" s="429" t="s">
        <v>834</v>
      </c>
      <c r="V5" s="547"/>
    </row>
    <row r="6" spans="1:22" s="24" customFormat="1" ht="26.25" thickBot="1" x14ac:dyDescent="0.25">
      <c r="A6" s="425" t="s">
        <v>305</v>
      </c>
      <c r="B6" s="426" t="s">
        <v>825</v>
      </c>
      <c r="C6" s="425" t="s">
        <v>826</v>
      </c>
      <c r="D6" s="426" t="s">
        <v>331</v>
      </c>
      <c r="E6" s="426" t="s">
        <v>827</v>
      </c>
      <c r="F6" s="426" t="s">
        <v>315</v>
      </c>
      <c r="G6" s="410"/>
      <c r="H6" s="413" t="s">
        <v>835</v>
      </c>
      <c r="I6" s="413" t="s">
        <v>829</v>
      </c>
      <c r="J6" s="413" t="s">
        <v>830</v>
      </c>
      <c r="K6" s="414" t="s">
        <v>831</v>
      </c>
      <c r="L6" s="409" t="s">
        <v>832</v>
      </c>
      <c r="M6" s="415">
        <v>0</v>
      </c>
      <c r="N6" s="416" t="s">
        <v>833</v>
      </c>
      <c r="O6" s="415" t="s">
        <v>1769</v>
      </c>
      <c r="P6" s="411">
        <v>0</v>
      </c>
      <c r="Q6" s="428"/>
      <c r="R6" s="587" t="s">
        <v>836</v>
      </c>
      <c r="S6" s="593" t="s">
        <v>1763</v>
      </c>
      <c r="T6" s="588" t="s">
        <v>329</v>
      </c>
      <c r="U6" s="430" t="s">
        <v>836</v>
      </c>
      <c r="V6" s="547"/>
    </row>
    <row r="7" spans="1:22" s="24" customFormat="1" ht="26.25" thickBot="1" x14ac:dyDescent="0.25">
      <c r="A7" s="425" t="s">
        <v>305</v>
      </c>
      <c r="B7" s="426" t="s">
        <v>825</v>
      </c>
      <c r="C7" s="425" t="s">
        <v>826</v>
      </c>
      <c r="D7" s="426" t="s">
        <v>331</v>
      </c>
      <c r="E7" s="426" t="s">
        <v>827</v>
      </c>
      <c r="F7" s="426" t="s">
        <v>315</v>
      </c>
      <c r="G7" s="410"/>
      <c r="H7" s="413" t="s">
        <v>837</v>
      </c>
      <c r="I7" s="413" t="s">
        <v>829</v>
      </c>
      <c r="J7" s="413" t="s">
        <v>830</v>
      </c>
      <c r="K7" s="414" t="s">
        <v>831</v>
      </c>
      <c r="L7" s="409" t="s">
        <v>832</v>
      </c>
      <c r="M7" s="415">
        <v>0</v>
      </c>
      <c r="N7" s="416" t="s">
        <v>833</v>
      </c>
      <c r="O7" s="415" t="s">
        <v>1769</v>
      </c>
      <c r="P7" s="411">
        <v>0</v>
      </c>
      <c r="Q7" s="428"/>
      <c r="R7" s="587" t="s">
        <v>836</v>
      </c>
      <c r="S7" s="593" t="s">
        <v>1763</v>
      </c>
      <c r="T7" s="588" t="s">
        <v>329</v>
      </c>
      <c r="U7" s="430" t="s">
        <v>836</v>
      </c>
      <c r="V7" s="547"/>
    </row>
    <row r="8" spans="1:22" s="24" customFormat="1" ht="26.25" thickBot="1" x14ac:dyDescent="0.25">
      <c r="A8" s="425" t="s">
        <v>305</v>
      </c>
      <c r="B8" s="426" t="s">
        <v>825</v>
      </c>
      <c r="C8" s="425" t="s">
        <v>826</v>
      </c>
      <c r="D8" s="426" t="s">
        <v>331</v>
      </c>
      <c r="E8" s="426" t="s">
        <v>827</v>
      </c>
      <c r="F8" s="426" t="s">
        <v>315</v>
      </c>
      <c r="G8" s="410"/>
      <c r="H8" s="413" t="s">
        <v>838</v>
      </c>
      <c r="I8" s="413" t="s">
        <v>829</v>
      </c>
      <c r="J8" s="413" t="s">
        <v>830</v>
      </c>
      <c r="K8" s="414" t="s">
        <v>831</v>
      </c>
      <c r="L8" s="409" t="s">
        <v>832</v>
      </c>
      <c r="M8" s="415">
        <v>0</v>
      </c>
      <c r="N8" s="416" t="s">
        <v>833</v>
      </c>
      <c r="O8" s="415" t="s">
        <v>1769</v>
      </c>
      <c r="P8" s="411">
        <v>0</v>
      </c>
      <c r="Q8" s="428"/>
      <c r="R8" s="587" t="s">
        <v>836</v>
      </c>
      <c r="S8" s="593" t="s">
        <v>1763</v>
      </c>
      <c r="T8" s="588" t="s">
        <v>329</v>
      </c>
      <c r="U8" s="430" t="s">
        <v>836</v>
      </c>
      <c r="V8" s="547"/>
    </row>
    <row r="9" spans="1:22" s="24" customFormat="1" ht="64.5" thickBot="1" x14ac:dyDescent="0.25">
      <c r="A9" s="425" t="s">
        <v>305</v>
      </c>
      <c r="B9" s="426" t="s">
        <v>825</v>
      </c>
      <c r="C9" s="425" t="s">
        <v>826</v>
      </c>
      <c r="D9" s="426" t="s">
        <v>331</v>
      </c>
      <c r="E9" s="426" t="s">
        <v>827</v>
      </c>
      <c r="F9" s="426" t="s">
        <v>315</v>
      </c>
      <c r="G9" s="412"/>
      <c r="H9" s="413" t="s">
        <v>835</v>
      </c>
      <c r="I9" s="413" t="s">
        <v>839</v>
      </c>
      <c r="J9" s="413" t="s">
        <v>830</v>
      </c>
      <c r="K9" s="414" t="s">
        <v>840</v>
      </c>
      <c r="L9" s="409" t="s">
        <v>841</v>
      </c>
      <c r="M9" s="415">
        <v>0</v>
      </c>
      <c r="N9" s="416" t="s">
        <v>842</v>
      </c>
      <c r="O9" s="600" t="s">
        <v>1770</v>
      </c>
      <c r="P9" s="431">
        <v>0</v>
      </c>
      <c r="Q9" s="432"/>
      <c r="R9" s="587" t="s">
        <v>836</v>
      </c>
      <c r="S9" s="593" t="s">
        <v>1764</v>
      </c>
      <c r="T9" s="589" t="s">
        <v>329</v>
      </c>
      <c r="U9" s="433" t="s">
        <v>843</v>
      </c>
      <c r="V9" s="548"/>
    </row>
    <row r="10" spans="1:22" s="24" customFormat="1" ht="64.5" thickBot="1" x14ac:dyDescent="0.25">
      <c r="A10" s="425" t="s">
        <v>305</v>
      </c>
      <c r="B10" s="426" t="s">
        <v>825</v>
      </c>
      <c r="C10" s="425" t="s">
        <v>826</v>
      </c>
      <c r="D10" s="426" t="s">
        <v>331</v>
      </c>
      <c r="E10" s="426" t="s">
        <v>827</v>
      </c>
      <c r="F10" s="426" t="s">
        <v>315</v>
      </c>
      <c r="G10" s="412"/>
      <c r="H10" s="413" t="s">
        <v>835</v>
      </c>
      <c r="I10" s="413" t="s">
        <v>844</v>
      </c>
      <c r="J10" s="413" t="s">
        <v>830</v>
      </c>
      <c r="K10" s="414" t="s">
        <v>831</v>
      </c>
      <c r="L10" s="409" t="s">
        <v>845</v>
      </c>
      <c r="M10" s="415">
        <v>0</v>
      </c>
      <c r="N10" s="416" t="s">
        <v>846</v>
      </c>
      <c r="O10" s="600" t="s">
        <v>1771</v>
      </c>
      <c r="P10" s="431">
        <v>0</v>
      </c>
      <c r="Q10" s="432"/>
      <c r="R10" s="587" t="s">
        <v>836</v>
      </c>
      <c r="S10" s="593" t="s">
        <v>1763</v>
      </c>
      <c r="T10" s="589" t="s">
        <v>329</v>
      </c>
      <c r="U10" s="434" t="s">
        <v>847</v>
      </c>
      <c r="V10" s="547"/>
    </row>
    <row r="11" spans="1:22" s="24" customFormat="1" ht="77.25" thickBot="1" x14ac:dyDescent="0.25">
      <c r="A11" s="425" t="s">
        <v>305</v>
      </c>
      <c r="B11" s="426" t="s">
        <v>825</v>
      </c>
      <c r="C11" s="425" t="s">
        <v>826</v>
      </c>
      <c r="D11" s="426" t="s">
        <v>331</v>
      </c>
      <c r="E11" s="426" t="s">
        <v>827</v>
      </c>
      <c r="F11" s="426" t="s">
        <v>315</v>
      </c>
      <c r="G11" s="412"/>
      <c r="H11" s="413" t="s">
        <v>838</v>
      </c>
      <c r="I11" s="413" t="s">
        <v>844</v>
      </c>
      <c r="J11" s="413" t="s">
        <v>830</v>
      </c>
      <c r="K11" s="414" t="s">
        <v>831</v>
      </c>
      <c r="L11" s="409" t="s">
        <v>845</v>
      </c>
      <c r="M11" s="415">
        <v>350</v>
      </c>
      <c r="N11" s="416" t="s">
        <v>846</v>
      </c>
      <c r="O11" s="600" t="s">
        <v>1771</v>
      </c>
      <c r="P11" s="435">
        <v>328</v>
      </c>
      <c r="Q11" s="432">
        <f t="shared" ref="Q11" si="0">(100*(P11/M11))</f>
        <v>93.714285714285722</v>
      </c>
      <c r="R11" s="586"/>
      <c r="S11" s="593" t="s">
        <v>1763</v>
      </c>
      <c r="T11" s="589" t="s">
        <v>329</v>
      </c>
      <c r="U11" s="434" t="s">
        <v>848</v>
      </c>
      <c r="V11" s="547"/>
    </row>
    <row r="12" spans="1:22" s="24" customFormat="1" ht="64.5" thickBot="1" x14ac:dyDescent="0.25">
      <c r="A12" s="425" t="s">
        <v>305</v>
      </c>
      <c r="B12" s="426" t="s">
        <v>825</v>
      </c>
      <c r="C12" s="425" t="s">
        <v>826</v>
      </c>
      <c r="D12" s="426" t="s">
        <v>331</v>
      </c>
      <c r="E12" s="426" t="s">
        <v>827</v>
      </c>
      <c r="F12" s="426" t="s">
        <v>315</v>
      </c>
      <c r="G12" s="412"/>
      <c r="H12" s="413" t="s">
        <v>828</v>
      </c>
      <c r="I12" s="413" t="s">
        <v>844</v>
      </c>
      <c r="J12" s="413" t="s">
        <v>830</v>
      </c>
      <c r="K12" s="414" t="s">
        <v>831</v>
      </c>
      <c r="L12" s="409" t="s">
        <v>845</v>
      </c>
      <c r="M12" s="415">
        <v>0</v>
      </c>
      <c r="N12" s="416" t="s">
        <v>846</v>
      </c>
      <c r="O12" s="600" t="s">
        <v>1771</v>
      </c>
      <c r="P12" s="431">
        <v>0</v>
      </c>
      <c r="Q12" s="432"/>
      <c r="R12" s="587" t="s">
        <v>836</v>
      </c>
      <c r="S12" s="593" t="s">
        <v>1763</v>
      </c>
      <c r="T12" s="589" t="s">
        <v>329</v>
      </c>
      <c r="U12" s="434" t="s">
        <v>849</v>
      </c>
      <c r="V12" s="547"/>
    </row>
    <row r="13" spans="1:22" s="24" customFormat="1" ht="64.5" thickBot="1" x14ac:dyDescent="0.25">
      <c r="A13" s="425" t="s">
        <v>305</v>
      </c>
      <c r="B13" s="426" t="s">
        <v>825</v>
      </c>
      <c r="C13" s="425" t="s">
        <v>826</v>
      </c>
      <c r="D13" s="426" t="s">
        <v>331</v>
      </c>
      <c r="E13" s="426" t="s">
        <v>827</v>
      </c>
      <c r="F13" s="426" t="s">
        <v>315</v>
      </c>
      <c r="G13" s="412"/>
      <c r="H13" s="414" t="s">
        <v>837</v>
      </c>
      <c r="I13" s="413" t="s">
        <v>844</v>
      </c>
      <c r="J13" s="413" t="s">
        <v>830</v>
      </c>
      <c r="K13" s="414" t="s">
        <v>831</v>
      </c>
      <c r="L13" s="409" t="s">
        <v>845</v>
      </c>
      <c r="M13" s="415">
        <v>0</v>
      </c>
      <c r="N13" s="416" t="s">
        <v>846</v>
      </c>
      <c r="O13" s="600" t="s">
        <v>1771</v>
      </c>
      <c r="P13" s="431">
        <v>0</v>
      </c>
      <c r="Q13" s="432"/>
      <c r="R13" s="587" t="s">
        <v>836</v>
      </c>
      <c r="S13" s="593" t="s">
        <v>1763</v>
      </c>
      <c r="T13" s="589" t="s">
        <v>329</v>
      </c>
      <c r="U13" s="434" t="s">
        <v>850</v>
      </c>
      <c r="V13" s="547"/>
    </row>
    <row r="14" spans="1:22" s="24" customFormat="1" ht="15.75" thickBot="1" x14ac:dyDescent="0.3">
      <c r="A14" s="436" t="s">
        <v>305</v>
      </c>
      <c r="B14" s="679">
        <v>2021</v>
      </c>
      <c r="C14" s="417" t="s">
        <v>826</v>
      </c>
      <c r="D14" s="426" t="s">
        <v>331</v>
      </c>
      <c r="E14" s="418" t="s">
        <v>851</v>
      </c>
      <c r="F14" s="426" t="s">
        <v>315</v>
      </c>
      <c r="G14" s="437" t="s">
        <v>852</v>
      </c>
      <c r="H14" s="419" t="s">
        <v>853</v>
      </c>
      <c r="I14" s="419" t="s">
        <v>854</v>
      </c>
      <c r="J14" s="419" t="s">
        <v>830</v>
      </c>
      <c r="K14" s="420" t="s">
        <v>840</v>
      </c>
      <c r="L14" s="421" t="s">
        <v>845</v>
      </c>
      <c r="M14" s="680" t="s">
        <v>855</v>
      </c>
      <c r="N14" s="417" t="s">
        <v>856</v>
      </c>
      <c r="O14" s="601" t="s">
        <v>857</v>
      </c>
      <c r="P14" s="438">
        <v>0</v>
      </c>
      <c r="Q14" s="439">
        <v>0</v>
      </c>
      <c r="R14" s="587" t="s">
        <v>1765</v>
      </c>
      <c r="S14" s="593" t="s">
        <v>1766</v>
      </c>
      <c r="T14" s="589" t="s">
        <v>820</v>
      </c>
      <c r="U14" s="423" t="s">
        <v>1768</v>
      </c>
      <c r="V14" s="547"/>
    </row>
    <row r="15" spans="1:22" s="24" customFormat="1" ht="27" thickBot="1" x14ac:dyDescent="0.3">
      <c r="A15" s="436" t="s">
        <v>305</v>
      </c>
      <c r="B15" s="679">
        <v>2021</v>
      </c>
      <c r="C15" s="417" t="s">
        <v>826</v>
      </c>
      <c r="D15" s="426" t="s">
        <v>331</v>
      </c>
      <c r="E15" s="418" t="s">
        <v>851</v>
      </c>
      <c r="F15" s="426" t="s">
        <v>315</v>
      </c>
      <c r="G15" s="424"/>
      <c r="H15" s="420" t="s">
        <v>838</v>
      </c>
      <c r="I15" s="419" t="s">
        <v>854</v>
      </c>
      <c r="J15" s="419" t="s">
        <v>858</v>
      </c>
      <c r="K15" s="420" t="s">
        <v>859</v>
      </c>
      <c r="L15" s="421" t="s">
        <v>860</v>
      </c>
      <c r="M15" s="681" t="s">
        <v>2068</v>
      </c>
      <c r="N15" s="417" t="s">
        <v>856</v>
      </c>
      <c r="O15" s="601" t="s">
        <v>857</v>
      </c>
      <c r="P15" s="438">
        <v>63</v>
      </c>
      <c r="Q15" s="439">
        <v>63</v>
      </c>
      <c r="R15" s="587" t="s">
        <v>861</v>
      </c>
      <c r="S15" s="593" t="s">
        <v>1767</v>
      </c>
      <c r="T15" s="589" t="s">
        <v>820</v>
      </c>
      <c r="U15" s="685" t="s">
        <v>2072</v>
      </c>
      <c r="V15" s="547"/>
    </row>
    <row r="16" spans="1:22" ht="15.75" thickBot="1" x14ac:dyDescent="0.3">
      <c r="A16" s="436" t="s">
        <v>305</v>
      </c>
      <c r="B16" s="679">
        <v>2021</v>
      </c>
      <c r="C16" s="417" t="s">
        <v>826</v>
      </c>
      <c r="D16" s="426" t="s">
        <v>331</v>
      </c>
      <c r="E16" s="418" t="s">
        <v>851</v>
      </c>
      <c r="F16" s="426" t="s">
        <v>315</v>
      </c>
      <c r="G16" s="424"/>
      <c r="H16" s="420" t="s">
        <v>862</v>
      </c>
      <c r="I16" s="420" t="s">
        <v>854</v>
      </c>
      <c r="J16" s="422" t="s">
        <v>830</v>
      </c>
      <c r="K16" s="421" t="s">
        <v>840</v>
      </c>
      <c r="L16" s="421" t="s">
        <v>845</v>
      </c>
      <c r="M16" s="680" t="s">
        <v>863</v>
      </c>
      <c r="N16" s="417" t="s">
        <v>856</v>
      </c>
      <c r="O16" s="601" t="s">
        <v>864</v>
      </c>
      <c r="P16" s="441">
        <v>184</v>
      </c>
      <c r="Q16" s="439">
        <v>100</v>
      </c>
      <c r="R16" s="587"/>
      <c r="S16" s="593" t="s">
        <v>1766</v>
      </c>
      <c r="T16" s="589" t="s">
        <v>820</v>
      </c>
      <c r="U16" s="685" t="s">
        <v>2073</v>
      </c>
      <c r="V16" s="547"/>
    </row>
    <row r="17" spans="1:22" ht="15.75" thickBot="1" x14ac:dyDescent="0.3">
      <c r="A17" s="436" t="s">
        <v>305</v>
      </c>
      <c r="B17" s="679">
        <v>2021</v>
      </c>
      <c r="C17" s="417" t="s">
        <v>826</v>
      </c>
      <c r="D17" s="426" t="s">
        <v>331</v>
      </c>
      <c r="E17" s="418" t="s">
        <v>851</v>
      </c>
      <c r="F17" s="426" t="s">
        <v>315</v>
      </c>
      <c r="G17" s="424"/>
      <c r="H17" s="420" t="s">
        <v>865</v>
      </c>
      <c r="I17" s="420" t="s">
        <v>866</v>
      </c>
      <c r="J17" s="422" t="s">
        <v>830</v>
      </c>
      <c r="K17" s="421" t="s">
        <v>840</v>
      </c>
      <c r="L17" s="421" t="s">
        <v>867</v>
      </c>
      <c r="M17" s="681" t="s">
        <v>2069</v>
      </c>
      <c r="N17" s="417" t="s">
        <v>856</v>
      </c>
      <c r="O17" s="601" t="s">
        <v>868</v>
      </c>
      <c r="P17" s="441">
        <v>1000</v>
      </c>
      <c r="Q17" s="684">
        <v>100</v>
      </c>
      <c r="R17" s="587"/>
      <c r="S17" s="593" t="s">
        <v>1766</v>
      </c>
      <c r="T17" s="589" t="s">
        <v>820</v>
      </c>
      <c r="U17" s="423" t="s">
        <v>834</v>
      </c>
      <c r="V17" s="547"/>
    </row>
    <row r="18" spans="1:22" ht="15.75" thickBot="1" x14ac:dyDescent="0.3">
      <c r="A18" s="436" t="s">
        <v>305</v>
      </c>
      <c r="B18" s="679">
        <v>2021</v>
      </c>
      <c r="C18" s="417" t="s">
        <v>826</v>
      </c>
      <c r="D18" s="426" t="s">
        <v>331</v>
      </c>
      <c r="E18" s="418" t="s">
        <v>851</v>
      </c>
      <c r="F18" s="426" t="s">
        <v>315</v>
      </c>
      <c r="G18" s="424"/>
      <c r="H18" s="419" t="s">
        <v>853</v>
      </c>
      <c r="I18" s="420" t="s">
        <v>866</v>
      </c>
      <c r="J18" s="422" t="s">
        <v>830</v>
      </c>
      <c r="K18" s="421" t="s">
        <v>840</v>
      </c>
      <c r="L18" s="421" t="s">
        <v>869</v>
      </c>
      <c r="M18" s="682" t="s">
        <v>2070</v>
      </c>
      <c r="N18" s="417" t="s">
        <v>856</v>
      </c>
      <c r="O18" s="601" t="s">
        <v>868</v>
      </c>
      <c r="P18" s="441">
        <v>63</v>
      </c>
      <c r="Q18" s="439">
        <v>100</v>
      </c>
      <c r="R18" s="587"/>
      <c r="S18" s="593" t="s">
        <v>1766</v>
      </c>
      <c r="T18" s="589" t="s">
        <v>820</v>
      </c>
      <c r="U18" s="423" t="s">
        <v>834</v>
      </c>
      <c r="V18" s="547"/>
    </row>
    <row r="19" spans="1:22" ht="15.75" thickBot="1" x14ac:dyDescent="0.3">
      <c r="A19" s="436" t="s">
        <v>305</v>
      </c>
      <c r="B19" s="679">
        <v>2021</v>
      </c>
      <c r="C19" s="417" t="s">
        <v>826</v>
      </c>
      <c r="D19" s="426" t="s">
        <v>331</v>
      </c>
      <c r="E19" s="418" t="s">
        <v>851</v>
      </c>
      <c r="F19" s="426" t="s">
        <v>315</v>
      </c>
      <c r="G19" s="424"/>
      <c r="H19" s="420" t="s">
        <v>870</v>
      </c>
      <c r="I19" s="420" t="s">
        <v>866</v>
      </c>
      <c r="J19" s="422" t="s">
        <v>830</v>
      </c>
      <c r="K19" s="421" t="s">
        <v>831</v>
      </c>
      <c r="L19" s="421" t="s">
        <v>832</v>
      </c>
      <c r="M19" s="680" t="s">
        <v>2071</v>
      </c>
      <c r="N19" s="417" t="s">
        <v>856</v>
      </c>
      <c r="O19" s="601" t="s">
        <v>868</v>
      </c>
      <c r="P19" s="438">
        <v>3</v>
      </c>
      <c r="Q19" s="439">
        <v>100</v>
      </c>
      <c r="R19" s="587"/>
      <c r="S19" s="593" t="s">
        <v>1762</v>
      </c>
      <c r="T19" s="589" t="s">
        <v>820</v>
      </c>
      <c r="U19" s="423" t="s">
        <v>834</v>
      </c>
      <c r="V19" s="547"/>
    </row>
    <row r="20" spans="1:22" s="584" customFormat="1" ht="15.75" thickBot="1" x14ac:dyDescent="0.3">
      <c r="A20" s="551" t="s">
        <v>305</v>
      </c>
      <c r="B20" s="679">
        <v>2021</v>
      </c>
      <c r="C20" s="579" t="s">
        <v>826</v>
      </c>
      <c r="D20" s="578" t="s">
        <v>331</v>
      </c>
      <c r="E20" s="563" t="s">
        <v>851</v>
      </c>
      <c r="F20" s="578" t="s">
        <v>315</v>
      </c>
      <c r="G20" s="579"/>
      <c r="H20" s="580" t="s">
        <v>862</v>
      </c>
      <c r="I20" s="581" t="s">
        <v>866</v>
      </c>
      <c r="J20" s="582" t="s">
        <v>830</v>
      </c>
      <c r="K20" s="582" t="s">
        <v>831</v>
      </c>
      <c r="L20" s="582" t="s">
        <v>832</v>
      </c>
      <c r="M20" s="683" t="s">
        <v>871</v>
      </c>
      <c r="N20" s="579" t="s">
        <v>856</v>
      </c>
      <c r="O20" s="579" t="s">
        <v>868</v>
      </c>
      <c r="P20" s="438">
        <v>2</v>
      </c>
      <c r="Q20" s="684">
        <v>63</v>
      </c>
      <c r="R20" s="440"/>
      <c r="S20" s="594" t="s">
        <v>1762</v>
      </c>
      <c r="T20" s="440" t="s">
        <v>820</v>
      </c>
      <c r="U20" s="423" t="s">
        <v>2074</v>
      </c>
      <c r="V20" s="583"/>
    </row>
    <row r="21" spans="1:22" s="584" customFormat="1" ht="15.75" thickBot="1" x14ac:dyDescent="0.3">
      <c r="A21" s="551" t="s">
        <v>305</v>
      </c>
      <c r="B21" s="679">
        <v>2021</v>
      </c>
      <c r="C21" s="579" t="s">
        <v>826</v>
      </c>
      <c r="D21" s="578" t="s">
        <v>331</v>
      </c>
      <c r="E21" s="563" t="s">
        <v>851</v>
      </c>
      <c r="F21" s="578" t="s">
        <v>315</v>
      </c>
      <c r="G21" s="579"/>
      <c r="H21" s="580" t="s">
        <v>1102</v>
      </c>
      <c r="I21" s="581" t="s">
        <v>866</v>
      </c>
      <c r="J21" s="582" t="s">
        <v>830</v>
      </c>
      <c r="K21" s="582" t="s">
        <v>831</v>
      </c>
      <c r="L21" s="582" t="s">
        <v>832</v>
      </c>
      <c r="M21" s="683" t="s">
        <v>871</v>
      </c>
      <c r="N21" s="579" t="s">
        <v>856</v>
      </c>
      <c r="O21" s="579" t="s">
        <v>868</v>
      </c>
      <c r="P21" s="438">
        <v>3</v>
      </c>
      <c r="Q21" s="439">
        <v>100</v>
      </c>
      <c r="R21" s="440"/>
      <c r="S21" s="594" t="s">
        <v>1762</v>
      </c>
      <c r="T21" s="440" t="s">
        <v>820</v>
      </c>
      <c r="U21" s="423" t="s">
        <v>834</v>
      </c>
      <c r="V21" s="583"/>
    </row>
    <row r="22" spans="1:22" s="584" customFormat="1" ht="15.75" thickBot="1" x14ac:dyDescent="0.3">
      <c r="A22" s="551" t="s">
        <v>305</v>
      </c>
      <c r="B22" s="679">
        <v>2021</v>
      </c>
      <c r="C22" s="579" t="s">
        <v>826</v>
      </c>
      <c r="D22" s="578" t="s">
        <v>331</v>
      </c>
      <c r="E22" s="563" t="s">
        <v>851</v>
      </c>
      <c r="F22" s="578" t="s">
        <v>315</v>
      </c>
      <c r="G22" s="579"/>
      <c r="H22" s="580" t="s">
        <v>1103</v>
      </c>
      <c r="I22" s="581" t="s">
        <v>866</v>
      </c>
      <c r="J22" s="582" t="s">
        <v>830</v>
      </c>
      <c r="K22" s="582" t="s">
        <v>831</v>
      </c>
      <c r="L22" s="582" t="s">
        <v>832</v>
      </c>
      <c r="M22" s="683" t="s">
        <v>871</v>
      </c>
      <c r="N22" s="579" t="s">
        <v>856</v>
      </c>
      <c r="O22" s="579" t="s">
        <v>868</v>
      </c>
      <c r="P22" s="438">
        <v>2</v>
      </c>
      <c r="Q22" s="684">
        <v>63</v>
      </c>
      <c r="R22" s="440"/>
      <c r="S22" s="594" t="s">
        <v>1762</v>
      </c>
      <c r="T22" s="440" t="s">
        <v>820</v>
      </c>
      <c r="U22" s="423" t="s">
        <v>2074</v>
      </c>
      <c r="V22" s="58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'C:\Users\joeg\Desktop\[Copy of WP_tables JSV.xlsm]Drop-down list'!#REF!</xm:f>
          </x14:formula1>
          <xm:sqref>A14:A19</xm:sqref>
        </x14:dataValidation>
        <x14:dataValidation type="list" allowBlank="1" showInputMessage="1" showErrorMessage="1">
          <x14:formula1>
            <xm:f>'C:\Users\joeg\Desktop\[Copy of WP_tables JSV.xlsm]Drop-down list'!#REF!</xm:f>
          </x14:formula1>
          <xm:sqref>A20:A22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251"/>
  <sheetViews>
    <sheetView topLeftCell="H3" workbookViewId="0">
      <selection activeCell="W4" sqref="W4"/>
    </sheetView>
  </sheetViews>
  <sheetFormatPr defaultColWidth="9.140625" defaultRowHeight="12.75" x14ac:dyDescent="0.2"/>
  <cols>
    <col min="1" max="1" width="9.140625" style="76"/>
    <col min="2" max="2" width="12.5703125" style="76" customWidth="1"/>
    <col min="3" max="3" width="16.7109375" style="76" customWidth="1"/>
    <col min="4" max="4" width="9.140625" style="76"/>
    <col min="5" max="5" width="15.5703125" style="76" customWidth="1"/>
    <col min="6" max="6" width="16.7109375" style="76" bestFit="1" customWidth="1"/>
    <col min="7" max="7" width="18.7109375" style="76" bestFit="1" customWidth="1"/>
    <col min="8" max="8" width="17" style="76" bestFit="1" customWidth="1"/>
    <col min="9" max="9" width="10.85546875" style="76" customWidth="1"/>
    <col min="10" max="10" width="33.140625" style="76" customWidth="1"/>
    <col min="11" max="11" width="9.140625" style="76"/>
    <col min="12" max="12" width="10.85546875" style="76" customWidth="1"/>
    <col min="13" max="13" width="16.5703125" style="76" customWidth="1"/>
    <col min="14" max="14" width="17" style="76" customWidth="1"/>
    <col min="15" max="15" width="29" style="76" customWidth="1"/>
    <col min="16" max="20" width="9.140625" style="76"/>
    <col min="21" max="22" width="11.7109375" style="76" customWidth="1"/>
    <col min="23" max="23" width="34" style="76" customWidth="1"/>
    <col min="24" max="16384" width="9.140625" style="76"/>
  </cols>
  <sheetData>
    <row r="1" spans="1:23" ht="13.5" thickBot="1" x14ac:dyDescent="0.25">
      <c r="A1" s="86" t="s">
        <v>76</v>
      </c>
      <c r="B1" s="87"/>
      <c r="C1" s="88"/>
      <c r="D1" s="88"/>
      <c r="E1" s="88"/>
      <c r="F1" s="88"/>
      <c r="G1" s="88"/>
      <c r="H1" s="88"/>
      <c r="I1" s="88"/>
      <c r="J1" s="88"/>
      <c r="K1" s="88"/>
      <c r="L1" s="88"/>
      <c r="M1" s="88"/>
      <c r="N1" s="88"/>
      <c r="O1" s="88"/>
      <c r="P1" s="88"/>
      <c r="Q1" s="88"/>
      <c r="R1" s="88"/>
      <c r="S1" s="88"/>
      <c r="T1" s="88"/>
      <c r="U1" s="88"/>
      <c r="V1" s="88"/>
      <c r="W1" s="88"/>
    </row>
    <row r="2" spans="1:23" x14ac:dyDescent="0.2">
      <c r="A2" s="89"/>
      <c r="B2" s="89"/>
      <c r="C2" s="89"/>
      <c r="D2" s="89"/>
      <c r="E2" s="89"/>
      <c r="F2" s="89"/>
      <c r="G2" s="89"/>
      <c r="H2" s="89"/>
      <c r="I2" s="89"/>
      <c r="J2" s="89"/>
      <c r="K2" s="89"/>
      <c r="L2" s="89"/>
      <c r="M2" s="89"/>
      <c r="N2" s="89"/>
      <c r="O2" s="89"/>
      <c r="P2" s="89"/>
      <c r="Q2" s="89"/>
      <c r="R2" s="89"/>
      <c r="S2" s="89"/>
      <c r="T2" s="89"/>
      <c r="U2" s="89"/>
      <c r="V2" s="36" t="s">
        <v>1</v>
      </c>
      <c r="W2" s="84" t="s">
        <v>2</v>
      </c>
    </row>
    <row r="3" spans="1:23" ht="13.5" thickBot="1" x14ac:dyDescent="0.25">
      <c r="A3" s="99"/>
      <c r="B3" s="99"/>
      <c r="C3" s="99"/>
      <c r="D3" s="99"/>
      <c r="E3" s="99"/>
      <c r="F3" s="99"/>
      <c r="G3" s="99"/>
      <c r="H3" s="99"/>
      <c r="I3" s="99"/>
      <c r="J3" s="99"/>
      <c r="K3" s="99"/>
      <c r="L3" s="99"/>
      <c r="M3" s="99"/>
      <c r="N3" s="99"/>
      <c r="O3" s="99"/>
      <c r="P3" s="90"/>
      <c r="Q3" s="90"/>
      <c r="R3" s="90"/>
      <c r="S3" s="90"/>
      <c r="T3" s="90"/>
      <c r="U3" s="90"/>
      <c r="V3" s="8" t="s">
        <v>3</v>
      </c>
      <c r="W3" s="102">
        <v>2021</v>
      </c>
    </row>
    <row r="4" spans="1:23" ht="13.5" thickBot="1" x14ac:dyDescent="0.25">
      <c r="A4" s="90"/>
      <c r="B4" s="90"/>
      <c r="C4" s="90"/>
      <c r="D4" s="90"/>
      <c r="E4" s="90"/>
      <c r="F4" s="90"/>
      <c r="G4" s="90"/>
      <c r="H4" s="90"/>
      <c r="I4" s="90"/>
      <c r="J4" s="90"/>
      <c r="K4" s="90"/>
      <c r="L4" s="90"/>
      <c r="M4" s="90"/>
      <c r="N4" s="100"/>
      <c r="O4" s="101"/>
      <c r="P4" s="758" t="s">
        <v>95</v>
      </c>
      <c r="Q4" s="759"/>
      <c r="R4" s="759"/>
      <c r="S4" s="759"/>
      <c r="T4" s="760"/>
      <c r="U4" s="85"/>
      <c r="V4" s="85"/>
      <c r="W4" s="85"/>
    </row>
    <row r="5" spans="1:23" s="81" customFormat="1" ht="68.25" thickBot="1" x14ac:dyDescent="0.25">
      <c r="A5" s="92" t="s">
        <v>4</v>
      </c>
      <c r="B5" s="98" t="s">
        <v>77</v>
      </c>
      <c r="C5" s="98" t="s">
        <v>7</v>
      </c>
      <c r="D5" s="98" t="s">
        <v>8</v>
      </c>
      <c r="E5" s="93" t="s">
        <v>78</v>
      </c>
      <c r="F5" s="94" t="s">
        <v>79</v>
      </c>
      <c r="G5" s="92" t="s">
        <v>80</v>
      </c>
      <c r="H5" s="94" t="s">
        <v>81</v>
      </c>
      <c r="I5" s="94" t="s">
        <v>82</v>
      </c>
      <c r="J5" s="94" t="s">
        <v>15</v>
      </c>
      <c r="K5" s="95" t="s">
        <v>83</v>
      </c>
      <c r="L5" s="95" t="s">
        <v>84</v>
      </c>
      <c r="M5" s="95" t="s">
        <v>85</v>
      </c>
      <c r="N5" s="95" t="s">
        <v>86</v>
      </c>
      <c r="O5" s="96" t="s">
        <v>87</v>
      </c>
      <c r="P5" s="96" t="s">
        <v>88</v>
      </c>
      <c r="Q5" s="96" t="s">
        <v>89</v>
      </c>
      <c r="R5" s="96" t="s">
        <v>90</v>
      </c>
      <c r="S5" s="96" t="s">
        <v>91</v>
      </c>
      <c r="T5" s="96" t="s">
        <v>92</v>
      </c>
      <c r="U5" s="97" t="s">
        <v>93</v>
      </c>
      <c r="V5" s="97" t="s">
        <v>94</v>
      </c>
      <c r="W5" s="97" t="s">
        <v>75</v>
      </c>
    </row>
    <row r="6" spans="1:23" ht="75.75" thickBot="1" x14ac:dyDescent="0.3">
      <c r="A6" s="375" t="s">
        <v>305</v>
      </c>
      <c r="B6" s="556">
        <v>2021</v>
      </c>
      <c r="C6" s="384" t="s">
        <v>786</v>
      </c>
      <c r="D6" s="376" t="s">
        <v>332</v>
      </c>
      <c r="E6" s="385" t="s">
        <v>787</v>
      </c>
      <c r="F6" s="377" t="s">
        <v>788</v>
      </c>
      <c r="G6" s="377" t="s">
        <v>789</v>
      </c>
      <c r="H6" s="377" t="s">
        <v>790</v>
      </c>
      <c r="I6" s="377" t="s">
        <v>791</v>
      </c>
      <c r="J6" s="378" t="s">
        <v>792</v>
      </c>
      <c r="K6" s="386">
        <v>131</v>
      </c>
      <c r="L6" s="380">
        <v>3</v>
      </c>
      <c r="M6" s="380">
        <v>4</v>
      </c>
      <c r="N6" s="380" t="s">
        <v>315</v>
      </c>
      <c r="O6" s="387" t="s">
        <v>793</v>
      </c>
      <c r="P6" s="379" t="s">
        <v>329</v>
      </c>
      <c r="Q6" s="380" t="s">
        <v>329</v>
      </c>
      <c r="R6" s="380" t="s">
        <v>329</v>
      </c>
      <c r="S6" s="380" t="s">
        <v>329</v>
      </c>
      <c r="T6" s="380" t="s">
        <v>329</v>
      </c>
      <c r="U6" s="380" t="s">
        <v>315</v>
      </c>
      <c r="V6" s="388" t="s">
        <v>329</v>
      </c>
      <c r="W6" s="389" t="s">
        <v>794</v>
      </c>
    </row>
    <row r="7" spans="1:23" ht="105.75" hidden="1" thickBot="1" x14ac:dyDescent="0.3">
      <c r="A7" s="375" t="s">
        <v>305</v>
      </c>
      <c r="B7" s="556">
        <v>2021</v>
      </c>
      <c r="C7" s="384" t="s">
        <v>786</v>
      </c>
      <c r="D7" s="376" t="s">
        <v>332</v>
      </c>
      <c r="E7" s="385" t="s">
        <v>787</v>
      </c>
      <c r="F7" s="377" t="s">
        <v>788</v>
      </c>
      <c r="G7" s="377" t="s">
        <v>789</v>
      </c>
      <c r="H7" s="377" t="s">
        <v>795</v>
      </c>
      <c r="I7" s="377" t="s">
        <v>791</v>
      </c>
      <c r="J7" s="382" t="s">
        <v>796</v>
      </c>
      <c r="K7" s="386">
        <v>131</v>
      </c>
      <c r="L7" s="380">
        <v>3</v>
      </c>
      <c r="M7" s="380">
        <v>4</v>
      </c>
      <c r="N7" s="380" t="s">
        <v>315</v>
      </c>
      <c r="O7" s="387" t="s">
        <v>797</v>
      </c>
      <c r="P7" s="379" t="s">
        <v>329</v>
      </c>
      <c r="Q7" s="380" t="s">
        <v>329</v>
      </c>
      <c r="R7" s="380" t="s">
        <v>329</v>
      </c>
      <c r="S7" s="380" t="s">
        <v>329</v>
      </c>
      <c r="T7" s="380" t="s">
        <v>329</v>
      </c>
      <c r="U7" s="380" t="s">
        <v>315</v>
      </c>
      <c r="V7" s="388" t="s">
        <v>329</v>
      </c>
      <c r="W7" s="389" t="s">
        <v>794</v>
      </c>
    </row>
    <row r="8" spans="1:23" ht="60.75" hidden="1" thickBot="1" x14ac:dyDescent="0.3">
      <c r="A8" s="375" t="s">
        <v>305</v>
      </c>
      <c r="B8" s="556">
        <v>2021</v>
      </c>
      <c r="C8" s="384" t="s">
        <v>786</v>
      </c>
      <c r="D8" s="376" t="s">
        <v>332</v>
      </c>
      <c r="E8" s="385" t="s">
        <v>787</v>
      </c>
      <c r="F8" s="377" t="s">
        <v>788</v>
      </c>
      <c r="G8" s="377" t="s">
        <v>789</v>
      </c>
      <c r="H8" s="377" t="s">
        <v>798</v>
      </c>
      <c r="I8" s="377" t="s">
        <v>619</v>
      </c>
      <c r="J8" s="382" t="s">
        <v>796</v>
      </c>
      <c r="K8" s="386">
        <v>131</v>
      </c>
      <c r="L8" s="380">
        <v>3</v>
      </c>
      <c r="M8" s="380">
        <v>4</v>
      </c>
      <c r="N8" s="380" t="s">
        <v>315</v>
      </c>
      <c r="O8" s="387" t="s">
        <v>793</v>
      </c>
      <c r="P8" s="379" t="s">
        <v>329</v>
      </c>
      <c r="Q8" s="380" t="s">
        <v>329</v>
      </c>
      <c r="R8" s="380" t="s">
        <v>329</v>
      </c>
      <c r="S8" s="380" t="s">
        <v>329</v>
      </c>
      <c r="T8" s="380" t="s">
        <v>329</v>
      </c>
      <c r="U8" s="380" t="s">
        <v>329</v>
      </c>
      <c r="V8" s="388" t="s">
        <v>329</v>
      </c>
      <c r="W8" s="389" t="s">
        <v>794</v>
      </c>
    </row>
    <row r="9" spans="1:23" ht="60.75" hidden="1" thickBot="1" x14ac:dyDescent="0.3">
      <c r="A9" s="375" t="s">
        <v>305</v>
      </c>
      <c r="B9" s="556">
        <v>2021</v>
      </c>
      <c r="C9" s="384" t="s">
        <v>786</v>
      </c>
      <c r="D9" s="376" t="s">
        <v>332</v>
      </c>
      <c r="E9" s="385" t="s">
        <v>787</v>
      </c>
      <c r="F9" s="377" t="s">
        <v>788</v>
      </c>
      <c r="G9" s="377" t="s">
        <v>789</v>
      </c>
      <c r="H9" s="377" t="s">
        <v>799</v>
      </c>
      <c r="I9" s="377" t="s">
        <v>619</v>
      </c>
      <c r="J9" s="382" t="s">
        <v>796</v>
      </c>
      <c r="K9" s="386">
        <v>131</v>
      </c>
      <c r="L9" s="380">
        <v>3</v>
      </c>
      <c r="M9" s="380">
        <v>4</v>
      </c>
      <c r="N9" s="380" t="s">
        <v>315</v>
      </c>
      <c r="O9" s="387" t="s">
        <v>793</v>
      </c>
      <c r="P9" s="379" t="s">
        <v>329</v>
      </c>
      <c r="Q9" s="380" t="s">
        <v>329</v>
      </c>
      <c r="R9" s="380" t="s">
        <v>329</v>
      </c>
      <c r="S9" s="380" t="s">
        <v>329</v>
      </c>
      <c r="T9" s="380" t="s">
        <v>329</v>
      </c>
      <c r="U9" s="380" t="s">
        <v>329</v>
      </c>
      <c r="V9" s="388" t="s">
        <v>329</v>
      </c>
      <c r="W9" s="389" t="s">
        <v>794</v>
      </c>
    </row>
    <row r="10" spans="1:23" ht="90.75" hidden="1" thickBot="1" x14ac:dyDescent="0.3">
      <c r="A10" s="375" t="s">
        <v>305</v>
      </c>
      <c r="B10" s="556">
        <v>2021</v>
      </c>
      <c r="C10" s="384" t="s">
        <v>786</v>
      </c>
      <c r="D10" s="376" t="s">
        <v>332</v>
      </c>
      <c r="E10" s="385" t="s">
        <v>787</v>
      </c>
      <c r="F10" s="377" t="s">
        <v>788</v>
      </c>
      <c r="G10" s="377" t="s">
        <v>789</v>
      </c>
      <c r="H10" s="377" t="s">
        <v>800</v>
      </c>
      <c r="I10" s="377" t="s">
        <v>791</v>
      </c>
      <c r="J10" s="382" t="s">
        <v>796</v>
      </c>
      <c r="K10" s="386">
        <v>131</v>
      </c>
      <c r="L10" s="380">
        <v>3</v>
      </c>
      <c r="M10" s="380">
        <v>4</v>
      </c>
      <c r="N10" s="380" t="s">
        <v>315</v>
      </c>
      <c r="O10" s="387" t="s">
        <v>801</v>
      </c>
      <c r="P10" s="379" t="s">
        <v>329</v>
      </c>
      <c r="Q10" s="380" t="s">
        <v>329</v>
      </c>
      <c r="R10" s="380" t="s">
        <v>329</v>
      </c>
      <c r="S10" s="380" t="s">
        <v>329</v>
      </c>
      <c r="T10" s="380" t="s">
        <v>329</v>
      </c>
      <c r="U10" s="380" t="s">
        <v>315</v>
      </c>
      <c r="V10" s="388" t="s">
        <v>329</v>
      </c>
      <c r="W10" s="389" t="s">
        <v>794</v>
      </c>
    </row>
    <row r="11" spans="1:23" ht="75.75" hidden="1" thickBot="1" x14ac:dyDescent="0.3">
      <c r="A11" s="375" t="s">
        <v>305</v>
      </c>
      <c r="B11" s="556">
        <v>2021</v>
      </c>
      <c r="C11" s="384" t="s">
        <v>786</v>
      </c>
      <c r="D11" s="376" t="s">
        <v>332</v>
      </c>
      <c r="E11" s="385" t="s">
        <v>802</v>
      </c>
      <c r="F11" s="377" t="s">
        <v>788</v>
      </c>
      <c r="G11" s="377" t="s">
        <v>803</v>
      </c>
      <c r="H11" s="377" t="s">
        <v>790</v>
      </c>
      <c r="I11" s="377" t="s">
        <v>791</v>
      </c>
      <c r="J11" s="378" t="s">
        <v>792</v>
      </c>
      <c r="K11" s="386">
        <v>103</v>
      </c>
      <c r="L11" s="380">
        <v>1</v>
      </c>
      <c r="M11" s="380">
        <v>1</v>
      </c>
      <c r="N11" s="380" t="s">
        <v>315</v>
      </c>
      <c r="O11" s="387" t="s">
        <v>793</v>
      </c>
      <c r="P11" s="379" t="s">
        <v>329</v>
      </c>
      <c r="Q11" s="380" t="s">
        <v>315</v>
      </c>
      <c r="R11" s="380" t="s">
        <v>315</v>
      </c>
      <c r="S11" s="380" t="s">
        <v>329</v>
      </c>
      <c r="T11" s="380" t="s">
        <v>315</v>
      </c>
      <c r="U11" s="380" t="s">
        <v>315</v>
      </c>
      <c r="V11" s="388" t="s">
        <v>329</v>
      </c>
      <c r="W11" s="390" t="s">
        <v>804</v>
      </c>
    </row>
    <row r="12" spans="1:23" ht="105.75" hidden="1" thickBot="1" x14ac:dyDescent="0.3">
      <c r="A12" s="375" t="s">
        <v>305</v>
      </c>
      <c r="B12" s="556">
        <v>2021</v>
      </c>
      <c r="C12" s="384" t="s">
        <v>786</v>
      </c>
      <c r="D12" s="376" t="s">
        <v>332</v>
      </c>
      <c r="E12" s="385" t="s">
        <v>802</v>
      </c>
      <c r="F12" s="377" t="s">
        <v>788</v>
      </c>
      <c r="G12" s="377" t="s">
        <v>803</v>
      </c>
      <c r="H12" s="377" t="s">
        <v>795</v>
      </c>
      <c r="I12" s="377" t="s">
        <v>791</v>
      </c>
      <c r="J12" s="382" t="s">
        <v>796</v>
      </c>
      <c r="K12" s="386">
        <v>103</v>
      </c>
      <c r="L12" s="380">
        <v>1</v>
      </c>
      <c r="M12" s="380">
        <v>1</v>
      </c>
      <c r="N12" s="380" t="s">
        <v>315</v>
      </c>
      <c r="O12" s="387" t="s">
        <v>797</v>
      </c>
      <c r="P12" s="379" t="s">
        <v>329</v>
      </c>
      <c r="Q12" s="380" t="s">
        <v>315</v>
      </c>
      <c r="R12" s="380" t="s">
        <v>315</v>
      </c>
      <c r="S12" s="380" t="s">
        <v>329</v>
      </c>
      <c r="T12" s="380" t="s">
        <v>315</v>
      </c>
      <c r="U12" s="380" t="s">
        <v>315</v>
      </c>
      <c r="V12" s="388" t="s">
        <v>329</v>
      </c>
      <c r="W12" s="390" t="s">
        <v>804</v>
      </c>
    </row>
    <row r="13" spans="1:23" ht="60.75" hidden="1" thickBot="1" x14ac:dyDescent="0.3">
      <c r="A13" s="375" t="s">
        <v>305</v>
      </c>
      <c r="B13" s="556">
        <v>2021</v>
      </c>
      <c r="C13" s="384" t="s">
        <v>786</v>
      </c>
      <c r="D13" s="376" t="s">
        <v>332</v>
      </c>
      <c r="E13" s="385" t="s">
        <v>802</v>
      </c>
      <c r="F13" s="377" t="s">
        <v>788</v>
      </c>
      <c r="G13" s="377" t="s">
        <v>803</v>
      </c>
      <c r="H13" s="377" t="s">
        <v>798</v>
      </c>
      <c r="I13" s="377" t="s">
        <v>619</v>
      </c>
      <c r="J13" s="382" t="s">
        <v>796</v>
      </c>
      <c r="K13" s="386">
        <v>103</v>
      </c>
      <c r="L13" s="380">
        <v>1</v>
      </c>
      <c r="M13" s="380">
        <v>1</v>
      </c>
      <c r="N13" s="380" t="s">
        <v>315</v>
      </c>
      <c r="O13" s="387" t="s">
        <v>793</v>
      </c>
      <c r="P13" s="379" t="s">
        <v>329</v>
      </c>
      <c r="Q13" s="380" t="s">
        <v>315</v>
      </c>
      <c r="R13" s="380" t="s">
        <v>315</v>
      </c>
      <c r="S13" s="380" t="s">
        <v>329</v>
      </c>
      <c r="T13" s="380" t="s">
        <v>315</v>
      </c>
      <c r="U13" s="380" t="s">
        <v>329</v>
      </c>
      <c r="V13" s="388" t="s">
        <v>329</v>
      </c>
      <c r="W13" s="390" t="s">
        <v>804</v>
      </c>
    </row>
    <row r="14" spans="1:23" ht="60.75" hidden="1" thickBot="1" x14ac:dyDescent="0.3">
      <c r="A14" s="375" t="s">
        <v>305</v>
      </c>
      <c r="B14" s="556">
        <v>2021</v>
      </c>
      <c r="C14" s="384" t="s">
        <v>786</v>
      </c>
      <c r="D14" s="376" t="s">
        <v>332</v>
      </c>
      <c r="E14" s="385" t="s">
        <v>802</v>
      </c>
      <c r="F14" s="377" t="s">
        <v>788</v>
      </c>
      <c r="G14" s="377" t="s">
        <v>803</v>
      </c>
      <c r="H14" s="377" t="s">
        <v>799</v>
      </c>
      <c r="I14" s="377" t="s">
        <v>619</v>
      </c>
      <c r="J14" s="382" t="s">
        <v>796</v>
      </c>
      <c r="K14" s="386">
        <v>103</v>
      </c>
      <c r="L14" s="380">
        <v>1</v>
      </c>
      <c r="M14" s="380">
        <v>1</v>
      </c>
      <c r="N14" s="380" t="s">
        <v>315</v>
      </c>
      <c r="O14" s="387" t="s">
        <v>793</v>
      </c>
      <c r="P14" s="379" t="s">
        <v>329</v>
      </c>
      <c r="Q14" s="380" t="s">
        <v>315</v>
      </c>
      <c r="R14" s="380" t="s">
        <v>315</v>
      </c>
      <c r="S14" s="380" t="s">
        <v>329</v>
      </c>
      <c r="T14" s="380" t="s">
        <v>315</v>
      </c>
      <c r="U14" s="380" t="s">
        <v>329</v>
      </c>
      <c r="V14" s="388" t="s">
        <v>329</v>
      </c>
      <c r="W14" s="390" t="s">
        <v>804</v>
      </c>
    </row>
    <row r="15" spans="1:23" ht="90.75" hidden="1" thickBot="1" x14ac:dyDescent="0.3">
      <c r="A15" s="375" t="s">
        <v>305</v>
      </c>
      <c r="B15" s="556">
        <v>2021</v>
      </c>
      <c r="C15" s="384" t="s">
        <v>786</v>
      </c>
      <c r="D15" s="376" t="s">
        <v>332</v>
      </c>
      <c r="E15" s="385" t="s">
        <v>802</v>
      </c>
      <c r="F15" s="377" t="s">
        <v>788</v>
      </c>
      <c r="G15" s="377" t="s">
        <v>803</v>
      </c>
      <c r="H15" s="377" t="s">
        <v>800</v>
      </c>
      <c r="I15" s="377" t="s">
        <v>791</v>
      </c>
      <c r="J15" s="382" t="s">
        <v>796</v>
      </c>
      <c r="K15" s="386">
        <v>103</v>
      </c>
      <c r="L15" s="380">
        <v>1</v>
      </c>
      <c r="M15" s="380">
        <v>1</v>
      </c>
      <c r="N15" s="380" t="s">
        <v>315</v>
      </c>
      <c r="O15" s="387" t="s">
        <v>801</v>
      </c>
      <c r="P15" s="379" t="s">
        <v>329</v>
      </c>
      <c r="Q15" s="380" t="s">
        <v>315</v>
      </c>
      <c r="R15" s="380" t="s">
        <v>315</v>
      </c>
      <c r="S15" s="380" t="s">
        <v>329</v>
      </c>
      <c r="T15" s="380" t="s">
        <v>315</v>
      </c>
      <c r="U15" s="380" t="s">
        <v>315</v>
      </c>
      <c r="V15" s="388" t="s">
        <v>329</v>
      </c>
      <c r="W15" s="390" t="s">
        <v>804</v>
      </c>
    </row>
    <row r="16" spans="1:23" ht="75.75" hidden="1" thickBot="1" x14ac:dyDescent="0.3">
      <c r="A16" s="375" t="s">
        <v>305</v>
      </c>
      <c r="B16" s="556">
        <v>2021</v>
      </c>
      <c r="C16" s="384" t="s">
        <v>805</v>
      </c>
      <c r="D16" s="376" t="s">
        <v>332</v>
      </c>
      <c r="E16" s="385" t="s">
        <v>806</v>
      </c>
      <c r="F16" s="377" t="s">
        <v>788</v>
      </c>
      <c r="G16" s="377" t="s">
        <v>807</v>
      </c>
      <c r="H16" s="377" t="s">
        <v>790</v>
      </c>
      <c r="I16" s="377" t="s">
        <v>791</v>
      </c>
      <c r="J16" s="378" t="s">
        <v>792</v>
      </c>
      <c r="K16" s="386">
        <v>348</v>
      </c>
      <c r="L16" s="380">
        <v>4</v>
      </c>
      <c r="M16" s="380">
        <v>4</v>
      </c>
      <c r="N16" s="380" t="s">
        <v>315</v>
      </c>
      <c r="O16" s="387" t="s">
        <v>793</v>
      </c>
      <c r="P16" s="379" t="s">
        <v>329</v>
      </c>
      <c r="Q16" s="380" t="s">
        <v>315</v>
      </c>
      <c r="R16" s="380" t="s">
        <v>315</v>
      </c>
      <c r="S16" s="380" t="s">
        <v>329</v>
      </c>
      <c r="T16" s="380" t="s">
        <v>329</v>
      </c>
      <c r="U16" s="380" t="s">
        <v>315</v>
      </c>
      <c r="V16" s="388" t="s">
        <v>329</v>
      </c>
      <c r="W16" s="389" t="s">
        <v>808</v>
      </c>
    </row>
    <row r="17" spans="1:23" ht="105.75" hidden="1" thickBot="1" x14ac:dyDescent="0.3">
      <c r="A17" s="375" t="s">
        <v>305</v>
      </c>
      <c r="B17" s="556">
        <v>2021</v>
      </c>
      <c r="C17" s="384" t="s">
        <v>805</v>
      </c>
      <c r="D17" s="376" t="s">
        <v>332</v>
      </c>
      <c r="E17" s="385" t="s">
        <v>806</v>
      </c>
      <c r="F17" s="377" t="s">
        <v>788</v>
      </c>
      <c r="G17" s="377" t="s">
        <v>807</v>
      </c>
      <c r="H17" s="377" t="s">
        <v>795</v>
      </c>
      <c r="I17" s="377" t="s">
        <v>791</v>
      </c>
      <c r="J17" s="382" t="s">
        <v>796</v>
      </c>
      <c r="K17" s="386">
        <v>348</v>
      </c>
      <c r="L17" s="380">
        <v>4</v>
      </c>
      <c r="M17" s="380">
        <v>4</v>
      </c>
      <c r="N17" s="380" t="s">
        <v>315</v>
      </c>
      <c r="O17" s="387" t="s">
        <v>797</v>
      </c>
      <c r="P17" s="379" t="s">
        <v>329</v>
      </c>
      <c r="Q17" s="380" t="s">
        <v>315</v>
      </c>
      <c r="R17" s="380" t="s">
        <v>315</v>
      </c>
      <c r="S17" s="380" t="s">
        <v>315</v>
      </c>
      <c r="T17" s="380" t="s">
        <v>315</v>
      </c>
      <c r="U17" s="380" t="s">
        <v>315</v>
      </c>
      <c r="V17" s="388" t="s">
        <v>329</v>
      </c>
      <c r="W17" s="389" t="s">
        <v>794</v>
      </c>
    </row>
    <row r="18" spans="1:23" ht="60.75" hidden="1" thickBot="1" x14ac:dyDescent="0.3">
      <c r="A18" s="375" t="s">
        <v>305</v>
      </c>
      <c r="B18" s="556">
        <v>2021</v>
      </c>
      <c r="C18" s="384" t="s">
        <v>805</v>
      </c>
      <c r="D18" s="376" t="s">
        <v>332</v>
      </c>
      <c r="E18" s="385" t="s">
        <v>806</v>
      </c>
      <c r="F18" s="377" t="s">
        <v>788</v>
      </c>
      <c r="G18" s="377" t="s">
        <v>807</v>
      </c>
      <c r="H18" s="377" t="s">
        <v>798</v>
      </c>
      <c r="I18" s="377" t="s">
        <v>619</v>
      </c>
      <c r="J18" s="382" t="s">
        <v>796</v>
      </c>
      <c r="K18" s="386">
        <v>348</v>
      </c>
      <c r="L18" s="380">
        <v>4</v>
      </c>
      <c r="M18" s="380">
        <v>4</v>
      </c>
      <c r="N18" s="380" t="s">
        <v>315</v>
      </c>
      <c r="O18" s="387" t="s">
        <v>793</v>
      </c>
      <c r="P18" s="379" t="s">
        <v>329</v>
      </c>
      <c r="Q18" s="380" t="s">
        <v>315</v>
      </c>
      <c r="R18" s="380" t="s">
        <v>315</v>
      </c>
      <c r="S18" s="380" t="s">
        <v>315</v>
      </c>
      <c r="T18" s="380" t="s">
        <v>315</v>
      </c>
      <c r="U18" s="380" t="s">
        <v>329</v>
      </c>
      <c r="V18" s="388" t="s">
        <v>329</v>
      </c>
      <c r="W18" s="389" t="s">
        <v>794</v>
      </c>
    </row>
    <row r="19" spans="1:23" ht="60.75" hidden="1" thickBot="1" x14ac:dyDescent="0.3">
      <c r="A19" s="375" t="s">
        <v>305</v>
      </c>
      <c r="B19" s="556">
        <v>2021</v>
      </c>
      <c r="C19" s="384" t="s">
        <v>805</v>
      </c>
      <c r="D19" s="376" t="s">
        <v>332</v>
      </c>
      <c r="E19" s="385" t="s">
        <v>806</v>
      </c>
      <c r="F19" s="377" t="s">
        <v>788</v>
      </c>
      <c r="G19" s="377" t="s">
        <v>807</v>
      </c>
      <c r="H19" s="377" t="s">
        <v>799</v>
      </c>
      <c r="I19" s="377" t="s">
        <v>619</v>
      </c>
      <c r="J19" s="382" t="s">
        <v>796</v>
      </c>
      <c r="K19" s="386">
        <v>348</v>
      </c>
      <c r="L19" s="380">
        <v>4</v>
      </c>
      <c r="M19" s="380">
        <v>4</v>
      </c>
      <c r="N19" s="380" t="s">
        <v>315</v>
      </c>
      <c r="O19" s="387" t="s">
        <v>793</v>
      </c>
      <c r="P19" s="379" t="s">
        <v>329</v>
      </c>
      <c r="Q19" s="380" t="s">
        <v>315</v>
      </c>
      <c r="R19" s="380" t="s">
        <v>315</v>
      </c>
      <c r="S19" s="380" t="s">
        <v>315</v>
      </c>
      <c r="T19" s="380" t="s">
        <v>315</v>
      </c>
      <c r="U19" s="380" t="s">
        <v>329</v>
      </c>
      <c r="V19" s="388" t="s">
        <v>329</v>
      </c>
      <c r="W19" s="389" t="s">
        <v>794</v>
      </c>
    </row>
    <row r="20" spans="1:23" ht="90.75" hidden="1" thickBot="1" x14ac:dyDescent="0.3">
      <c r="A20" s="375" t="s">
        <v>305</v>
      </c>
      <c r="B20" s="556">
        <v>2021</v>
      </c>
      <c r="C20" s="384" t="s">
        <v>805</v>
      </c>
      <c r="D20" s="376" t="s">
        <v>332</v>
      </c>
      <c r="E20" s="385" t="s">
        <v>806</v>
      </c>
      <c r="F20" s="377" t="s">
        <v>788</v>
      </c>
      <c r="G20" s="377" t="s">
        <v>807</v>
      </c>
      <c r="H20" s="377" t="s">
        <v>800</v>
      </c>
      <c r="I20" s="377" t="s">
        <v>791</v>
      </c>
      <c r="J20" s="382" t="s">
        <v>796</v>
      </c>
      <c r="K20" s="386">
        <v>348</v>
      </c>
      <c r="L20" s="380">
        <v>4</v>
      </c>
      <c r="M20" s="380">
        <v>4</v>
      </c>
      <c r="N20" s="380" t="s">
        <v>315</v>
      </c>
      <c r="O20" s="387" t="s">
        <v>801</v>
      </c>
      <c r="P20" s="379" t="s">
        <v>329</v>
      </c>
      <c r="Q20" s="380" t="s">
        <v>315</v>
      </c>
      <c r="R20" s="380" t="s">
        <v>315</v>
      </c>
      <c r="S20" s="380" t="s">
        <v>315</v>
      </c>
      <c r="T20" s="380" t="s">
        <v>315</v>
      </c>
      <c r="U20" s="380" t="s">
        <v>315</v>
      </c>
      <c r="V20" s="388" t="s">
        <v>329</v>
      </c>
      <c r="W20" s="389" t="s">
        <v>794</v>
      </c>
    </row>
    <row r="21" spans="1:23" ht="65.25" hidden="1" thickBot="1" x14ac:dyDescent="0.3">
      <c r="A21" s="375" t="s">
        <v>305</v>
      </c>
      <c r="B21" s="377">
        <v>2020</v>
      </c>
      <c r="C21" s="384" t="s">
        <v>307</v>
      </c>
      <c r="D21" s="376" t="s">
        <v>332</v>
      </c>
      <c r="E21" s="385" t="s">
        <v>1735</v>
      </c>
      <c r="F21" s="377" t="s">
        <v>334</v>
      </c>
      <c r="G21" s="377" t="s">
        <v>335</v>
      </c>
      <c r="H21" s="377" t="s">
        <v>800</v>
      </c>
      <c r="I21" s="377" t="s">
        <v>1736</v>
      </c>
      <c r="J21" s="382" t="s">
        <v>1737</v>
      </c>
      <c r="K21" s="386">
        <v>271</v>
      </c>
      <c r="L21" s="380">
        <v>12</v>
      </c>
      <c r="M21" s="380">
        <v>12</v>
      </c>
      <c r="N21" s="380" t="s">
        <v>329</v>
      </c>
      <c r="O21" s="387" t="s">
        <v>793</v>
      </c>
      <c r="P21" s="379" t="s">
        <v>315</v>
      </c>
      <c r="Q21" s="380" t="s">
        <v>329</v>
      </c>
      <c r="R21" s="380" t="s">
        <v>329</v>
      </c>
      <c r="S21" s="380" t="s">
        <v>329</v>
      </c>
      <c r="T21" s="380" t="s">
        <v>329</v>
      </c>
      <c r="U21" s="380" t="s">
        <v>315</v>
      </c>
      <c r="V21" s="388" t="s">
        <v>315</v>
      </c>
      <c r="W21" s="389" t="s">
        <v>1738</v>
      </c>
    </row>
    <row r="22" spans="1:23" ht="65.25" hidden="1" thickBot="1" x14ac:dyDescent="0.3">
      <c r="A22" s="375" t="s">
        <v>305</v>
      </c>
      <c r="B22" s="377">
        <v>2020</v>
      </c>
      <c r="C22" s="384" t="s">
        <v>307</v>
      </c>
      <c r="D22" s="376" t="s">
        <v>332</v>
      </c>
      <c r="E22" s="385" t="s">
        <v>1735</v>
      </c>
      <c r="F22" s="377" t="s">
        <v>334</v>
      </c>
      <c r="G22" s="377" t="s">
        <v>340</v>
      </c>
      <c r="H22" s="377" t="s">
        <v>800</v>
      </c>
      <c r="I22" s="377" t="s">
        <v>1736</v>
      </c>
      <c r="J22" s="382" t="s">
        <v>1737</v>
      </c>
      <c r="K22" s="386">
        <v>97</v>
      </c>
      <c r="L22" s="380">
        <v>0</v>
      </c>
      <c r="M22" s="380">
        <v>0</v>
      </c>
      <c r="N22" s="380" t="s">
        <v>329</v>
      </c>
      <c r="O22" s="387" t="s">
        <v>793</v>
      </c>
      <c r="P22" s="379" t="s">
        <v>315</v>
      </c>
      <c r="Q22" s="380" t="s">
        <v>329</v>
      </c>
      <c r="R22" s="380" t="s">
        <v>329</v>
      </c>
      <c r="S22" s="380" t="s">
        <v>329</v>
      </c>
      <c r="T22" s="380" t="s">
        <v>329</v>
      </c>
      <c r="U22" s="380" t="s">
        <v>315</v>
      </c>
      <c r="V22" s="388" t="s">
        <v>315</v>
      </c>
      <c r="W22" s="389" t="s">
        <v>1738</v>
      </c>
    </row>
    <row r="23" spans="1:23" ht="65.25" hidden="1" thickBot="1" x14ac:dyDescent="0.3">
      <c r="A23" s="375" t="s">
        <v>305</v>
      </c>
      <c r="B23" s="377">
        <v>2020</v>
      </c>
      <c r="C23" s="384" t="s">
        <v>307</v>
      </c>
      <c r="D23" s="376" t="s">
        <v>332</v>
      </c>
      <c r="E23" s="385" t="s">
        <v>341</v>
      </c>
      <c r="F23" s="377" t="s">
        <v>334</v>
      </c>
      <c r="G23" s="377" t="s">
        <v>342</v>
      </c>
      <c r="H23" s="377" t="s">
        <v>800</v>
      </c>
      <c r="I23" s="377" t="s">
        <v>1736</v>
      </c>
      <c r="J23" s="382" t="s">
        <v>1737</v>
      </c>
      <c r="K23" s="386">
        <v>133</v>
      </c>
      <c r="L23" s="380">
        <v>4</v>
      </c>
      <c r="M23" s="380">
        <v>4</v>
      </c>
      <c r="N23" s="380" t="s">
        <v>329</v>
      </c>
      <c r="O23" s="387" t="s">
        <v>793</v>
      </c>
      <c r="P23" s="379" t="s">
        <v>315</v>
      </c>
      <c r="Q23" s="380" t="s">
        <v>329</v>
      </c>
      <c r="R23" s="380" t="s">
        <v>329</v>
      </c>
      <c r="S23" s="380" t="s">
        <v>329</v>
      </c>
      <c r="T23" s="380" t="s">
        <v>329</v>
      </c>
      <c r="U23" s="380" t="s">
        <v>315</v>
      </c>
      <c r="V23" s="388" t="s">
        <v>315</v>
      </c>
      <c r="W23" s="389" t="s">
        <v>1738</v>
      </c>
    </row>
    <row r="24" spans="1:23" ht="65.25" hidden="1" thickBot="1" x14ac:dyDescent="0.3">
      <c r="A24" s="375" t="s">
        <v>305</v>
      </c>
      <c r="B24" s="377">
        <v>2020</v>
      </c>
      <c r="C24" s="384" t="s">
        <v>307</v>
      </c>
      <c r="D24" s="376" t="s">
        <v>332</v>
      </c>
      <c r="E24" s="385" t="s">
        <v>1735</v>
      </c>
      <c r="F24" s="377" t="s">
        <v>334</v>
      </c>
      <c r="G24" s="377" t="s">
        <v>343</v>
      </c>
      <c r="H24" s="377" t="s">
        <v>800</v>
      </c>
      <c r="I24" s="377" t="s">
        <v>1736</v>
      </c>
      <c r="J24" s="382" t="s">
        <v>1737</v>
      </c>
      <c r="K24" s="386">
        <v>199</v>
      </c>
      <c r="L24" s="380">
        <v>5</v>
      </c>
      <c r="M24" s="380">
        <v>5</v>
      </c>
      <c r="N24" s="380" t="s">
        <v>329</v>
      </c>
      <c r="O24" s="387" t="s">
        <v>793</v>
      </c>
      <c r="P24" s="379" t="s">
        <v>315</v>
      </c>
      <c r="Q24" s="380" t="s">
        <v>329</v>
      </c>
      <c r="R24" s="380" t="s">
        <v>329</v>
      </c>
      <c r="S24" s="380" t="s">
        <v>329</v>
      </c>
      <c r="T24" s="380" t="s">
        <v>329</v>
      </c>
      <c r="U24" s="380" t="s">
        <v>315</v>
      </c>
      <c r="V24" s="388" t="s">
        <v>315</v>
      </c>
      <c r="W24" s="389" t="s">
        <v>1738</v>
      </c>
    </row>
    <row r="25" spans="1:23" ht="65.25" hidden="1" thickBot="1" x14ac:dyDescent="0.3">
      <c r="A25" s="375" t="s">
        <v>305</v>
      </c>
      <c r="B25" s="377">
        <v>2020</v>
      </c>
      <c r="C25" s="384" t="s">
        <v>307</v>
      </c>
      <c r="D25" s="376" t="s">
        <v>332</v>
      </c>
      <c r="E25" s="385" t="s">
        <v>1739</v>
      </c>
      <c r="F25" s="377" t="s">
        <v>334</v>
      </c>
      <c r="G25" s="377" t="s">
        <v>344</v>
      </c>
      <c r="H25" s="377" t="s">
        <v>800</v>
      </c>
      <c r="I25" s="377" t="s">
        <v>1736</v>
      </c>
      <c r="J25" s="382" t="s">
        <v>1737</v>
      </c>
      <c r="K25" s="386">
        <v>202</v>
      </c>
      <c r="L25" s="380">
        <v>8</v>
      </c>
      <c r="M25" s="380">
        <v>8</v>
      </c>
      <c r="N25" s="380" t="s">
        <v>329</v>
      </c>
      <c r="O25" s="387" t="s">
        <v>793</v>
      </c>
      <c r="P25" s="379" t="s">
        <v>315</v>
      </c>
      <c r="Q25" s="380" t="s">
        <v>329</v>
      </c>
      <c r="R25" s="380" t="s">
        <v>329</v>
      </c>
      <c r="S25" s="380" t="s">
        <v>329</v>
      </c>
      <c r="T25" s="380" t="s">
        <v>329</v>
      </c>
      <c r="U25" s="380" t="s">
        <v>315</v>
      </c>
      <c r="V25" s="388" t="s">
        <v>315</v>
      </c>
      <c r="W25" s="389" t="s">
        <v>1738</v>
      </c>
    </row>
    <row r="26" spans="1:23" ht="75.75" hidden="1" thickBot="1" x14ac:dyDescent="0.3">
      <c r="A26" s="375" t="s">
        <v>305</v>
      </c>
      <c r="B26" s="377">
        <v>2020</v>
      </c>
      <c r="C26" s="384" t="s">
        <v>311</v>
      </c>
      <c r="D26" s="376" t="s">
        <v>332</v>
      </c>
      <c r="E26" s="385" t="s">
        <v>1735</v>
      </c>
      <c r="F26" s="377" t="s">
        <v>334</v>
      </c>
      <c r="G26" s="377" t="s">
        <v>346</v>
      </c>
      <c r="H26" s="377" t="s">
        <v>800</v>
      </c>
      <c r="I26" s="377" t="s">
        <v>1736</v>
      </c>
      <c r="J26" s="382" t="s">
        <v>1737</v>
      </c>
      <c r="K26" s="386">
        <v>122</v>
      </c>
      <c r="L26" s="380">
        <v>0</v>
      </c>
      <c r="M26" s="380">
        <v>0</v>
      </c>
      <c r="N26" s="380" t="s">
        <v>329</v>
      </c>
      <c r="O26" s="387" t="s">
        <v>793</v>
      </c>
      <c r="P26" s="379" t="s">
        <v>315</v>
      </c>
      <c r="Q26" s="380" t="s">
        <v>329</v>
      </c>
      <c r="R26" s="380" t="s">
        <v>329</v>
      </c>
      <c r="S26" s="380" t="s">
        <v>329</v>
      </c>
      <c r="T26" s="380" t="s">
        <v>329</v>
      </c>
      <c r="U26" s="380" t="s">
        <v>315</v>
      </c>
      <c r="V26" s="388" t="s">
        <v>315</v>
      </c>
      <c r="W26" s="389" t="s">
        <v>1738</v>
      </c>
    </row>
    <row r="27" spans="1:23" ht="75.75" hidden="1" thickBot="1" x14ac:dyDescent="0.3">
      <c r="A27" s="375" t="s">
        <v>305</v>
      </c>
      <c r="B27" s="377">
        <v>2020</v>
      </c>
      <c r="C27" s="384" t="s">
        <v>311</v>
      </c>
      <c r="D27" s="376" t="s">
        <v>332</v>
      </c>
      <c r="E27" s="385" t="s">
        <v>1740</v>
      </c>
      <c r="F27" s="377" t="s">
        <v>334</v>
      </c>
      <c r="G27" s="377" t="s">
        <v>348</v>
      </c>
      <c r="H27" s="377" t="s">
        <v>800</v>
      </c>
      <c r="I27" s="377" t="s">
        <v>1736</v>
      </c>
      <c r="J27" s="382" t="s">
        <v>1737</v>
      </c>
      <c r="K27" s="386">
        <v>330</v>
      </c>
      <c r="L27" s="380">
        <v>13</v>
      </c>
      <c r="M27" s="380">
        <v>13</v>
      </c>
      <c r="N27" s="380" t="s">
        <v>329</v>
      </c>
      <c r="O27" s="387" t="s">
        <v>793</v>
      </c>
      <c r="P27" s="379" t="s">
        <v>315</v>
      </c>
      <c r="Q27" s="380" t="s">
        <v>329</v>
      </c>
      <c r="R27" s="380" t="s">
        <v>329</v>
      </c>
      <c r="S27" s="380" t="s">
        <v>329</v>
      </c>
      <c r="T27" s="380" t="s">
        <v>329</v>
      </c>
      <c r="U27" s="380" t="s">
        <v>315</v>
      </c>
      <c r="V27" s="388" t="s">
        <v>315</v>
      </c>
      <c r="W27" s="389" t="s">
        <v>1738</v>
      </c>
    </row>
    <row r="28" spans="1:23" ht="75.75" hidden="1" thickBot="1" x14ac:dyDescent="0.3">
      <c r="A28" s="375" t="s">
        <v>305</v>
      </c>
      <c r="B28" s="377">
        <v>2020</v>
      </c>
      <c r="C28" s="384" t="s">
        <v>311</v>
      </c>
      <c r="D28" s="376" t="s">
        <v>332</v>
      </c>
      <c r="E28" s="385" t="s">
        <v>1740</v>
      </c>
      <c r="F28" s="377" t="s">
        <v>334</v>
      </c>
      <c r="G28" s="377" t="s">
        <v>349</v>
      </c>
      <c r="H28" s="377" t="s">
        <v>800</v>
      </c>
      <c r="I28" s="377" t="s">
        <v>1736</v>
      </c>
      <c r="J28" s="382" t="s">
        <v>1737</v>
      </c>
      <c r="K28" s="386">
        <v>333</v>
      </c>
      <c r="L28" s="380">
        <v>12</v>
      </c>
      <c r="M28" s="380">
        <v>12</v>
      </c>
      <c r="N28" s="380" t="s">
        <v>329</v>
      </c>
      <c r="O28" s="387" t="s">
        <v>793</v>
      </c>
      <c r="P28" s="379" t="s">
        <v>315</v>
      </c>
      <c r="Q28" s="380" t="s">
        <v>329</v>
      </c>
      <c r="R28" s="380" t="s">
        <v>329</v>
      </c>
      <c r="S28" s="380" t="s">
        <v>329</v>
      </c>
      <c r="T28" s="380" t="s">
        <v>329</v>
      </c>
      <c r="U28" s="380" t="s">
        <v>315</v>
      </c>
      <c r="V28" s="388" t="s">
        <v>315</v>
      </c>
      <c r="W28" s="389" t="s">
        <v>1738</v>
      </c>
    </row>
    <row r="29" spans="1:23" ht="75.75" hidden="1" thickBot="1" x14ac:dyDescent="0.3">
      <c r="A29" s="375" t="s">
        <v>305</v>
      </c>
      <c r="B29" s="377">
        <v>2020</v>
      </c>
      <c r="C29" s="384" t="s">
        <v>311</v>
      </c>
      <c r="D29" s="376" t="s">
        <v>332</v>
      </c>
      <c r="E29" s="385" t="s">
        <v>1735</v>
      </c>
      <c r="F29" s="377" t="s">
        <v>334</v>
      </c>
      <c r="G29" s="377" t="s">
        <v>350</v>
      </c>
      <c r="H29" s="377" t="s">
        <v>800</v>
      </c>
      <c r="I29" s="377" t="s">
        <v>1736</v>
      </c>
      <c r="J29" s="382" t="s">
        <v>1737</v>
      </c>
      <c r="K29" s="386">
        <v>44</v>
      </c>
      <c r="L29" s="380">
        <v>0</v>
      </c>
      <c r="M29" s="380">
        <v>0</v>
      </c>
      <c r="N29" s="380" t="s">
        <v>329</v>
      </c>
      <c r="O29" s="387" t="s">
        <v>793</v>
      </c>
      <c r="P29" s="379" t="s">
        <v>315</v>
      </c>
      <c r="Q29" s="380" t="s">
        <v>329</v>
      </c>
      <c r="R29" s="380" t="s">
        <v>329</v>
      </c>
      <c r="S29" s="380" t="s">
        <v>329</v>
      </c>
      <c r="T29" s="380" t="s">
        <v>329</v>
      </c>
      <c r="U29" s="380" t="s">
        <v>315</v>
      </c>
      <c r="V29" s="388" t="s">
        <v>315</v>
      </c>
      <c r="W29" s="389" t="s">
        <v>1738</v>
      </c>
    </row>
    <row r="30" spans="1:23" ht="75.75" hidden="1" thickBot="1" x14ac:dyDescent="0.3">
      <c r="A30" s="375" t="s">
        <v>305</v>
      </c>
      <c r="B30" s="377">
        <v>2020</v>
      </c>
      <c r="C30" s="384" t="s">
        <v>311</v>
      </c>
      <c r="D30" s="376" t="s">
        <v>332</v>
      </c>
      <c r="E30" s="385" t="s">
        <v>1741</v>
      </c>
      <c r="F30" s="377" t="s">
        <v>334</v>
      </c>
      <c r="G30" s="377" t="s">
        <v>351</v>
      </c>
      <c r="H30" s="377" t="s">
        <v>800</v>
      </c>
      <c r="I30" s="377" t="s">
        <v>1736</v>
      </c>
      <c r="J30" s="382" t="s">
        <v>1737</v>
      </c>
      <c r="K30" s="386">
        <v>210</v>
      </c>
      <c r="L30" s="380">
        <v>15</v>
      </c>
      <c r="M30" s="380">
        <v>15</v>
      </c>
      <c r="N30" s="380" t="s">
        <v>329</v>
      </c>
      <c r="O30" s="387" t="s">
        <v>793</v>
      </c>
      <c r="P30" s="379" t="s">
        <v>315</v>
      </c>
      <c r="Q30" s="380" t="s">
        <v>329</v>
      </c>
      <c r="R30" s="380" t="s">
        <v>329</v>
      </c>
      <c r="S30" s="380" t="s">
        <v>329</v>
      </c>
      <c r="T30" s="380" t="s">
        <v>329</v>
      </c>
      <c r="U30" s="380" t="s">
        <v>315</v>
      </c>
      <c r="V30" s="388" t="s">
        <v>315</v>
      </c>
      <c r="W30" s="389" t="s">
        <v>1738</v>
      </c>
    </row>
    <row r="31" spans="1:23" ht="65.25" hidden="1" thickBot="1" x14ac:dyDescent="0.3">
      <c r="A31" s="375" t="s">
        <v>305</v>
      </c>
      <c r="B31" s="377">
        <v>2020</v>
      </c>
      <c r="C31" s="384" t="s">
        <v>307</v>
      </c>
      <c r="D31" s="376" t="s">
        <v>332</v>
      </c>
      <c r="E31" s="385" t="s">
        <v>1742</v>
      </c>
      <c r="F31" s="377" t="s">
        <v>334</v>
      </c>
      <c r="G31" s="377" t="s">
        <v>353</v>
      </c>
      <c r="H31" s="377" t="s">
        <v>800</v>
      </c>
      <c r="I31" s="377" t="s">
        <v>1736</v>
      </c>
      <c r="J31" s="382" t="s">
        <v>1737</v>
      </c>
      <c r="K31" s="386">
        <v>51</v>
      </c>
      <c r="L31" s="380">
        <v>1</v>
      </c>
      <c r="M31" s="380">
        <v>1</v>
      </c>
      <c r="N31" s="380" t="s">
        <v>329</v>
      </c>
      <c r="O31" s="387" t="s">
        <v>793</v>
      </c>
      <c r="P31" s="379" t="s">
        <v>315</v>
      </c>
      <c r="Q31" s="380" t="s">
        <v>329</v>
      </c>
      <c r="R31" s="380" t="s">
        <v>329</v>
      </c>
      <c r="S31" s="380" t="s">
        <v>329</v>
      </c>
      <c r="T31" s="380" t="s">
        <v>329</v>
      </c>
      <c r="U31" s="380" t="s">
        <v>315</v>
      </c>
      <c r="V31" s="388" t="s">
        <v>315</v>
      </c>
      <c r="W31" s="389" t="s">
        <v>1738</v>
      </c>
    </row>
    <row r="32" spans="1:23" ht="65.25" hidden="1" thickBot="1" x14ac:dyDescent="0.3">
      <c r="A32" s="375" t="s">
        <v>305</v>
      </c>
      <c r="B32" s="377">
        <v>2020</v>
      </c>
      <c r="C32" s="384" t="s">
        <v>307</v>
      </c>
      <c r="D32" s="376" t="s">
        <v>332</v>
      </c>
      <c r="E32" s="385" t="s">
        <v>1735</v>
      </c>
      <c r="F32" s="377" t="s">
        <v>334</v>
      </c>
      <c r="G32" s="377" t="s">
        <v>354</v>
      </c>
      <c r="H32" s="377" t="s">
        <v>800</v>
      </c>
      <c r="I32" s="377" t="s">
        <v>1736</v>
      </c>
      <c r="J32" s="382" t="s">
        <v>1737</v>
      </c>
      <c r="K32" s="386">
        <v>119</v>
      </c>
      <c r="L32" s="380">
        <v>0</v>
      </c>
      <c r="M32" s="380">
        <v>0</v>
      </c>
      <c r="N32" s="380" t="s">
        <v>329</v>
      </c>
      <c r="O32" s="387" t="s">
        <v>793</v>
      </c>
      <c r="P32" s="379" t="s">
        <v>315</v>
      </c>
      <c r="Q32" s="380" t="s">
        <v>329</v>
      </c>
      <c r="R32" s="380" t="s">
        <v>329</v>
      </c>
      <c r="S32" s="380" t="s">
        <v>329</v>
      </c>
      <c r="T32" s="380" t="s">
        <v>329</v>
      </c>
      <c r="U32" s="380" t="s">
        <v>315</v>
      </c>
      <c r="V32" s="388" t="s">
        <v>315</v>
      </c>
      <c r="W32" s="389" t="s">
        <v>1738</v>
      </c>
    </row>
    <row r="33" spans="1:23" ht="65.25" hidden="1" thickBot="1" x14ac:dyDescent="0.3">
      <c r="A33" s="375" t="s">
        <v>305</v>
      </c>
      <c r="B33" s="377">
        <v>2020</v>
      </c>
      <c r="C33" s="384" t="s">
        <v>307</v>
      </c>
      <c r="D33" s="376" t="s">
        <v>332</v>
      </c>
      <c r="E33" s="385" t="s">
        <v>341</v>
      </c>
      <c r="F33" s="377" t="s">
        <v>334</v>
      </c>
      <c r="G33" s="377" t="s">
        <v>355</v>
      </c>
      <c r="H33" s="377" t="s">
        <v>800</v>
      </c>
      <c r="I33" s="377" t="s">
        <v>1736</v>
      </c>
      <c r="J33" s="382" t="s">
        <v>1737</v>
      </c>
      <c r="K33" s="386">
        <v>160</v>
      </c>
      <c r="L33" s="380">
        <v>1</v>
      </c>
      <c r="M33" s="380">
        <v>1</v>
      </c>
      <c r="N33" s="380" t="s">
        <v>329</v>
      </c>
      <c r="O33" s="387" t="s">
        <v>793</v>
      </c>
      <c r="P33" s="379" t="s">
        <v>315</v>
      </c>
      <c r="Q33" s="380" t="s">
        <v>329</v>
      </c>
      <c r="R33" s="380" t="s">
        <v>329</v>
      </c>
      <c r="S33" s="380" t="s">
        <v>329</v>
      </c>
      <c r="T33" s="380" t="s">
        <v>329</v>
      </c>
      <c r="U33" s="380" t="s">
        <v>315</v>
      </c>
      <c r="V33" s="388" t="s">
        <v>315</v>
      </c>
      <c r="W33" s="389" t="s">
        <v>1738</v>
      </c>
    </row>
    <row r="34" spans="1:23" ht="65.25" hidden="1" thickBot="1" x14ac:dyDescent="0.3">
      <c r="A34" s="375" t="s">
        <v>305</v>
      </c>
      <c r="B34" s="377">
        <v>2020</v>
      </c>
      <c r="C34" s="384" t="s">
        <v>307</v>
      </c>
      <c r="D34" s="376" t="s">
        <v>332</v>
      </c>
      <c r="E34" s="385" t="s">
        <v>341</v>
      </c>
      <c r="F34" s="377" t="s">
        <v>334</v>
      </c>
      <c r="G34" s="377" t="s">
        <v>356</v>
      </c>
      <c r="H34" s="377" t="s">
        <v>800</v>
      </c>
      <c r="I34" s="377" t="s">
        <v>1736</v>
      </c>
      <c r="J34" s="382" t="s">
        <v>1737</v>
      </c>
      <c r="K34" s="386">
        <v>218</v>
      </c>
      <c r="L34" s="380">
        <v>0</v>
      </c>
      <c r="M34" s="380">
        <v>0</v>
      </c>
      <c r="N34" s="380" t="s">
        <v>329</v>
      </c>
      <c r="O34" s="387" t="s">
        <v>793</v>
      </c>
      <c r="P34" s="379" t="s">
        <v>315</v>
      </c>
      <c r="Q34" s="380" t="s">
        <v>329</v>
      </c>
      <c r="R34" s="380" t="s">
        <v>329</v>
      </c>
      <c r="S34" s="380" t="s">
        <v>329</v>
      </c>
      <c r="T34" s="380" t="s">
        <v>329</v>
      </c>
      <c r="U34" s="380" t="s">
        <v>315</v>
      </c>
      <c r="V34" s="388" t="s">
        <v>315</v>
      </c>
      <c r="W34" s="389" t="s">
        <v>1738</v>
      </c>
    </row>
    <row r="35" spans="1:23" ht="65.25" hidden="1" thickBot="1" x14ac:dyDescent="0.3">
      <c r="A35" s="375" t="s">
        <v>305</v>
      </c>
      <c r="B35" s="377">
        <v>2020</v>
      </c>
      <c r="C35" s="384" t="s">
        <v>307</v>
      </c>
      <c r="D35" s="376" t="s">
        <v>332</v>
      </c>
      <c r="E35" s="385" t="s">
        <v>1742</v>
      </c>
      <c r="F35" s="377" t="s">
        <v>334</v>
      </c>
      <c r="G35" s="377" t="s">
        <v>357</v>
      </c>
      <c r="H35" s="377" t="s">
        <v>800</v>
      </c>
      <c r="I35" s="377" t="s">
        <v>1736</v>
      </c>
      <c r="J35" s="382" t="s">
        <v>1737</v>
      </c>
      <c r="K35" s="386">
        <v>132</v>
      </c>
      <c r="L35" s="380">
        <v>3</v>
      </c>
      <c r="M35" s="380">
        <v>3</v>
      </c>
      <c r="N35" s="380" t="s">
        <v>329</v>
      </c>
      <c r="O35" s="387" t="s">
        <v>793</v>
      </c>
      <c r="P35" s="379" t="s">
        <v>315</v>
      </c>
      <c r="Q35" s="380" t="s">
        <v>329</v>
      </c>
      <c r="R35" s="380" t="s">
        <v>329</v>
      </c>
      <c r="S35" s="380" t="s">
        <v>329</v>
      </c>
      <c r="T35" s="380" t="s">
        <v>329</v>
      </c>
      <c r="U35" s="380" t="s">
        <v>315</v>
      </c>
      <c r="V35" s="388" t="s">
        <v>315</v>
      </c>
      <c r="W35" s="389" t="s">
        <v>1738</v>
      </c>
    </row>
    <row r="36" spans="1:23" ht="65.25" hidden="1" thickBot="1" x14ac:dyDescent="0.3">
      <c r="A36" s="375" t="s">
        <v>305</v>
      </c>
      <c r="B36" s="377">
        <v>2020</v>
      </c>
      <c r="C36" s="384" t="s">
        <v>307</v>
      </c>
      <c r="D36" s="376" t="s">
        <v>332</v>
      </c>
      <c r="E36" s="385" t="s">
        <v>1742</v>
      </c>
      <c r="F36" s="377" t="s">
        <v>334</v>
      </c>
      <c r="G36" s="377" t="s">
        <v>358</v>
      </c>
      <c r="H36" s="377" t="s">
        <v>800</v>
      </c>
      <c r="I36" s="377" t="s">
        <v>1736</v>
      </c>
      <c r="J36" s="382" t="s">
        <v>1737</v>
      </c>
      <c r="K36" s="386">
        <v>139</v>
      </c>
      <c r="L36" s="380">
        <v>5</v>
      </c>
      <c r="M36" s="380">
        <v>5</v>
      </c>
      <c r="N36" s="380" t="s">
        <v>329</v>
      </c>
      <c r="O36" s="387" t="s">
        <v>793</v>
      </c>
      <c r="P36" s="379" t="s">
        <v>315</v>
      </c>
      <c r="Q36" s="380" t="s">
        <v>329</v>
      </c>
      <c r="R36" s="380" t="s">
        <v>329</v>
      </c>
      <c r="S36" s="380" t="s">
        <v>329</v>
      </c>
      <c r="T36" s="380" t="s">
        <v>329</v>
      </c>
      <c r="U36" s="380" t="s">
        <v>315</v>
      </c>
      <c r="V36" s="388" t="s">
        <v>315</v>
      </c>
      <c r="W36" s="389" t="s">
        <v>1738</v>
      </c>
    </row>
    <row r="37" spans="1:23" ht="65.25" hidden="1" thickBot="1" x14ac:dyDescent="0.3">
      <c r="A37" s="375" t="s">
        <v>305</v>
      </c>
      <c r="B37" s="377">
        <v>2020</v>
      </c>
      <c r="C37" s="384" t="s">
        <v>307</v>
      </c>
      <c r="D37" s="376" t="s">
        <v>332</v>
      </c>
      <c r="E37" s="385" t="s">
        <v>1742</v>
      </c>
      <c r="F37" s="377" t="s">
        <v>334</v>
      </c>
      <c r="G37" s="377" t="s">
        <v>359</v>
      </c>
      <c r="H37" s="377" t="s">
        <v>800</v>
      </c>
      <c r="I37" s="377" t="s">
        <v>1736</v>
      </c>
      <c r="J37" s="382" t="s">
        <v>1737</v>
      </c>
      <c r="K37" s="386">
        <v>168</v>
      </c>
      <c r="L37" s="380">
        <v>7</v>
      </c>
      <c r="M37" s="380">
        <v>7</v>
      </c>
      <c r="N37" s="380" t="s">
        <v>329</v>
      </c>
      <c r="O37" s="387" t="s">
        <v>793</v>
      </c>
      <c r="P37" s="379" t="s">
        <v>315</v>
      </c>
      <c r="Q37" s="380" t="s">
        <v>329</v>
      </c>
      <c r="R37" s="380" t="s">
        <v>329</v>
      </c>
      <c r="S37" s="380" t="s">
        <v>329</v>
      </c>
      <c r="T37" s="380" t="s">
        <v>329</v>
      </c>
      <c r="U37" s="380" t="s">
        <v>315</v>
      </c>
      <c r="V37" s="388" t="s">
        <v>315</v>
      </c>
      <c r="W37" s="389" t="s">
        <v>1738</v>
      </c>
    </row>
    <row r="38" spans="1:23" ht="75.75" hidden="1" thickBot="1" x14ac:dyDescent="0.3">
      <c r="A38" s="375" t="s">
        <v>305</v>
      </c>
      <c r="B38" s="377">
        <v>2020</v>
      </c>
      <c r="C38" s="384" t="s">
        <v>311</v>
      </c>
      <c r="D38" s="376" t="s">
        <v>332</v>
      </c>
      <c r="E38" s="385" t="s">
        <v>1743</v>
      </c>
      <c r="F38" s="377" t="s">
        <v>334</v>
      </c>
      <c r="G38" s="377" t="s">
        <v>360</v>
      </c>
      <c r="H38" s="377" t="s">
        <v>800</v>
      </c>
      <c r="I38" s="377" t="s">
        <v>1736</v>
      </c>
      <c r="J38" s="382" t="s">
        <v>1737</v>
      </c>
      <c r="K38" s="386">
        <v>291</v>
      </c>
      <c r="L38" s="380">
        <v>5</v>
      </c>
      <c r="M38" s="380">
        <v>5</v>
      </c>
      <c r="N38" s="380" t="s">
        <v>329</v>
      </c>
      <c r="O38" s="387" t="s">
        <v>793</v>
      </c>
      <c r="P38" s="379" t="s">
        <v>315</v>
      </c>
      <c r="Q38" s="380" t="s">
        <v>329</v>
      </c>
      <c r="R38" s="380" t="s">
        <v>329</v>
      </c>
      <c r="S38" s="380" t="s">
        <v>329</v>
      </c>
      <c r="T38" s="380" t="s">
        <v>329</v>
      </c>
      <c r="U38" s="380" t="s">
        <v>315</v>
      </c>
      <c r="V38" s="388" t="s">
        <v>315</v>
      </c>
      <c r="W38" s="389" t="s">
        <v>1738</v>
      </c>
    </row>
    <row r="39" spans="1:23" ht="65.25" hidden="1" thickBot="1" x14ac:dyDescent="0.3">
      <c r="A39" s="375" t="s">
        <v>305</v>
      </c>
      <c r="B39" s="377">
        <v>2020</v>
      </c>
      <c r="C39" s="384" t="s">
        <v>307</v>
      </c>
      <c r="D39" s="376" t="s">
        <v>332</v>
      </c>
      <c r="E39" s="385" t="s">
        <v>341</v>
      </c>
      <c r="F39" s="377" t="s">
        <v>334</v>
      </c>
      <c r="G39" s="377" t="s">
        <v>361</v>
      </c>
      <c r="H39" s="377" t="s">
        <v>800</v>
      </c>
      <c r="I39" s="377" t="s">
        <v>1736</v>
      </c>
      <c r="J39" s="382" t="s">
        <v>1737</v>
      </c>
      <c r="K39" s="386">
        <v>160</v>
      </c>
      <c r="L39" s="380">
        <v>0</v>
      </c>
      <c r="M39" s="380">
        <v>0</v>
      </c>
      <c r="N39" s="380" t="s">
        <v>329</v>
      </c>
      <c r="O39" s="387" t="s">
        <v>793</v>
      </c>
      <c r="P39" s="379" t="s">
        <v>315</v>
      </c>
      <c r="Q39" s="380" t="s">
        <v>329</v>
      </c>
      <c r="R39" s="380" t="s">
        <v>329</v>
      </c>
      <c r="S39" s="380" t="s">
        <v>329</v>
      </c>
      <c r="T39" s="380" t="s">
        <v>329</v>
      </c>
      <c r="U39" s="380" t="s">
        <v>315</v>
      </c>
      <c r="V39" s="388" t="s">
        <v>315</v>
      </c>
      <c r="W39" s="389" t="s">
        <v>1738</v>
      </c>
    </row>
    <row r="40" spans="1:23" ht="75.75" hidden="1" thickBot="1" x14ac:dyDescent="0.3">
      <c r="A40" s="375" t="s">
        <v>305</v>
      </c>
      <c r="B40" s="377">
        <v>2020</v>
      </c>
      <c r="C40" s="384" t="s">
        <v>311</v>
      </c>
      <c r="D40" s="376" t="s">
        <v>332</v>
      </c>
      <c r="E40" s="385" t="s">
        <v>1743</v>
      </c>
      <c r="F40" s="377" t="s">
        <v>334</v>
      </c>
      <c r="G40" s="377" t="s">
        <v>362</v>
      </c>
      <c r="H40" s="377" t="s">
        <v>800</v>
      </c>
      <c r="I40" s="377" t="s">
        <v>1736</v>
      </c>
      <c r="J40" s="382" t="s">
        <v>1737</v>
      </c>
      <c r="K40" s="386">
        <v>217</v>
      </c>
      <c r="L40" s="380">
        <v>9</v>
      </c>
      <c r="M40" s="380">
        <v>9</v>
      </c>
      <c r="N40" s="380" t="s">
        <v>329</v>
      </c>
      <c r="O40" s="387" t="s">
        <v>793</v>
      </c>
      <c r="P40" s="379" t="s">
        <v>315</v>
      </c>
      <c r="Q40" s="380" t="s">
        <v>329</v>
      </c>
      <c r="R40" s="380" t="s">
        <v>329</v>
      </c>
      <c r="S40" s="380" t="s">
        <v>329</v>
      </c>
      <c r="T40" s="380" t="s">
        <v>329</v>
      </c>
      <c r="U40" s="380" t="s">
        <v>315</v>
      </c>
      <c r="V40" s="388" t="s">
        <v>315</v>
      </c>
      <c r="W40" s="389" t="s">
        <v>1738</v>
      </c>
    </row>
    <row r="41" spans="1:23" ht="65.25" hidden="1" thickBot="1" x14ac:dyDescent="0.3">
      <c r="A41" s="375" t="s">
        <v>305</v>
      </c>
      <c r="B41" s="377">
        <v>2020</v>
      </c>
      <c r="C41" s="384" t="s">
        <v>307</v>
      </c>
      <c r="D41" s="376" t="s">
        <v>332</v>
      </c>
      <c r="E41" s="385" t="s">
        <v>1742</v>
      </c>
      <c r="F41" s="377" t="s">
        <v>334</v>
      </c>
      <c r="G41" s="377" t="s">
        <v>363</v>
      </c>
      <c r="H41" s="377" t="s">
        <v>800</v>
      </c>
      <c r="I41" s="377" t="s">
        <v>1736</v>
      </c>
      <c r="J41" s="382" t="s">
        <v>1737</v>
      </c>
      <c r="K41" s="386">
        <v>1</v>
      </c>
      <c r="L41" s="380">
        <v>0</v>
      </c>
      <c r="M41" s="380">
        <v>0</v>
      </c>
      <c r="N41" s="380" t="s">
        <v>329</v>
      </c>
      <c r="O41" s="387" t="s">
        <v>793</v>
      </c>
      <c r="P41" s="379" t="s">
        <v>315</v>
      </c>
      <c r="Q41" s="380" t="s">
        <v>329</v>
      </c>
      <c r="R41" s="380" t="s">
        <v>329</v>
      </c>
      <c r="S41" s="380" t="s">
        <v>329</v>
      </c>
      <c r="T41" s="380" t="s">
        <v>329</v>
      </c>
      <c r="U41" s="380" t="s">
        <v>315</v>
      </c>
      <c r="V41" s="388" t="s">
        <v>315</v>
      </c>
      <c r="W41" s="389" t="s">
        <v>1738</v>
      </c>
    </row>
    <row r="42" spans="1:23" ht="75.75" hidden="1" thickBot="1" x14ac:dyDescent="0.3">
      <c r="A42" s="375" t="s">
        <v>305</v>
      </c>
      <c r="B42" s="377">
        <v>2020</v>
      </c>
      <c r="C42" s="384" t="s">
        <v>311</v>
      </c>
      <c r="D42" s="376" t="s">
        <v>332</v>
      </c>
      <c r="E42" s="385" t="s">
        <v>1740</v>
      </c>
      <c r="F42" s="377" t="s">
        <v>334</v>
      </c>
      <c r="G42" s="377" t="s">
        <v>364</v>
      </c>
      <c r="H42" s="377" t="s">
        <v>800</v>
      </c>
      <c r="I42" s="377" t="s">
        <v>1736</v>
      </c>
      <c r="J42" s="382" t="s">
        <v>1737</v>
      </c>
      <c r="K42" s="386">
        <v>217</v>
      </c>
      <c r="L42" s="380">
        <v>2</v>
      </c>
      <c r="M42" s="380">
        <v>2</v>
      </c>
      <c r="N42" s="380" t="s">
        <v>329</v>
      </c>
      <c r="O42" s="387" t="s">
        <v>793</v>
      </c>
      <c r="P42" s="379" t="s">
        <v>315</v>
      </c>
      <c r="Q42" s="380" t="s">
        <v>329</v>
      </c>
      <c r="R42" s="380" t="s">
        <v>329</v>
      </c>
      <c r="S42" s="380" t="s">
        <v>329</v>
      </c>
      <c r="T42" s="380" t="s">
        <v>329</v>
      </c>
      <c r="U42" s="380" t="s">
        <v>315</v>
      </c>
      <c r="V42" s="388" t="s">
        <v>315</v>
      </c>
      <c r="W42" s="389" t="s">
        <v>1738</v>
      </c>
    </row>
    <row r="43" spans="1:23" ht="75.75" hidden="1" thickBot="1" x14ac:dyDescent="0.3">
      <c r="A43" s="375" t="s">
        <v>305</v>
      </c>
      <c r="B43" s="377">
        <v>2020</v>
      </c>
      <c r="C43" s="384" t="s">
        <v>311</v>
      </c>
      <c r="D43" s="376" t="s">
        <v>332</v>
      </c>
      <c r="E43" s="385" t="s">
        <v>1740</v>
      </c>
      <c r="F43" s="377" t="s">
        <v>334</v>
      </c>
      <c r="G43" s="377" t="s">
        <v>365</v>
      </c>
      <c r="H43" s="377" t="s">
        <v>800</v>
      </c>
      <c r="I43" s="377" t="s">
        <v>1736</v>
      </c>
      <c r="J43" s="382" t="s">
        <v>1737</v>
      </c>
      <c r="K43" s="386">
        <v>276</v>
      </c>
      <c r="L43" s="380">
        <v>30</v>
      </c>
      <c r="M43" s="380">
        <v>30</v>
      </c>
      <c r="N43" s="380" t="s">
        <v>329</v>
      </c>
      <c r="O43" s="387" t="s">
        <v>793</v>
      </c>
      <c r="P43" s="379" t="s">
        <v>315</v>
      </c>
      <c r="Q43" s="380" t="s">
        <v>329</v>
      </c>
      <c r="R43" s="380" t="s">
        <v>329</v>
      </c>
      <c r="S43" s="380" t="s">
        <v>329</v>
      </c>
      <c r="T43" s="380" t="s">
        <v>329</v>
      </c>
      <c r="U43" s="380" t="s">
        <v>315</v>
      </c>
      <c r="V43" s="388" t="s">
        <v>315</v>
      </c>
      <c r="W43" s="389" t="s">
        <v>1738</v>
      </c>
    </row>
    <row r="44" spans="1:23" ht="65.25" hidden="1" thickBot="1" x14ac:dyDescent="0.3">
      <c r="A44" s="375" t="s">
        <v>305</v>
      </c>
      <c r="B44" s="377">
        <v>2020</v>
      </c>
      <c r="C44" s="384" t="s">
        <v>307</v>
      </c>
      <c r="D44" s="376" t="s">
        <v>332</v>
      </c>
      <c r="E44" s="385" t="s">
        <v>341</v>
      </c>
      <c r="F44" s="377" t="s">
        <v>334</v>
      </c>
      <c r="G44" s="377" t="s">
        <v>366</v>
      </c>
      <c r="H44" s="377" t="s">
        <v>800</v>
      </c>
      <c r="I44" s="377" t="s">
        <v>1736</v>
      </c>
      <c r="J44" s="382" t="s">
        <v>1737</v>
      </c>
      <c r="K44" s="386">
        <v>212</v>
      </c>
      <c r="L44" s="380">
        <v>1</v>
      </c>
      <c r="M44" s="380">
        <v>1</v>
      </c>
      <c r="N44" s="380" t="s">
        <v>329</v>
      </c>
      <c r="O44" s="387" t="s">
        <v>793</v>
      </c>
      <c r="P44" s="379" t="s">
        <v>315</v>
      </c>
      <c r="Q44" s="380" t="s">
        <v>329</v>
      </c>
      <c r="R44" s="380" t="s">
        <v>329</v>
      </c>
      <c r="S44" s="380" t="s">
        <v>329</v>
      </c>
      <c r="T44" s="380" t="s">
        <v>329</v>
      </c>
      <c r="U44" s="380" t="s">
        <v>315</v>
      </c>
      <c r="V44" s="388" t="s">
        <v>315</v>
      </c>
      <c r="W44" s="389" t="s">
        <v>1738</v>
      </c>
    </row>
    <row r="45" spans="1:23" ht="105.75" hidden="1" thickBot="1" x14ac:dyDescent="0.3">
      <c r="A45" s="375" t="s">
        <v>305</v>
      </c>
      <c r="B45" s="377">
        <v>2020</v>
      </c>
      <c r="C45" s="384" t="s">
        <v>1744</v>
      </c>
      <c r="D45" s="376" t="s">
        <v>332</v>
      </c>
      <c r="E45" s="385" t="s">
        <v>368</v>
      </c>
      <c r="F45" s="377" t="s">
        <v>334</v>
      </c>
      <c r="G45" s="377" t="s">
        <v>369</v>
      </c>
      <c r="H45" s="377" t="s">
        <v>800</v>
      </c>
      <c r="I45" s="377" t="s">
        <v>619</v>
      </c>
      <c r="J45" s="382" t="s">
        <v>1745</v>
      </c>
      <c r="K45" s="386">
        <v>2200</v>
      </c>
      <c r="L45" s="380">
        <v>0</v>
      </c>
      <c r="M45" s="380">
        <v>0</v>
      </c>
      <c r="N45" s="380" t="s">
        <v>329</v>
      </c>
      <c r="O45" s="387" t="s">
        <v>793</v>
      </c>
      <c r="P45" s="379" t="s">
        <v>315</v>
      </c>
      <c r="Q45" s="380" t="s">
        <v>329</v>
      </c>
      <c r="R45" s="380" t="s">
        <v>329</v>
      </c>
      <c r="S45" s="380" t="s">
        <v>329</v>
      </c>
      <c r="T45" s="380" t="s">
        <v>329</v>
      </c>
      <c r="U45" s="380" t="s">
        <v>315</v>
      </c>
      <c r="V45" s="388" t="s">
        <v>315</v>
      </c>
      <c r="W45" s="576" t="s">
        <v>1756</v>
      </c>
    </row>
    <row r="46" spans="1:23" ht="165.75" hidden="1" thickBot="1" x14ac:dyDescent="0.3">
      <c r="A46" s="375" t="s">
        <v>305</v>
      </c>
      <c r="B46" s="377">
        <v>2020</v>
      </c>
      <c r="C46" s="384" t="s">
        <v>998</v>
      </c>
      <c r="D46" s="376" t="s">
        <v>332</v>
      </c>
      <c r="E46" s="385" t="s">
        <v>999</v>
      </c>
      <c r="F46" s="377" t="s">
        <v>1000</v>
      </c>
      <c r="G46" s="377" t="s">
        <v>1017</v>
      </c>
      <c r="H46" s="377" t="s">
        <v>800</v>
      </c>
      <c r="I46" s="377" t="s">
        <v>619</v>
      </c>
      <c r="J46" s="382" t="s">
        <v>1746</v>
      </c>
      <c r="K46" s="386">
        <v>26525</v>
      </c>
      <c r="L46" s="380">
        <v>0</v>
      </c>
      <c r="M46" s="380">
        <v>0</v>
      </c>
      <c r="N46" s="380" t="s">
        <v>1747</v>
      </c>
      <c r="O46" s="387" t="s">
        <v>1748</v>
      </c>
      <c r="P46" s="379" t="s">
        <v>315</v>
      </c>
      <c r="Q46" s="380" t="s">
        <v>315</v>
      </c>
      <c r="R46" s="380" t="s">
        <v>315</v>
      </c>
      <c r="S46" s="380" t="s">
        <v>315</v>
      </c>
      <c r="T46" s="380" t="s">
        <v>315</v>
      </c>
      <c r="U46" s="380" t="s">
        <v>315</v>
      </c>
      <c r="V46" s="388" t="s">
        <v>315</v>
      </c>
      <c r="W46" s="576" t="s">
        <v>1757</v>
      </c>
    </row>
    <row r="47" spans="1:23" ht="165.75" hidden="1" thickBot="1" x14ac:dyDescent="0.3">
      <c r="A47" s="375" t="s">
        <v>305</v>
      </c>
      <c r="B47" s="377">
        <v>2020</v>
      </c>
      <c r="C47" s="384" t="s">
        <v>998</v>
      </c>
      <c r="D47" s="376" t="s">
        <v>332</v>
      </c>
      <c r="E47" s="385" t="s">
        <v>999</v>
      </c>
      <c r="F47" s="377" t="s">
        <v>1000</v>
      </c>
      <c r="G47" s="377" t="s">
        <v>1001</v>
      </c>
      <c r="H47" s="377" t="s">
        <v>800</v>
      </c>
      <c r="I47" s="377" t="s">
        <v>791</v>
      </c>
      <c r="J47" s="382" t="s">
        <v>1749</v>
      </c>
      <c r="K47" s="386">
        <v>1844</v>
      </c>
      <c r="L47" s="380">
        <v>22</v>
      </c>
      <c r="M47" s="380">
        <v>22</v>
      </c>
      <c r="N47" s="380" t="s">
        <v>1747</v>
      </c>
      <c r="O47" s="387" t="s">
        <v>1748</v>
      </c>
      <c r="P47" s="379" t="s">
        <v>315</v>
      </c>
      <c r="Q47" s="380" t="s">
        <v>315</v>
      </c>
      <c r="R47" s="380" t="s">
        <v>315</v>
      </c>
      <c r="S47" s="380" t="s">
        <v>315</v>
      </c>
      <c r="T47" s="380" t="s">
        <v>315</v>
      </c>
      <c r="U47" s="380" t="s">
        <v>315</v>
      </c>
      <c r="V47" s="388" t="s">
        <v>315</v>
      </c>
      <c r="W47" s="389"/>
    </row>
    <row r="48" spans="1:23" ht="165.75" hidden="1" thickBot="1" x14ac:dyDescent="0.3">
      <c r="A48" s="375" t="s">
        <v>305</v>
      </c>
      <c r="B48" s="377">
        <v>2020</v>
      </c>
      <c r="C48" s="384" t="s">
        <v>998</v>
      </c>
      <c r="D48" s="376" t="s">
        <v>332</v>
      </c>
      <c r="E48" s="385" t="s">
        <v>999</v>
      </c>
      <c r="F48" s="377" t="s">
        <v>1000</v>
      </c>
      <c r="G48" s="377" t="s">
        <v>1011</v>
      </c>
      <c r="H48" s="377" t="s">
        <v>800</v>
      </c>
      <c r="I48" s="377" t="s">
        <v>791</v>
      </c>
      <c r="J48" s="382" t="s">
        <v>1749</v>
      </c>
      <c r="K48" s="386">
        <v>860</v>
      </c>
      <c r="L48" s="380">
        <v>10</v>
      </c>
      <c r="M48" s="380">
        <v>10</v>
      </c>
      <c r="N48" s="380" t="s">
        <v>1747</v>
      </c>
      <c r="O48" s="387" t="s">
        <v>1748</v>
      </c>
      <c r="P48" s="379" t="s">
        <v>315</v>
      </c>
      <c r="Q48" s="380" t="s">
        <v>315</v>
      </c>
      <c r="R48" s="380" t="s">
        <v>315</v>
      </c>
      <c r="S48" s="380" t="s">
        <v>315</v>
      </c>
      <c r="T48" s="380" t="s">
        <v>315</v>
      </c>
      <c r="U48" s="380" t="s">
        <v>315</v>
      </c>
      <c r="V48" s="388" t="s">
        <v>315</v>
      </c>
      <c r="W48" s="389"/>
    </row>
    <row r="49" spans="1:23" ht="165.75" hidden="1" thickBot="1" x14ac:dyDescent="0.3">
      <c r="A49" s="375" t="s">
        <v>305</v>
      </c>
      <c r="B49" s="377">
        <v>2020</v>
      </c>
      <c r="C49" s="384" t="s">
        <v>998</v>
      </c>
      <c r="D49" s="376" t="s">
        <v>332</v>
      </c>
      <c r="E49" s="385" t="s">
        <v>999</v>
      </c>
      <c r="F49" s="377" t="s">
        <v>1000</v>
      </c>
      <c r="G49" s="377" t="s">
        <v>1012</v>
      </c>
      <c r="H49" s="377" t="s">
        <v>800</v>
      </c>
      <c r="I49" s="377" t="s">
        <v>791</v>
      </c>
      <c r="J49" s="382" t="s">
        <v>1749</v>
      </c>
      <c r="K49" s="386">
        <v>1849</v>
      </c>
      <c r="L49" s="380">
        <v>15</v>
      </c>
      <c r="M49" s="380">
        <v>15</v>
      </c>
      <c r="N49" s="380" t="s">
        <v>1747</v>
      </c>
      <c r="O49" s="387" t="s">
        <v>1748</v>
      </c>
      <c r="P49" s="379" t="s">
        <v>315</v>
      </c>
      <c r="Q49" s="380" t="s">
        <v>315</v>
      </c>
      <c r="R49" s="380" t="s">
        <v>315</v>
      </c>
      <c r="S49" s="380" t="s">
        <v>315</v>
      </c>
      <c r="T49" s="380" t="s">
        <v>315</v>
      </c>
      <c r="U49" s="380" t="s">
        <v>315</v>
      </c>
      <c r="V49" s="388" t="s">
        <v>315</v>
      </c>
      <c r="W49" s="389"/>
    </row>
    <row r="50" spans="1:23" ht="165.75" hidden="1" thickBot="1" x14ac:dyDescent="0.3">
      <c r="A50" s="375" t="s">
        <v>305</v>
      </c>
      <c r="B50" s="377">
        <v>2020</v>
      </c>
      <c r="C50" s="384" t="s">
        <v>998</v>
      </c>
      <c r="D50" s="376" t="s">
        <v>332</v>
      </c>
      <c r="E50" s="385" t="s">
        <v>999</v>
      </c>
      <c r="F50" s="377" t="s">
        <v>1000</v>
      </c>
      <c r="G50" s="377" t="s">
        <v>1013</v>
      </c>
      <c r="H50" s="377" t="s">
        <v>800</v>
      </c>
      <c r="I50" s="377" t="s">
        <v>791</v>
      </c>
      <c r="J50" s="382" t="s">
        <v>1749</v>
      </c>
      <c r="K50" s="386">
        <v>11864</v>
      </c>
      <c r="L50" s="380">
        <v>37</v>
      </c>
      <c r="M50" s="380">
        <v>37</v>
      </c>
      <c r="N50" s="380" t="s">
        <v>1747</v>
      </c>
      <c r="O50" s="387" t="s">
        <v>1748</v>
      </c>
      <c r="P50" s="379" t="s">
        <v>315</v>
      </c>
      <c r="Q50" s="380" t="s">
        <v>315</v>
      </c>
      <c r="R50" s="380" t="s">
        <v>315</v>
      </c>
      <c r="S50" s="380" t="s">
        <v>315</v>
      </c>
      <c r="T50" s="380" t="s">
        <v>315</v>
      </c>
      <c r="U50" s="380" t="s">
        <v>315</v>
      </c>
      <c r="V50" s="388" t="s">
        <v>315</v>
      </c>
      <c r="W50" s="389"/>
    </row>
    <row r="51" spans="1:23" ht="165.75" hidden="1" thickBot="1" x14ac:dyDescent="0.3">
      <c r="A51" s="375" t="s">
        <v>305</v>
      </c>
      <c r="B51" s="377">
        <v>2020</v>
      </c>
      <c r="C51" s="384" t="s">
        <v>998</v>
      </c>
      <c r="D51" s="376" t="s">
        <v>332</v>
      </c>
      <c r="E51" s="385" t="s">
        <v>999</v>
      </c>
      <c r="F51" s="377" t="s">
        <v>1000</v>
      </c>
      <c r="G51" s="377" t="s">
        <v>1014</v>
      </c>
      <c r="H51" s="377" t="s">
        <v>800</v>
      </c>
      <c r="I51" s="377" t="s">
        <v>791</v>
      </c>
      <c r="J51" s="382" t="s">
        <v>1749</v>
      </c>
      <c r="K51" s="386">
        <v>1738</v>
      </c>
      <c r="L51" s="380">
        <v>11</v>
      </c>
      <c r="M51" s="380">
        <v>11</v>
      </c>
      <c r="N51" s="380" t="s">
        <v>1747</v>
      </c>
      <c r="O51" s="387" t="s">
        <v>1748</v>
      </c>
      <c r="P51" s="379" t="s">
        <v>315</v>
      </c>
      <c r="Q51" s="380" t="s">
        <v>315</v>
      </c>
      <c r="R51" s="380" t="s">
        <v>315</v>
      </c>
      <c r="S51" s="380" t="s">
        <v>315</v>
      </c>
      <c r="T51" s="380" t="s">
        <v>315</v>
      </c>
      <c r="U51" s="380" t="s">
        <v>315</v>
      </c>
      <c r="V51" s="388" t="s">
        <v>315</v>
      </c>
      <c r="W51" s="389"/>
    </row>
    <row r="52" spans="1:23" ht="165.75" hidden="1" thickBot="1" x14ac:dyDescent="0.3">
      <c r="A52" s="375" t="s">
        <v>305</v>
      </c>
      <c r="B52" s="377">
        <v>2020</v>
      </c>
      <c r="C52" s="384" t="s">
        <v>998</v>
      </c>
      <c r="D52" s="376" t="s">
        <v>332</v>
      </c>
      <c r="E52" s="385" t="s">
        <v>999</v>
      </c>
      <c r="F52" s="377" t="s">
        <v>1000</v>
      </c>
      <c r="G52" s="377" t="s">
        <v>1015</v>
      </c>
      <c r="H52" s="377" t="s">
        <v>800</v>
      </c>
      <c r="I52" s="377" t="s">
        <v>791</v>
      </c>
      <c r="J52" s="382" t="s">
        <v>1749</v>
      </c>
      <c r="K52" s="386">
        <v>6430</v>
      </c>
      <c r="L52" s="380">
        <v>63</v>
      </c>
      <c r="M52" s="380">
        <v>63</v>
      </c>
      <c r="N52" s="380" t="s">
        <v>1747</v>
      </c>
      <c r="O52" s="387" t="s">
        <v>1748</v>
      </c>
      <c r="P52" s="379" t="s">
        <v>315</v>
      </c>
      <c r="Q52" s="380" t="s">
        <v>315</v>
      </c>
      <c r="R52" s="380" t="s">
        <v>315</v>
      </c>
      <c r="S52" s="380" t="s">
        <v>315</v>
      </c>
      <c r="T52" s="380" t="s">
        <v>315</v>
      </c>
      <c r="U52" s="380" t="s">
        <v>315</v>
      </c>
      <c r="V52" s="388" t="s">
        <v>315</v>
      </c>
      <c r="W52" s="389"/>
    </row>
    <row r="53" spans="1:23" ht="90.75" hidden="1" thickBot="1" x14ac:dyDescent="0.3">
      <c r="A53" s="375" t="s">
        <v>305</v>
      </c>
      <c r="B53" s="377">
        <v>2020</v>
      </c>
      <c r="C53" s="384" t="s">
        <v>786</v>
      </c>
      <c r="D53" s="376" t="s">
        <v>332</v>
      </c>
      <c r="E53" s="385" t="s">
        <v>990</v>
      </c>
      <c r="F53" s="377" t="s">
        <v>991</v>
      </c>
      <c r="G53" s="377" t="s">
        <v>992</v>
      </c>
      <c r="H53" s="377" t="s">
        <v>800</v>
      </c>
      <c r="I53" s="377" t="s">
        <v>1736</v>
      </c>
      <c r="J53" s="382" t="s">
        <v>1750</v>
      </c>
      <c r="K53" s="386">
        <v>543</v>
      </c>
      <c r="L53" s="380">
        <v>40</v>
      </c>
      <c r="M53" s="380">
        <v>40</v>
      </c>
      <c r="N53" s="380" t="s">
        <v>329</v>
      </c>
      <c r="O53" s="387" t="s">
        <v>793</v>
      </c>
      <c r="P53" s="379" t="s">
        <v>315</v>
      </c>
      <c r="Q53" s="380" t="s">
        <v>329</v>
      </c>
      <c r="R53" s="380" t="s">
        <v>329</v>
      </c>
      <c r="S53" s="380" t="s">
        <v>329</v>
      </c>
      <c r="T53" s="380" t="s">
        <v>329</v>
      </c>
      <c r="U53" s="380" t="s">
        <v>315</v>
      </c>
      <c r="V53" s="388" t="s">
        <v>315</v>
      </c>
      <c r="W53" s="389" t="s">
        <v>1751</v>
      </c>
    </row>
    <row r="54" spans="1:23" ht="90.75" hidden="1" thickBot="1" x14ac:dyDescent="0.3">
      <c r="A54" s="375" t="s">
        <v>305</v>
      </c>
      <c r="B54" s="377">
        <v>2020</v>
      </c>
      <c r="C54" s="384" t="s">
        <v>1005</v>
      </c>
      <c r="D54" s="376" t="s">
        <v>332</v>
      </c>
      <c r="E54" s="385" t="s">
        <v>368</v>
      </c>
      <c r="F54" s="377" t="s">
        <v>991</v>
      </c>
      <c r="G54" s="377" t="s">
        <v>1006</v>
      </c>
      <c r="H54" s="377" t="s">
        <v>800</v>
      </c>
      <c r="I54" s="377" t="s">
        <v>1736</v>
      </c>
      <c r="J54" s="382" t="s">
        <v>1750</v>
      </c>
      <c r="K54" s="386">
        <v>181</v>
      </c>
      <c r="L54" s="380">
        <v>73</v>
      </c>
      <c r="M54" s="380">
        <v>73</v>
      </c>
      <c r="N54" s="380" t="s">
        <v>329</v>
      </c>
      <c r="O54" s="387" t="s">
        <v>793</v>
      </c>
      <c r="P54" s="379" t="s">
        <v>315</v>
      </c>
      <c r="Q54" s="380" t="s">
        <v>329</v>
      </c>
      <c r="R54" s="380" t="s">
        <v>329</v>
      </c>
      <c r="S54" s="380" t="s">
        <v>329</v>
      </c>
      <c r="T54" s="380" t="s">
        <v>329</v>
      </c>
      <c r="U54" s="380" t="s">
        <v>315</v>
      </c>
      <c r="V54" s="388" t="s">
        <v>315</v>
      </c>
      <c r="W54" s="389" t="s">
        <v>1751</v>
      </c>
    </row>
    <row r="55" spans="1:23" ht="90.75" hidden="1" thickBot="1" x14ac:dyDescent="0.3">
      <c r="A55" s="375" t="s">
        <v>305</v>
      </c>
      <c r="B55" s="377">
        <v>2020</v>
      </c>
      <c r="C55" s="384" t="s">
        <v>1005</v>
      </c>
      <c r="D55" s="376" t="s">
        <v>332</v>
      </c>
      <c r="E55" s="385" t="s">
        <v>368</v>
      </c>
      <c r="F55" s="377" t="s">
        <v>991</v>
      </c>
      <c r="G55" s="377" t="s">
        <v>1016</v>
      </c>
      <c r="H55" s="377" t="s">
        <v>800</v>
      </c>
      <c r="I55" s="377" t="s">
        <v>1736</v>
      </c>
      <c r="J55" s="382" t="s">
        <v>1750</v>
      </c>
      <c r="K55" s="386">
        <v>12</v>
      </c>
      <c r="L55" s="380">
        <v>5</v>
      </c>
      <c r="M55" s="380">
        <v>5</v>
      </c>
      <c r="N55" s="380" t="s">
        <v>329</v>
      </c>
      <c r="O55" s="387" t="s">
        <v>793</v>
      </c>
      <c r="P55" s="379" t="s">
        <v>315</v>
      </c>
      <c r="Q55" s="380" t="s">
        <v>329</v>
      </c>
      <c r="R55" s="380" t="s">
        <v>329</v>
      </c>
      <c r="S55" s="380" t="s">
        <v>329</v>
      </c>
      <c r="T55" s="380" t="s">
        <v>329</v>
      </c>
      <c r="U55" s="380" t="s">
        <v>315</v>
      </c>
      <c r="V55" s="388" t="s">
        <v>315</v>
      </c>
      <c r="W55" s="389" t="s">
        <v>1751</v>
      </c>
    </row>
    <row r="56" spans="1:23" ht="90.75" hidden="1" thickBot="1" x14ac:dyDescent="0.3">
      <c r="A56" s="375" t="s">
        <v>305</v>
      </c>
      <c r="B56" s="377">
        <v>2020</v>
      </c>
      <c r="C56" s="384" t="s">
        <v>1005</v>
      </c>
      <c r="D56" s="376" t="s">
        <v>332</v>
      </c>
      <c r="E56" s="385" t="s">
        <v>368</v>
      </c>
      <c r="F56" s="377" t="s">
        <v>991</v>
      </c>
      <c r="G56" s="377" t="s">
        <v>1020</v>
      </c>
      <c r="H56" s="377" t="s">
        <v>800</v>
      </c>
      <c r="I56" s="377" t="s">
        <v>1736</v>
      </c>
      <c r="J56" s="382" t="s">
        <v>1750</v>
      </c>
      <c r="K56" s="386">
        <v>169</v>
      </c>
      <c r="L56" s="380">
        <v>0</v>
      </c>
      <c r="M56" s="380">
        <v>0</v>
      </c>
      <c r="N56" s="380" t="s">
        <v>329</v>
      </c>
      <c r="O56" s="387" t="s">
        <v>793</v>
      </c>
      <c r="P56" s="379" t="s">
        <v>315</v>
      </c>
      <c r="Q56" s="380" t="s">
        <v>329</v>
      </c>
      <c r="R56" s="380" t="s">
        <v>329</v>
      </c>
      <c r="S56" s="380" t="s">
        <v>329</v>
      </c>
      <c r="T56" s="380" t="s">
        <v>329</v>
      </c>
      <c r="U56" s="380" t="s">
        <v>315</v>
      </c>
      <c r="V56" s="388" t="s">
        <v>315</v>
      </c>
      <c r="W56" s="389" t="s">
        <v>1751</v>
      </c>
    </row>
    <row r="57" spans="1:23" ht="90.75" hidden="1" thickBot="1" x14ac:dyDescent="0.3">
      <c r="A57" s="375" t="s">
        <v>305</v>
      </c>
      <c r="B57" s="377">
        <v>2020</v>
      </c>
      <c r="C57" s="384" t="s">
        <v>998</v>
      </c>
      <c r="D57" s="376" t="s">
        <v>332</v>
      </c>
      <c r="E57" s="385" t="s">
        <v>999</v>
      </c>
      <c r="F57" s="377" t="s">
        <v>991</v>
      </c>
      <c r="G57" s="377" t="s">
        <v>1022</v>
      </c>
      <c r="H57" s="377" t="s">
        <v>800</v>
      </c>
      <c r="I57" s="377" t="s">
        <v>1736</v>
      </c>
      <c r="J57" s="382" t="s">
        <v>1750</v>
      </c>
      <c r="K57" s="386">
        <v>453</v>
      </c>
      <c r="L57" s="380">
        <v>53</v>
      </c>
      <c r="M57" s="380">
        <v>53</v>
      </c>
      <c r="N57" s="380" t="s">
        <v>329</v>
      </c>
      <c r="O57" s="387" t="s">
        <v>793</v>
      </c>
      <c r="P57" s="379" t="s">
        <v>315</v>
      </c>
      <c r="Q57" s="380" t="s">
        <v>329</v>
      </c>
      <c r="R57" s="380" t="s">
        <v>329</v>
      </c>
      <c r="S57" s="380" t="s">
        <v>329</v>
      </c>
      <c r="T57" s="380" t="s">
        <v>329</v>
      </c>
      <c r="U57" s="380" t="s">
        <v>315</v>
      </c>
      <c r="V57" s="388" t="s">
        <v>315</v>
      </c>
      <c r="W57" s="389" t="s">
        <v>1751</v>
      </c>
    </row>
    <row r="58" spans="1:23" ht="90.75" hidden="1" thickBot="1" x14ac:dyDescent="0.3">
      <c r="A58" s="375" t="s">
        <v>305</v>
      </c>
      <c r="B58" s="377">
        <v>2020</v>
      </c>
      <c r="C58" s="384" t="s">
        <v>1005</v>
      </c>
      <c r="D58" s="376" t="s">
        <v>332</v>
      </c>
      <c r="E58" s="385" t="s">
        <v>368</v>
      </c>
      <c r="F58" s="377" t="s">
        <v>991</v>
      </c>
      <c r="G58" s="377" t="s">
        <v>1023</v>
      </c>
      <c r="H58" s="377" t="s">
        <v>800</v>
      </c>
      <c r="I58" s="377" t="s">
        <v>1736</v>
      </c>
      <c r="J58" s="382" t="s">
        <v>1750</v>
      </c>
      <c r="K58" s="386">
        <v>0</v>
      </c>
      <c r="L58" s="380">
        <v>0</v>
      </c>
      <c r="M58" s="380">
        <v>0</v>
      </c>
      <c r="N58" s="380" t="s">
        <v>329</v>
      </c>
      <c r="O58" s="387" t="s">
        <v>793</v>
      </c>
      <c r="P58" s="379" t="s">
        <v>315</v>
      </c>
      <c r="Q58" s="380" t="s">
        <v>329</v>
      </c>
      <c r="R58" s="380" t="s">
        <v>329</v>
      </c>
      <c r="S58" s="380" t="s">
        <v>329</v>
      </c>
      <c r="T58" s="380" t="s">
        <v>329</v>
      </c>
      <c r="U58" s="380" t="s">
        <v>315</v>
      </c>
      <c r="V58" s="388" t="s">
        <v>315</v>
      </c>
      <c r="W58" s="389" t="s">
        <v>1751</v>
      </c>
    </row>
    <row r="59" spans="1:23" ht="90.75" hidden="1" thickBot="1" x14ac:dyDescent="0.3">
      <c r="A59" s="375" t="s">
        <v>305</v>
      </c>
      <c r="B59" s="377">
        <v>2020</v>
      </c>
      <c r="C59" s="384" t="s">
        <v>786</v>
      </c>
      <c r="D59" s="376" t="s">
        <v>332</v>
      </c>
      <c r="E59" s="385" t="s">
        <v>990</v>
      </c>
      <c r="F59" s="377" t="s">
        <v>991</v>
      </c>
      <c r="G59" s="377" t="s">
        <v>1024</v>
      </c>
      <c r="H59" s="377" t="s">
        <v>800</v>
      </c>
      <c r="I59" s="377" t="s">
        <v>1736</v>
      </c>
      <c r="J59" s="382" t="s">
        <v>1750</v>
      </c>
      <c r="K59" s="386">
        <v>235</v>
      </c>
      <c r="L59" s="380">
        <v>42</v>
      </c>
      <c r="M59" s="380">
        <v>42</v>
      </c>
      <c r="N59" s="380" t="s">
        <v>329</v>
      </c>
      <c r="O59" s="387" t="s">
        <v>793</v>
      </c>
      <c r="P59" s="379" t="s">
        <v>315</v>
      </c>
      <c r="Q59" s="380" t="s">
        <v>329</v>
      </c>
      <c r="R59" s="380" t="s">
        <v>329</v>
      </c>
      <c r="S59" s="380" t="s">
        <v>329</v>
      </c>
      <c r="T59" s="380" t="s">
        <v>329</v>
      </c>
      <c r="U59" s="380" t="s">
        <v>315</v>
      </c>
      <c r="V59" s="388" t="s">
        <v>315</v>
      </c>
      <c r="W59" s="389" t="s">
        <v>1751</v>
      </c>
    </row>
    <row r="60" spans="1:23" ht="90.75" hidden="1" thickBot="1" x14ac:dyDescent="0.3">
      <c r="A60" s="375" t="s">
        <v>305</v>
      </c>
      <c r="B60" s="377">
        <v>2020</v>
      </c>
      <c r="C60" s="384" t="s">
        <v>786</v>
      </c>
      <c r="D60" s="376" t="s">
        <v>332</v>
      </c>
      <c r="E60" s="385" t="s">
        <v>990</v>
      </c>
      <c r="F60" s="377" t="s">
        <v>997</v>
      </c>
      <c r="G60" s="377" t="s">
        <v>992</v>
      </c>
      <c r="H60" s="377" t="s">
        <v>800</v>
      </c>
      <c r="I60" s="377" t="s">
        <v>1736</v>
      </c>
      <c r="J60" s="382" t="s">
        <v>1752</v>
      </c>
      <c r="K60" s="386">
        <v>566</v>
      </c>
      <c r="L60" s="380">
        <v>141</v>
      </c>
      <c r="M60" s="380">
        <v>141</v>
      </c>
      <c r="N60" s="380" t="s">
        <v>329</v>
      </c>
      <c r="O60" s="387" t="s">
        <v>793</v>
      </c>
      <c r="P60" s="379" t="s">
        <v>315</v>
      </c>
      <c r="Q60" s="380" t="s">
        <v>329</v>
      </c>
      <c r="R60" s="380" t="s">
        <v>329</v>
      </c>
      <c r="S60" s="380" t="s">
        <v>329</v>
      </c>
      <c r="T60" s="380" t="s">
        <v>329</v>
      </c>
      <c r="U60" s="380" t="s">
        <v>315</v>
      </c>
      <c r="V60" s="388" t="s">
        <v>315</v>
      </c>
      <c r="W60" s="389" t="s">
        <v>1753</v>
      </c>
    </row>
    <row r="61" spans="1:23" ht="90.75" hidden="1" thickBot="1" x14ac:dyDescent="0.3">
      <c r="A61" s="375" t="s">
        <v>305</v>
      </c>
      <c r="B61" s="377">
        <v>2020</v>
      </c>
      <c r="C61" s="384" t="s">
        <v>998</v>
      </c>
      <c r="D61" s="376" t="s">
        <v>332</v>
      </c>
      <c r="E61" s="385" t="s">
        <v>999</v>
      </c>
      <c r="F61" s="377" t="s">
        <v>997</v>
      </c>
      <c r="G61" s="377" t="s">
        <v>1022</v>
      </c>
      <c r="H61" s="377" t="s">
        <v>800</v>
      </c>
      <c r="I61" s="377" t="s">
        <v>1736</v>
      </c>
      <c r="J61" s="382" t="s">
        <v>1752</v>
      </c>
      <c r="K61" s="386">
        <v>530</v>
      </c>
      <c r="L61" s="380">
        <v>59</v>
      </c>
      <c r="M61" s="380">
        <v>59</v>
      </c>
      <c r="N61" s="380" t="s">
        <v>329</v>
      </c>
      <c r="O61" s="387" t="s">
        <v>793</v>
      </c>
      <c r="P61" s="379" t="s">
        <v>315</v>
      </c>
      <c r="Q61" s="380" t="s">
        <v>329</v>
      </c>
      <c r="R61" s="380" t="s">
        <v>329</v>
      </c>
      <c r="S61" s="380" t="s">
        <v>329</v>
      </c>
      <c r="T61" s="380" t="s">
        <v>329</v>
      </c>
      <c r="U61" s="380" t="s">
        <v>315</v>
      </c>
      <c r="V61" s="388" t="s">
        <v>315</v>
      </c>
      <c r="W61" s="389" t="s">
        <v>2061</v>
      </c>
    </row>
    <row r="62" spans="1:23" ht="65.25" hidden="1" thickBot="1" x14ac:dyDescent="0.3">
      <c r="A62" s="375" t="s">
        <v>305</v>
      </c>
      <c r="B62" s="377">
        <v>2020</v>
      </c>
      <c r="C62" s="384" t="s">
        <v>307</v>
      </c>
      <c r="D62" s="376" t="s">
        <v>332</v>
      </c>
      <c r="E62" s="385" t="s">
        <v>1735</v>
      </c>
      <c r="F62" s="377" t="s">
        <v>334</v>
      </c>
      <c r="G62" s="377" t="s">
        <v>335</v>
      </c>
      <c r="H62" s="377" t="s">
        <v>799</v>
      </c>
      <c r="I62" s="377" t="s">
        <v>1736</v>
      </c>
      <c r="J62" s="382" t="s">
        <v>1737</v>
      </c>
      <c r="K62" s="386">
        <v>271</v>
      </c>
      <c r="L62" s="380">
        <v>12</v>
      </c>
      <c r="M62" s="380">
        <v>12</v>
      </c>
      <c r="N62" s="380" t="s">
        <v>329</v>
      </c>
      <c r="O62" s="387" t="s">
        <v>793</v>
      </c>
      <c r="P62" s="379" t="s">
        <v>315</v>
      </c>
      <c r="Q62" s="380" t="s">
        <v>329</v>
      </c>
      <c r="R62" s="380" t="s">
        <v>329</v>
      </c>
      <c r="S62" s="380" t="s">
        <v>329</v>
      </c>
      <c r="T62" s="380" t="s">
        <v>329</v>
      </c>
      <c r="U62" s="380" t="s">
        <v>315</v>
      </c>
      <c r="V62" s="388" t="s">
        <v>315</v>
      </c>
      <c r="W62" s="389" t="s">
        <v>1738</v>
      </c>
    </row>
    <row r="63" spans="1:23" ht="65.25" hidden="1" thickBot="1" x14ac:dyDescent="0.3">
      <c r="A63" s="375" t="s">
        <v>305</v>
      </c>
      <c r="B63" s="377">
        <v>2020</v>
      </c>
      <c r="C63" s="384" t="s">
        <v>307</v>
      </c>
      <c r="D63" s="376" t="s">
        <v>332</v>
      </c>
      <c r="E63" s="385" t="s">
        <v>1735</v>
      </c>
      <c r="F63" s="377" t="s">
        <v>334</v>
      </c>
      <c r="G63" s="377" t="s">
        <v>340</v>
      </c>
      <c r="H63" s="377" t="s">
        <v>799</v>
      </c>
      <c r="I63" s="377" t="s">
        <v>1736</v>
      </c>
      <c r="J63" s="382" t="s">
        <v>1737</v>
      </c>
      <c r="K63" s="386">
        <v>97</v>
      </c>
      <c r="L63" s="380">
        <v>0</v>
      </c>
      <c r="M63" s="380">
        <v>0</v>
      </c>
      <c r="N63" s="380" t="s">
        <v>329</v>
      </c>
      <c r="O63" s="387" t="s">
        <v>793</v>
      </c>
      <c r="P63" s="379" t="s">
        <v>315</v>
      </c>
      <c r="Q63" s="380" t="s">
        <v>329</v>
      </c>
      <c r="R63" s="380" t="s">
        <v>329</v>
      </c>
      <c r="S63" s="380" t="s">
        <v>329</v>
      </c>
      <c r="T63" s="380" t="s">
        <v>329</v>
      </c>
      <c r="U63" s="380" t="s">
        <v>315</v>
      </c>
      <c r="V63" s="388" t="s">
        <v>315</v>
      </c>
      <c r="W63" s="389" t="s">
        <v>1738</v>
      </c>
    </row>
    <row r="64" spans="1:23" ht="65.25" hidden="1" thickBot="1" x14ac:dyDescent="0.3">
      <c r="A64" s="375" t="s">
        <v>305</v>
      </c>
      <c r="B64" s="377">
        <v>2020</v>
      </c>
      <c r="C64" s="384" t="s">
        <v>307</v>
      </c>
      <c r="D64" s="376" t="s">
        <v>332</v>
      </c>
      <c r="E64" s="385" t="s">
        <v>341</v>
      </c>
      <c r="F64" s="377" t="s">
        <v>334</v>
      </c>
      <c r="G64" s="377" t="s">
        <v>342</v>
      </c>
      <c r="H64" s="377" t="s">
        <v>799</v>
      </c>
      <c r="I64" s="377" t="s">
        <v>1736</v>
      </c>
      <c r="J64" s="382" t="s">
        <v>1737</v>
      </c>
      <c r="K64" s="386">
        <v>133</v>
      </c>
      <c r="L64" s="380">
        <v>4</v>
      </c>
      <c r="M64" s="380">
        <v>4</v>
      </c>
      <c r="N64" s="380" t="s">
        <v>329</v>
      </c>
      <c r="O64" s="387" t="s">
        <v>793</v>
      </c>
      <c r="P64" s="379" t="s">
        <v>315</v>
      </c>
      <c r="Q64" s="380" t="s">
        <v>329</v>
      </c>
      <c r="R64" s="380" t="s">
        <v>329</v>
      </c>
      <c r="S64" s="380" t="s">
        <v>329</v>
      </c>
      <c r="T64" s="380" t="s">
        <v>329</v>
      </c>
      <c r="U64" s="380" t="s">
        <v>315</v>
      </c>
      <c r="V64" s="388" t="s">
        <v>315</v>
      </c>
      <c r="W64" s="389" t="s">
        <v>1738</v>
      </c>
    </row>
    <row r="65" spans="1:23" ht="65.25" hidden="1" thickBot="1" x14ac:dyDescent="0.3">
      <c r="A65" s="375" t="s">
        <v>305</v>
      </c>
      <c r="B65" s="377">
        <v>2020</v>
      </c>
      <c r="C65" s="384" t="s">
        <v>307</v>
      </c>
      <c r="D65" s="376" t="s">
        <v>332</v>
      </c>
      <c r="E65" s="385" t="s">
        <v>1735</v>
      </c>
      <c r="F65" s="377" t="s">
        <v>334</v>
      </c>
      <c r="G65" s="377" t="s">
        <v>343</v>
      </c>
      <c r="H65" s="377" t="s">
        <v>799</v>
      </c>
      <c r="I65" s="377" t="s">
        <v>1736</v>
      </c>
      <c r="J65" s="382" t="s">
        <v>1737</v>
      </c>
      <c r="K65" s="386">
        <v>199</v>
      </c>
      <c r="L65" s="380">
        <v>5</v>
      </c>
      <c r="M65" s="380">
        <v>5</v>
      </c>
      <c r="N65" s="380" t="s">
        <v>329</v>
      </c>
      <c r="O65" s="387" t="s">
        <v>793</v>
      </c>
      <c r="P65" s="379" t="s">
        <v>315</v>
      </c>
      <c r="Q65" s="380" t="s">
        <v>329</v>
      </c>
      <c r="R65" s="380" t="s">
        <v>329</v>
      </c>
      <c r="S65" s="380" t="s">
        <v>329</v>
      </c>
      <c r="T65" s="380" t="s">
        <v>329</v>
      </c>
      <c r="U65" s="380" t="s">
        <v>315</v>
      </c>
      <c r="V65" s="388" t="s">
        <v>315</v>
      </c>
      <c r="W65" s="389" t="s">
        <v>1738</v>
      </c>
    </row>
    <row r="66" spans="1:23" ht="65.25" hidden="1" thickBot="1" x14ac:dyDescent="0.3">
      <c r="A66" s="375" t="s">
        <v>305</v>
      </c>
      <c r="B66" s="377">
        <v>2020</v>
      </c>
      <c r="C66" s="384" t="s">
        <v>307</v>
      </c>
      <c r="D66" s="376" t="s">
        <v>332</v>
      </c>
      <c r="E66" s="385" t="s">
        <v>1739</v>
      </c>
      <c r="F66" s="377" t="s">
        <v>334</v>
      </c>
      <c r="G66" s="377" t="s">
        <v>344</v>
      </c>
      <c r="H66" s="377" t="s">
        <v>799</v>
      </c>
      <c r="I66" s="377" t="s">
        <v>1736</v>
      </c>
      <c r="J66" s="382" t="s">
        <v>1737</v>
      </c>
      <c r="K66" s="386">
        <v>202</v>
      </c>
      <c r="L66" s="380">
        <v>8</v>
      </c>
      <c r="M66" s="380">
        <v>8</v>
      </c>
      <c r="N66" s="380" t="s">
        <v>329</v>
      </c>
      <c r="O66" s="387" t="s">
        <v>793</v>
      </c>
      <c r="P66" s="379" t="s">
        <v>315</v>
      </c>
      <c r="Q66" s="380" t="s">
        <v>329</v>
      </c>
      <c r="R66" s="380" t="s">
        <v>329</v>
      </c>
      <c r="S66" s="380" t="s">
        <v>329</v>
      </c>
      <c r="T66" s="380" t="s">
        <v>329</v>
      </c>
      <c r="U66" s="380" t="s">
        <v>315</v>
      </c>
      <c r="V66" s="388" t="s">
        <v>315</v>
      </c>
      <c r="W66" s="389" t="s">
        <v>1738</v>
      </c>
    </row>
    <row r="67" spans="1:23" ht="75.75" hidden="1" thickBot="1" x14ac:dyDescent="0.3">
      <c r="A67" s="375" t="s">
        <v>305</v>
      </c>
      <c r="B67" s="377">
        <v>2020</v>
      </c>
      <c r="C67" s="384" t="s">
        <v>311</v>
      </c>
      <c r="D67" s="376" t="s">
        <v>332</v>
      </c>
      <c r="E67" s="385" t="s">
        <v>1735</v>
      </c>
      <c r="F67" s="377" t="s">
        <v>334</v>
      </c>
      <c r="G67" s="377" t="s">
        <v>346</v>
      </c>
      <c r="H67" s="377" t="s">
        <v>799</v>
      </c>
      <c r="I67" s="377" t="s">
        <v>1736</v>
      </c>
      <c r="J67" s="382" t="s">
        <v>1737</v>
      </c>
      <c r="K67" s="386">
        <v>122</v>
      </c>
      <c r="L67" s="380">
        <v>0</v>
      </c>
      <c r="M67" s="380">
        <v>0</v>
      </c>
      <c r="N67" s="380" t="s">
        <v>329</v>
      </c>
      <c r="O67" s="387" t="s">
        <v>793</v>
      </c>
      <c r="P67" s="379" t="s">
        <v>315</v>
      </c>
      <c r="Q67" s="380" t="s">
        <v>329</v>
      </c>
      <c r="R67" s="380" t="s">
        <v>329</v>
      </c>
      <c r="S67" s="380" t="s">
        <v>329</v>
      </c>
      <c r="T67" s="380" t="s">
        <v>329</v>
      </c>
      <c r="U67" s="380" t="s">
        <v>315</v>
      </c>
      <c r="V67" s="388" t="s">
        <v>315</v>
      </c>
      <c r="W67" s="389" t="s">
        <v>1738</v>
      </c>
    </row>
    <row r="68" spans="1:23" ht="75.75" hidden="1" thickBot="1" x14ac:dyDescent="0.3">
      <c r="A68" s="375" t="s">
        <v>305</v>
      </c>
      <c r="B68" s="377">
        <v>2020</v>
      </c>
      <c r="C68" s="384" t="s">
        <v>311</v>
      </c>
      <c r="D68" s="376" t="s">
        <v>332</v>
      </c>
      <c r="E68" s="385" t="s">
        <v>1740</v>
      </c>
      <c r="F68" s="377" t="s">
        <v>334</v>
      </c>
      <c r="G68" s="377" t="s">
        <v>348</v>
      </c>
      <c r="H68" s="377" t="s">
        <v>799</v>
      </c>
      <c r="I68" s="377" t="s">
        <v>1736</v>
      </c>
      <c r="J68" s="382" t="s">
        <v>1737</v>
      </c>
      <c r="K68" s="386">
        <v>330</v>
      </c>
      <c r="L68" s="380">
        <v>13</v>
      </c>
      <c r="M68" s="380">
        <v>13</v>
      </c>
      <c r="N68" s="380" t="s">
        <v>329</v>
      </c>
      <c r="O68" s="387" t="s">
        <v>793</v>
      </c>
      <c r="P68" s="379" t="s">
        <v>315</v>
      </c>
      <c r="Q68" s="380" t="s">
        <v>329</v>
      </c>
      <c r="R68" s="380" t="s">
        <v>329</v>
      </c>
      <c r="S68" s="380" t="s">
        <v>329</v>
      </c>
      <c r="T68" s="380" t="s">
        <v>329</v>
      </c>
      <c r="U68" s="380" t="s">
        <v>315</v>
      </c>
      <c r="V68" s="388" t="s">
        <v>315</v>
      </c>
      <c r="W68" s="389" t="s">
        <v>1738</v>
      </c>
    </row>
    <row r="69" spans="1:23" ht="75.75" hidden="1" thickBot="1" x14ac:dyDescent="0.3">
      <c r="A69" s="375" t="s">
        <v>305</v>
      </c>
      <c r="B69" s="377">
        <v>2020</v>
      </c>
      <c r="C69" s="384" t="s">
        <v>311</v>
      </c>
      <c r="D69" s="376" t="s">
        <v>332</v>
      </c>
      <c r="E69" s="385" t="s">
        <v>1740</v>
      </c>
      <c r="F69" s="377" t="s">
        <v>334</v>
      </c>
      <c r="G69" s="377" t="s">
        <v>349</v>
      </c>
      <c r="H69" s="377" t="s">
        <v>799</v>
      </c>
      <c r="I69" s="377" t="s">
        <v>1736</v>
      </c>
      <c r="J69" s="382" t="s">
        <v>1737</v>
      </c>
      <c r="K69" s="386">
        <v>333</v>
      </c>
      <c r="L69" s="380">
        <v>12</v>
      </c>
      <c r="M69" s="380">
        <v>12</v>
      </c>
      <c r="N69" s="380" t="s">
        <v>329</v>
      </c>
      <c r="O69" s="387" t="s">
        <v>793</v>
      </c>
      <c r="P69" s="379" t="s">
        <v>315</v>
      </c>
      <c r="Q69" s="380" t="s">
        <v>329</v>
      </c>
      <c r="R69" s="380" t="s">
        <v>329</v>
      </c>
      <c r="S69" s="380" t="s">
        <v>329</v>
      </c>
      <c r="T69" s="380" t="s">
        <v>329</v>
      </c>
      <c r="U69" s="380" t="s">
        <v>315</v>
      </c>
      <c r="V69" s="388" t="s">
        <v>315</v>
      </c>
      <c r="W69" s="389" t="s">
        <v>1738</v>
      </c>
    </row>
    <row r="70" spans="1:23" ht="75.75" hidden="1" thickBot="1" x14ac:dyDescent="0.3">
      <c r="A70" s="375" t="s">
        <v>305</v>
      </c>
      <c r="B70" s="377">
        <v>2020</v>
      </c>
      <c r="C70" s="384" t="s">
        <v>311</v>
      </c>
      <c r="D70" s="376" t="s">
        <v>332</v>
      </c>
      <c r="E70" s="385" t="s">
        <v>1735</v>
      </c>
      <c r="F70" s="377" t="s">
        <v>334</v>
      </c>
      <c r="G70" s="377" t="s">
        <v>350</v>
      </c>
      <c r="H70" s="377" t="s">
        <v>799</v>
      </c>
      <c r="I70" s="377" t="s">
        <v>1736</v>
      </c>
      <c r="J70" s="382" t="s">
        <v>1737</v>
      </c>
      <c r="K70" s="386">
        <v>44</v>
      </c>
      <c r="L70" s="380">
        <v>0</v>
      </c>
      <c r="M70" s="380">
        <v>0</v>
      </c>
      <c r="N70" s="380" t="s">
        <v>329</v>
      </c>
      <c r="O70" s="387" t="s">
        <v>793</v>
      </c>
      <c r="P70" s="379" t="s">
        <v>315</v>
      </c>
      <c r="Q70" s="380" t="s">
        <v>329</v>
      </c>
      <c r="R70" s="380" t="s">
        <v>329</v>
      </c>
      <c r="S70" s="380" t="s">
        <v>329</v>
      </c>
      <c r="T70" s="380" t="s">
        <v>329</v>
      </c>
      <c r="U70" s="380" t="s">
        <v>315</v>
      </c>
      <c r="V70" s="388" t="s">
        <v>315</v>
      </c>
      <c r="W70" s="389" t="s">
        <v>1738</v>
      </c>
    </row>
    <row r="71" spans="1:23" ht="75.75" hidden="1" thickBot="1" x14ac:dyDescent="0.3">
      <c r="A71" s="375" t="s">
        <v>305</v>
      </c>
      <c r="B71" s="377">
        <v>2020</v>
      </c>
      <c r="C71" s="384" t="s">
        <v>311</v>
      </c>
      <c r="D71" s="376" t="s">
        <v>332</v>
      </c>
      <c r="E71" s="385" t="s">
        <v>1741</v>
      </c>
      <c r="F71" s="377" t="s">
        <v>334</v>
      </c>
      <c r="G71" s="377" t="s">
        <v>351</v>
      </c>
      <c r="H71" s="377" t="s">
        <v>799</v>
      </c>
      <c r="I71" s="377" t="s">
        <v>1736</v>
      </c>
      <c r="J71" s="382" t="s">
        <v>1737</v>
      </c>
      <c r="K71" s="386">
        <v>210</v>
      </c>
      <c r="L71" s="380">
        <v>15</v>
      </c>
      <c r="M71" s="380">
        <v>15</v>
      </c>
      <c r="N71" s="380" t="s">
        <v>329</v>
      </c>
      <c r="O71" s="387" t="s">
        <v>793</v>
      </c>
      <c r="P71" s="379" t="s">
        <v>315</v>
      </c>
      <c r="Q71" s="380" t="s">
        <v>329</v>
      </c>
      <c r="R71" s="380" t="s">
        <v>329</v>
      </c>
      <c r="S71" s="380" t="s">
        <v>329</v>
      </c>
      <c r="T71" s="380" t="s">
        <v>329</v>
      </c>
      <c r="U71" s="380" t="s">
        <v>315</v>
      </c>
      <c r="V71" s="388" t="s">
        <v>315</v>
      </c>
      <c r="W71" s="389" t="s">
        <v>1738</v>
      </c>
    </row>
    <row r="72" spans="1:23" ht="65.25" hidden="1" thickBot="1" x14ac:dyDescent="0.3">
      <c r="A72" s="375" t="s">
        <v>305</v>
      </c>
      <c r="B72" s="377">
        <v>2020</v>
      </c>
      <c r="C72" s="384" t="s">
        <v>307</v>
      </c>
      <c r="D72" s="376" t="s">
        <v>332</v>
      </c>
      <c r="E72" s="385" t="s">
        <v>1742</v>
      </c>
      <c r="F72" s="377" t="s">
        <v>334</v>
      </c>
      <c r="G72" s="377" t="s">
        <v>353</v>
      </c>
      <c r="H72" s="377" t="s">
        <v>799</v>
      </c>
      <c r="I72" s="377" t="s">
        <v>1736</v>
      </c>
      <c r="J72" s="382" t="s">
        <v>1737</v>
      </c>
      <c r="K72" s="386">
        <v>51</v>
      </c>
      <c r="L72" s="380">
        <v>1</v>
      </c>
      <c r="M72" s="380">
        <v>1</v>
      </c>
      <c r="N72" s="380" t="s">
        <v>329</v>
      </c>
      <c r="O72" s="387" t="s">
        <v>793</v>
      </c>
      <c r="P72" s="379" t="s">
        <v>315</v>
      </c>
      <c r="Q72" s="380" t="s">
        <v>329</v>
      </c>
      <c r="R72" s="380" t="s">
        <v>329</v>
      </c>
      <c r="S72" s="380" t="s">
        <v>329</v>
      </c>
      <c r="T72" s="380" t="s">
        <v>329</v>
      </c>
      <c r="U72" s="380" t="s">
        <v>315</v>
      </c>
      <c r="V72" s="388" t="s">
        <v>315</v>
      </c>
      <c r="W72" s="389" t="s">
        <v>1738</v>
      </c>
    </row>
    <row r="73" spans="1:23" ht="65.25" hidden="1" thickBot="1" x14ac:dyDescent="0.3">
      <c r="A73" s="375" t="s">
        <v>305</v>
      </c>
      <c r="B73" s="377">
        <v>2020</v>
      </c>
      <c r="C73" s="384" t="s">
        <v>307</v>
      </c>
      <c r="D73" s="376" t="s">
        <v>332</v>
      </c>
      <c r="E73" s="385" t="s">
        <v>1735</v>
      </c>
      <c r="F73" s="377" t="s">
        <v>334</v>
      </c>
      <c r="G73" s="377" t="s">
        <v>354</v>
      </c>
      <c r="H73" s="377" t="s">
        <v>799</v>
      </c>
      <c r="I73" s="377" t="s">
        <v>1736</v>
      </c>
      <c r="J73" s="382" t="s">
        <v>1737</v>
      </c>
      <c r="K73" s="386">
        <v>119</v>
      </c>
      <c r="L73" s="380">
        <v>0</v>
      </c>
      <c r="M73" s="380">
        <v>0</v>
      </c>
      <c r="N73" s="380" t="s">
        <v>329</v>
      </c>
      <c r="O73" s="387" t="s">
        <v>793</v>
      </c>
      <c r="P73" s="379" t="s">
        <v>315</v>
      </c>
      <c r="Q73" s="380" t="s">
        <v>329</v>
      </c>
      <c r="R73" s="380" t="s">
        <v>329</v>
      </c>
      <c r="S73" s="380" t="s">
        <v>329</v>
      </c>
      <c r="T73" s="380" t="s">
        <v>329</v>
      </c>
      <c r="U73" s="380" t="s">
        <v>315</v>
      </c>
      <c r="V73" s="388" t="s">
        <v>315</v>
      </c>
      <c r="W73" s="389" t="s">
        <v>1738</v>
      </c>
    </row>
    <row r="74" spans="1:23" ht="65.25" hidden="1" thickBot="1" x14ac:dyDescent="0.3">
      <c r="A74" s="375" t="s">
        <v>305</v>
      </c>
      <c r="B74" s="377">
        <v>2020</v>
      </c>
      <c r="C74" s="384" t="s">
        <v>307</v>
      </c>
      <c r="D74" s="376" t="s">
        <v>332</v>
      </c>
      <c r="E74" s="385" t="s">
        <v>341</v>
      </c>
      <c r="F74" s="377" t="s">
        <v>334</v>
      </c>
      <c r="G74" s="377" t="s">
        <v>355</v>
      </c>
      <c r="H74" s="377" t="s">
        <v>799</v>
      </c>
      <c r="I74" s="377" t="s">
        <v>1736</v>
      </c>
      <c r="J74" s="382" t="s">
        <v>1737</v>
      </c>
      <c r="K74" s="386">
        <v>160</v>
      </c>
      <c r="L74" s="380">
        <v>1</v>
      </c>
      <c r="M74" s="380">
        <v>1</v>
      </c>
      <c r="N74" s="380" t="s">
        <v>329</v>
      </c>
      <c r="O74" s="387" t="s">
        <v>793</v>
      </c>
      <c r="P74" s="379" t="s">
        <v>315</v>
      </c>
      <c r="Q74" s="380" t="s">
        <v>329</v>
      </c>
      <c r="R74" s="380" t="s">
        <v>329</v>
      </c>
      <c r="S74" s="380" t="s">
        <v>329</v>
      </c>
      <c r="T74" s="380" t="s">
        <v>329</v>
      </c>
      <c r="U74" s="380" t="s">
        <v>315</v>
      </c>
      <c r="V74" s="388" t="s">
        <v>315</v>
      </c>
      <c r="W74" s="389" t="s">
        <v>1738</v>
      </c>
    </row>
    <row r="75" spans="1:23" ht="65.25" hidden="1" thickBot="1" x14ac:dyDescent="0.3">
      <c r="A75" s="375" t="s">
        <v>305</v>
      </c>
      <c r="B75" s="377">
        <v>2020</v>
      </c>
      <c r="C75" s="384" t="s">
        <v>307</v>
      </c>
      <c r="D75" s="376" t="s">
        <v>332</v>
      </c>
      <c r="E75" s="385" t="s">
        <v>341</v>
      </c>
      <c r="F75" s="377" t="s">
        <v>334</v>
      </c>
      <c r="G75" s="377" t="s">
        <v>356</v>
      </c>
      <c r="H75" s="377" t="s">
        <v>799</v>
      </c>
      <c r="I75" s="377" t="s">
        <v>1736</v>
      </c>
      <c r="J75" s="382" t="s">
        <v>1737</v>
      </c>
      <c r="K75" s="386">
        <v>218</v>
      </c>
      <c r="L75" s="380">
        <v>0</v>
      </c>
      <c r="M75" s="380">
        <v>0</v>
      </c>
      <c r="N75" s="380" t="s">
        <v>329</v>
      </c>
      <c r="O75" s="387" t="s">
        <v>793</v>
      </c>
      <c r="P75" s="379" t="s">
        <v>315</v>
      </c>
      <c r="Q75" s="380" t="s">
        <v>329</v>
      </c>
      <c r="R75" s="380" t="s">
        <v>329</v>
      </c>
      <c r="S75" s="380" t="s">
        <v>329</v>
      </c>
      <c r="T75" s="380" t="s">
        <v>329</v>
      </c>
      <c r="U75" s="380" t="s">
        <v>315</v>
      </c>
      <c r="V75" s="388" t="s">
        <v>315</v>
      </c>
      <c r="W75" s="389" t="s">
        <v>1738</v>
      </c>
    </row>
    <row r="76" spans="1:23" ht="65.25" hidden="1" thickBot="1" x14ac:dyDescent="0.3">
      <c r="A76" s="375" t="s">
        <v>305</v>
      </c>
      <c r="B76" s="377">
        <v>2020</v>
      </c>
      <c r="C76" s="384" t="s">
        <v>307</v>
      </c>
      <c r="D76" s="376" t="s">
        <v>332</v>
      </c>
      <c r="E76" s="385" t="s">
        <v>1742</v>
      </c>
      <c r="F76" s="377" t="s">
        <v>334</v>
      </c>
      <c r="G76" s="377" t="s">
        <v>357</v>
      </c>
      <c r="H76" s="377" t="s">
        <v>799</v>
      </c>
      <c r="I76" s="377" t="s">
        <v>1736</v>
      </c>
      <c r="J76" s="382" t="s">
        <v>1737</v>
      </c>
      <c r="K76" s="386">
        <v>132</v>
      </c>
      <c r="L76" s="380">
        <v>3</v>
      </c>
      <c r="M76" s="380">
        <v>3</v>
      </c>
      <c r="N76" s="380" t="s">
        <v>329</v>
      </c>
      <c r="O76" s="387" t="s">
        <v>793</v>
      </c>
      <c r="P76" s="379" t="s">
        <v>315</v>
      </c>
      <c r="Q76" s="380" t="s">
        <v>329</v>
      </c>
      <c r="R76" s="380" t="s">
        <v>329</v>
      </c>
      <c r="S76" s="380" t="s">
        <v>329</v>
      </c>
      <c r="T76" s="380" t="s">
        <v>329</v>
      </c>
      <c r="U76" s="380" t="s">
        <v>315</v>
      </c>
      <c r="V76" s="388" t="s">
        <v>315</v>
      </c>
      <c r="W76" s="389" t="s">
        <v>1738</v>
      </c>
    </row>
    <row r="77" spans="1:23" ht="65.25" hidden="1" thickBot="1" x14ac:dyDescent="0.3">
      <c r="A77" s="375" t="s">
        <v>305</v>
      </c>
      <c r="B77" s="377">
        <v>2020</v>
      </c>
      <c r="C77" s="384" t="s">
        <v>307</v>
      </c>
      <c r="D77" s="376" t="s">
        <v>332</v>
      </c>
      <c r="E77" s="385" t="s">
        <v>1742</v>
      </c>
      <c r="F77" s="377" t="s">
        <v>334</v>
      </c>
      <c r="G77" s="377" t="s">
        <v>358</v>
      </c>
      <c r="H77" s="377" t="s">
        <v>799</v>
      </c>
      <c r="I77" s="377" t="s">
        <v>1736</v>
      </c>
      <c r="J77" s="382" t="s">
        <v>1737</v>
      </c>
      <c r="K77" s="386">
        <v>139</v>
      </c>
      <c r="L77" s="380">
        <v>5</v>
      </c>
      <c r="M77" s="380">
        <v>5</v>
      </c>
      <c r="N77" s="380" t="s">
        <v>329</v>
      </c>
      <c r="O77" s="387" t="s">
        <v>793</v>
      </c>
      <c r="P77" s="379" t="s">
        <v>315</v>
      </c>
      <c r="Q77" s="380" t="s">
        <v>329</v>
      </c>
      <c r="R77" s="380" t="s">
        <v>329</v>
      </c>
      <c r="S77" s="380" t="s">
        <v>329</v>
      </c>
      <c r="T77" s="380" t="s">
        <v>329</v>
      </c>
      <c r="U77" s="380" t="s">
        <v>315</v>
      </c>
      <c r="V77" s="388" t="s">
        <v>315</v>
      </c>
      <c r="W77" s="389" t="s">
        <v>1738</v>
      </c>
    </row>
    <row r="78" spans="1:23" ht="65.25" hidden="1" thickBot="1" x14ac:dyDescent="0.3">
      <c r="A78" s="375" t="s">
        <v>305</v>
      </c>
      <c r="B78" s="377">
        <v>2020</v>
      </c>
      <c r="C78" s="384" t="s">
        <v>307</v>
      </c>
      <c r="D78" s="376" t="s">
        <v>332</v>
      </c>
      <c r="E78" s="385" t="s">
        <v>1742</v>
      </c>
      <c r="F78" s="377" t="s">
        <v>334</v>
      </c>
      <c r="G78" s="377" t="s">
        <v>359</v>
      </c>
      <c r="H78" s="377" t="s">
        <v>799</v>
      </c>
      <c r="I78" s="377" t="s">
        <v>1736</v>
      </c>
      <c r="J78" s="382" t="s">
        <v>1737</v>
      </c>
      <c r="K78" s="386">
        <v>168</v>
      </c>
      <c r="L78" s="380">
        <v>7</v>
      </c>
      <c r="M78" s="380">
        <v>7</v>
      </c>
      <c r="N78" s="380" t="s">
        <v>329</v>
      </c>
      <c r="O78" s="387" t="s">
        <v>793</v>
      </c>
      <c r="P78" s="379" t="s">
        <v>315</v>
      </c>
      <c r="Q78" s="380" t="s">
        <v>329</v>
      </c>
      <c r="R78" s="380" t="s">
        <v>329</v>
      </c>
      <c r="S78" s="380" t="s">
        <v>329</v>
      </c>
      <c r="T78" s="380" t="s">
        <v>329</v>
      </c>
      <c r="U78" s="380" t="s">
        <v>315</v>
      </c>
      <c r="V78" s="388" t="s">
        <v>315</v>
      </c>
      <c r="W78" s="389" t="s">
        <v>1738</v>
      </c>
    </row>
    <row r="79" spans="1:23" ht="75.75" hidden="1" thickBot="1" x14ac:dyDescent="0.3">
      <c r="A79" s="375" t="s">
        <v>305</v>
      </c>
      <c r="B79" s="377">
        <v>2020</v>
      </c>
      <c r="C79" s="384" t="s">
        <v>311</v>
      </c>
      <c r="D79" s="376" t="s">
        <v>332</v>
      </c>
      <c r="E79" s="385" t="s">
        <v>1743</v>
      </c>
      <c r="F79" s="377" t="s">
        <v>334</v>
      </c>
      <c r="G79" s="377" t="s">
        <v>360</v>
      </c>
      <c r="H79" s="377" t="s">
        <v>799</v>
      </c>
      <c r="I79" s="377" t="s">
        <v>1736</v>
      </c>
      <c r="J79" s="382" t="s">
        <v>1737</v>
      </c>
      <c r="K79" s="386">
        <v>291</v>
      </c>
      <c r="L79" s="380">
        <v>5</v>
      </c>
      <c r="M79" s="380">
        <v>5</v>
      </c>
      <c r="N79" s="380" t="s">
        <v>329</v>
      </c>
      <c r="O79" s="387" t="s">
        <v>793</v>
      </c>
      <c r="P79" s="379" t="s">
        <v>315</v>
      </c>
      <c r="Q79" s="380" t="s">
        <v>329</v>
      </c>
      <c r="R79" s="380" t="s">
        <v>329</v>
      </c>
      <c r="S79" s="380" t="s">
        <v>329</v>
      </c>
      <c r="T79" s="380" t="s">
        <v>329</v>
      </c>
      <c r="U79" s="380" t="s">
        <v>315</v>
      </c>
      <c r="V79" s="388" t="s">
        <v>315</v>
      </c>
      <c r="W79" s="389" t="s">
        <v>1738</v>
      </c>
    </row>
    <row r="80" spans="1:23" ht="65.25" hidden="1" thickBot="1" x14ac:dyDescent="0.3">
      <c r="A80" s="375" t="s">
        <v>305</v>
      </c>
      <c r="B80" s="377">
        <v>2020</v>
      </c>
      <c r="C80" s="384" t="s">
        <v>307</v>
      </c>
      <c r="D80" s="376" t="s">
        <v>332</v>
      </c>
      <c r="E80" s="385" t="s">
        <v>341</v>
      </c>
      <c r="F80" s="377" t="s">
        <v>334</v>
      </c>
      <c r="G80" s="377" t="s">
        <v>361</v>
      </c>
      <c r="H80" s="377" t="s">
        <v>799</v>
      </c>
      <c r="I80" s="377" t="s">
        <v>1736</v>
      </c>
      <c r="J80" s="382" t="s">
        <v>1737</v>
      </c>
      <c r="K80" s="386">
        <v>160</v>
      </c>
      <c r="L80" s="380">
        <v>0</v>
      </c>
      <c r="M80" s="380">
        <v>0</v>
      </c>
      <c r="N80" s="380" t="s">
        <v>329</v>
      </c>
      <c r="O80" s="387" t="s">
        <v>793</v>
      </c>
      <c r="P80" s="379" t="s">
        <v>315</v>
      </c>
      <c r="Q80" s="380" t="s">
        <v>329</v>
      </c>
      <c r="R80" s="380" t="s">
        <v>329</v>
      </c>
      <c r="S80" s="380" t="s">
        <v>329</v>
      </c>
      <c r="T80" s="380" t="s">
        <v>329</v>
      </c>
      <c r="U80" s="380" t="s">
        <v>315</v>
      </c>
      <c r="V80" s="388" t="s">
        <v>315</v>
      </c>
      <c r="W80" s="389" t="s">
        <v>1738</v>
      </c>
    </row>
    <row r="81" spans="1:23" ht="75.75" hidden="1" thickBot="1" x14ac:dyDescent="0.3">
      <c r="A81" s="375" t="s">
        <v>305</v>
      </c>
      <c r="B81" s="377">
        <v>2020</v>
      </c>
      <c r="C81" s="384" t="s">
        <v>311</v>
      </c>
      <c r="D81" s="376" t="s">
        <v>332</v>
      </c>
      <c r="E81" s="385" t="s">
        <v>1743</v>
      </c>
      <c r="F81" s="377" t="s">
        <v>334</v>
      </c>
      <c r="G81" s="377" t="s">
        <v>362</v>
      </c>
      <c r="H81" s="377" t="s">
        <v>799</v>
      </c>
      <c r="I81" s="377" t="s">
        <v>1736</v>
      </c>
      <c r="J81" s="382" t="s">
        <v>1737</v>
      </c>
      <c r="K81" s="386">
        <v>217</v>
      </c>
      <c r="L81" s="380">
        <v>9</v>
      </c>
      <c r="M81" s="380">
        <v>9</v>
      </c>
      <c r="N81" s="380" t="s">
        <v>329</v>
      </c>
      <c r="O81" s="387" t="s">
        <v>793</v>
      </c>
      <c r="P81" s="379" t="s">
        <v>315</v>
      </c>
      <c r="Q81" s="380" t="s">
        <v>329</v>
      </c>
      <c r="R81" s="380" t="s">
        <v>329</v>
      </c>
      <c r="S81" s="380" t="s">
        <v>329</v>
      </c>
      <c r="T81" s="380" t="s">
        <v>329</v>
      </c>
      <c r="U81" s="380" t="s">
        <v>315</v>
      </c>
      <c r="V81" s="388" t="s">
        <v>315</v>
      </c>
      <c r="W81" s="389" t="s">
        <v>1738</v>
      </c>
    </row>
    <row r="82" spans="1:23" ht="65.25" hidden="1" thickBot="1" x14ac:dyDescent="0.3">
      <c r="A82" s="375" t="s">
        <v>305</v>
      </c>
      <c r="B82" s="377">
        <v>2020</v>
      </c>
      <c r="C82" s="384" t="s">
        <v>307</v>
      </c>
      <c r="D82" s="376" t="s">
        <v>332</v>
      </c>
      <c r="E82" s="385" t="s">
        <v>1742</v>
      </c>
      <c r="F82" s="377" t="s">
        <v>334</v>
      </c>
      <c r="G82" s="377" t="s">
        <v>363</v>
      </c>
      <c r="H82" s="377" t="s">
        <v>799</v>
      </c>
      <c r="I82" s="377" t="s">
        <v>1736</v>
      </c>
      <c r="J82" s="382" t="s">
        <v>1737</v>
      </c>
      <c r="K82" s="386">
        <v>1</v>
      </c>
      <c r="L82" s="380">
        <v>0</v>
      </c>
      <c r="M82" s="380">
        <v>0</v>
      </c>
      <c r="N82" s="380" t="s">
        <v>329</v>
      </c>
      <c r="O82" s="387" t="s">
        <v>793</v>
      </c>
      <c r="P82" s="379" t="s">
        <v>315</v>
      </c>
      <c r="Q82" s="380" t="s">
        <v>329</v>
      </c>
      <c r="R82" s="380" t="s">
        <v>329</v>
      </c>
      <c r="S82" s="380" t="s">
        <v>329</v>
      </c>
      <c r="T82" s="380" t="s">
        <v>329</v>
      </c>
      <c r="U82" s="380" t="s">
        <v>315</v>
      </c>
      <c r="V82" s="388" t="s">
        <v>315</v>
      </c>
      <c r="W82" s="389" t="s">
        <v>1738</v>
      </c>
    </row>
    <row r="83" spans="1:23" ht="75.75" hidden="1" thickBot="1" x14ac:dyDescent="0.3">
      <c r="A83" s="375" t="s">
        <v>305</v>
      </c>
      <c r="B83" s="377">
        <v>2020</v>
      </c>
      <c r="C83" s="384" t="s">
        <v>311</v>
      </c>
      <c r="D83" s="376" t="s">
        <v>332</v>
      </c>
      <c r="E83" s="385" t="s">
        <v>1740</v>
      </c>
      <c r="F83" s="377" t="s">
        <v>334</v>
      </c>
      <c r="G83" s="377" t="s">
        <v>364</v>
      </c>
      <c r="H83" s="377" t="s">
        <v>799</v>
      </c>
      <c r="I83" s="377" t="s">
        <v>1736</v>
      </c>
      <c r="J83" s="382" t="s">
        <v>1737</v>
      </c>
      <c r="K83" s="386">
        <v>217</v>
      </c>
      <c r="L83" s="380">
        <v>2</v>
      </c>
      <c r="M83" s="380">
        <v>2</v>
      </c>
      <c r="N83" s="380" t="s">
        <v>329</v>
      </c>
      <c r="O83" s="387" t="s">
        <v>793</v>
      </c>
      <c r="P83" s="379" t="s">
        <v>315</v>
      </c>
      <c r="Q83" s="380" t="s">
        <v>329</v>
      </c>
      <c r="R83" s="380" t="s">
        <v>329</v>
      </c>
      <c r="S83" s="380" t="s">
        <v>329</v>
      </c>
      <c r="T83" s="380" t="s">
        <v>329</v>
      </c>
      <c r="U83" s="380" t="s">
        <v>315</v>
      </c>
      <c r="V83" s="388" t="s">
        <v>315</v>
      </c>
      <c r="W83" s="389" t="s">
        <v>1738</v>
      </c>
    </row>
    <row r="84" spans="1:23" ht="75.75" hidden="1" thickBot="1" x14ac:dyDescent="0.3">
      <c r="A84" s="375" t="s">
        <v>305</v>
      </c>
      <c r="B84" s="377">
        <v>2020</v>
      </c>
      <c r="C84" s="384" t="s">
        <v>311</v>
      </c>
      <c r="D84" s="376" t="s">
        <v>332</v>
      </c>
      <c r="E84" s="385" t="s">
        <v>1740</v>
      </c>
      <c r="F84" s="377" t="s">
        <v>334</v>
      </c>
      <c r="G84" s="377" t="s">
        <v>365</v>
      </c>
      <c r="H84" s="377" t="s">
        <v>799</v>
      </c>
      <c r="I84" s="377" t="s">
        <v>1736</v>
      </c>
      <c r="J84" s="382" t="s">
        <v>1737</v>
      </c>
      <c r="K84" s="386">
        <v>276</v>
      </c>
      <c r="L84" s="380">
        <v>30</v>
      </c>
      <c r="M84" s="380">
        <v>30</v>
      </c>
      <c r="N84" s="380" t="s">
        <v>329</v>
      </c>
      <c r="O84" s="387" t="s">
        <v>793</v>
      </c>
      <c r="P84" s="379" t="s">
        <v>315</v>
      </c>
      <c r="Q84" s="380" t="s">
        <v>329</v>
      </c>
      <c r="R84" s="380" t="s">
        <v>329</v>
      </c>
      <c r="S84" s="380" t="s">
        <v>329</v>
      </c>
      <c r="T84" s="380" t="s">
        <v>329</v>
      </c>
      <c r="U84" s="380" t="s">
        <v>315</v>
      </c>
      <c r="V84" s="388" t="s">
        <v>315</v>
      </c>
      <c r="W84" s="389" t="s">
        <v>1738</v>
      </c>
    </row>
    <row r="85" spans="1:23" ht="65.25" hidden="1" thickBot="1" x14ac:dyDescent="0.3">
      <c r="A85" s="375" t="s">
        <v>305</v>
      </c>
      <c r="B85" s="377">
        <v>2020</v>
      </c>
      <c r="C85" s="384" t="s">
        <v>307</v>
      </c>
      <c r="D85" s="376" t="s">
        <v>332</v>
      </c>
      <c r="E85" s="385" t="s">
        <v>341</v>
      </c>
      <c r="F85" s="377" t="s">
        <v>334</v>
      </c>
      <c r="G85" s="377" t="s">
        <v>366</v>
      </c>
      <c r="H85" s="377" t="s">
        <v>799</v>
      </c>
      <c r="I85" s="377" t="s">
        <v>1736</v>
      </c>
      <c r="J85" s="382" t="s">
        <v>1737</v>
      </c>
      <c r="K85" s="386">
        <v>212</v>
      </c>
      <c r="L85" s="380">
        <v>1</v>
      </c>
      <c r="M85" s="380">
        <v>1</v>
      </c>
      <c r="N85" s="380" t="s">
        <v>329</v>
      </c>
      <c r="O85" s="387" t="s">
        <v>793</v>
      </c>
      <c r="P85" s="379" t="s">
        <v>315</v>
      </c>
      <c r="Q85" s="380" t="s">
        <v>329</v>
      </c>
      <c r="R85" s="380" t="s">
        <v>329</v>
      </c>
      <c r="S85" s="380" t="s">
        <v>329</v>
      </c>
      <c r="T85" s="380" t="s">
        <v>329</v>
      </c>
      <c r="U85" s="380" t="s">
        <v>315</v>
      </c>
      <c r="V85" s="388" t="s">
        <v>315</v>
      </c>
      <c r="W85" s="389" t="s">
        <v>1738</v>
      </c>
    </row>
    <row r="86" spans="1:23" ht="105.75" hidden="1" thickBot="1" x14ac:dyDescent="0.3">
      <c r="A86" s="375" t="s">
        <v>305</v>
      </c>
      <c r="B86" s="377">
        <v>2020</v>
      </c>
      <c r="C86" s="384" t="s">
        <v>1744</v>
      </c>
      <c r="D86" s="376" t="s">
        <v>332</v>
      </c>
      <c r="E86" s="385" t="s">
        <v>368</v>
      </c>
      <c r="F86" s="377" t="s">
        <v>334</v>
      </c>
      <c r="G86" s="377" t="s">
        <v>369</v>
      </c>
      <c r="H86" s="377" t="s">
        <v>799</v>
      </c>
      <c r="I86" s="377" t="s">
        <v>619</v>
      </c>
      <c r="J86" s="382" t="s">
        <v>1745</v>
      </c>
      <c r="K86" s="386">
        <v>2200</v>
      </c>
      <c r="L86" s="380">
        <v>0</v>
      </c>
      <c r="M86" s="380">
        <v>0</v>
      </c>
      <c r="N86" s="380" t="s">
        <v>329</v>
      </c>
      <c r="O86" s="387" t="s">
        <v>793</v>
      </c>
      <c r="P86" s="379" t="s">
        <v>315</v>
      </c>
      <c r="Q86" s="380" t="s">
        <v>329</v>
      </c>
      <c r="R86" s="380" t="s">
        <v>329</v>
      </c>
      <c r="S86" s="380" t="s">
        <v>329</v>
      </c>
      <c r="T86" s="380" t="s">
        <v>329</v>
      </c>
      <c r="U86" s="380" t="s">
        <v>315</v>
      </c>
      <c r="V86" s="388" t="s">
        <v>315</v>
      </c>
      <c r="W86" s="576" t="s">
        <v>1756</v>
      </c>
    </row>
    <row r="87" spans="1:23" ht="165.75" hidden="1" thickBot="1" x14ac:dyDescent="0.3">
      <c r="A87" s="375" t="s">
        <v>305</v>
      </c>
      <c r="B87" s="377">
        <v>2020</v>
      </c>
      <c r="C87" s="384" t="s">
        <v>998</v>
      </c>
      <c r="D87" s="376" t="s">
        <v>332</v>
      </c>
      <c r="E87" s="385" t="s">
        <v>999</v>
      </c>
      <c r="F87" s="377" t="s">
        <v>1000</v>
      </c>
      <c r="G87" s="377" t="s">
        <v>1017</v>
      </c>
      <c r="H87" s="377" t="s">
        <v>799</v>
      </c>
      <c r="I87" s="377" t="s">
        <v>619</v>
      </c>
      <c r="J87" s="382" t="s">
        <v>1746</v>
      </c>
      <c r="K87" s="386">
        <v>26525</v>
      </c>
      <c r="L87" s="380">
        <v>0</v>
      </c>
      <c r="M87" s="380">
        <v>0</v>
      </c>
      <c r="N87" s="380" t="s">
        <v>1747</v>
      </c>
      <c r="O87" s="387" t="s">
        <v>1748</v>
      </c>
      <c r="P87" s="379" t="s">
        <v>315</v>
      </c>
      <c r="Q87" s="380" t="s">
        <v>315</v>
      </c>
      <c r="R87" s="380" t="s">
        <v>315</v>
      </c>
      <c r="S87" s="380" t="s">
        <v>315</v>
      </c>
      <c r="T87" s="380" t="s">
        <v>315</v>
      </c>
      <c r="U87" s="380" t="s">
        <v>315</v>
      </c>
      <c r="V87" s="388" t="s">
        <v>315</v>
      </c>
      <c r="W87" s="576" t="s">
        <v>1757</v>
      </c>
    </row>
    <row r="88" spans="1:23" ht="165.75" hidden="1" thickBot="1" x14ac:dyDescent="0.3">
      <c r="A88" s="375" t="s">
        <v>305</v>
      </c>
      <c r="B88" s="377">
        <v>2020</v>
      </c>
      <c r="C88" s="384" t="s">
        <v>998</v>
      </c>
      <c r="D88" s="376" t="s">
        <v>332</v>
      </c>
      <c r="E88" s="385" t="s">
        <v>999</v>
      </c>
      <c r="F88" s="377" t="s">
        <v>1000</v>
      </c>
      <c r="G88" s="377" t="s">
        <v>1001</v>
      </c>
      <c r="H88" s="377" t="s">
        <v>799</v>
      </c>
      <c r="I88" s="377" t="s">
        <v>791</v>
      </c>
      <c r="J88" s="382" t="s">
        <v>1754</v>
      </c>
      <c r="K88" s="386">
        <v>1844</v>
      </c>
      <c r="L88" s="380">
        <v>22</v>
      </c>
      <c r="M88" s="380">
        <v>22</v>
      </c>
      <c r="N88" s="380" t="s">
        <v>1747</v>
      </c>
      <c r="O88" s="387" t="s">
        <v>1748</v>
      </c>
      <c r="P88" s="379" t="s">
        <v>315</v>
      </c>
      <c r="Q88" s="380" t="s">
        <v>315</v>
      </c>
      <c r="R88" s="380" t="s">
        <v>315</v>
      </c>
      <c r="S88" s="380" t="s">
        <v>315</v>
      </c>
      <c r="T88" s="380" t="s">
        <v>315</v>
      </c>
      <c r="U88" s="380" t="s">
        <v>315</v>
      </c>
      <c r="V88" s="388" t="s">
        <v>315</v>
      </c>
      <c r="W88" s="389"/>
    </row>
    <row r="89" spans="1:23" ht="165.75" hidden="1" thickBot="1" x14ac:dyDescent="0.3">
      <c r="A89" s="375" t="s">
        <v>305</v>
      </c>
      <c r="B89" s="377">
        <v>2020</v>
      </c>
      <c r="C89" s="384" t="s">
        <v>998</v>
      </c>
      <c r="D89" s="376" t="s">
        <v>332</v>
      </c>
      <c r="E89" s="385" t="s">
        <v>999</v>
      </c>
      <c r="F89" s="377" t="s">
        <v>1000</v>
      </c>
      <c r="G89" s="377" t="s">
        <v>1011</v>
      </c>
      <c r="H89" s="377" t="s">
        <v>799</v>
      </c>
      <c r="I89" s="377" t="s">
        <v>791</v>
      </c>
      <c r="J89" s="382" t="s">
        <v>1754</v>
      </c>
      <c r="K89" s="386">
        <v>860</v>
      </c>
      <c r="L89" s="380">
        <v>10</v>
      </c>
      <c r="M89" s="380">
        <v>10</v>
      </c>
      <c r="N89" s="380" t="s">
        <v>1747</v>
      </c>
      <c r="O89" s="387" t="s">
        <v>1748</v>
      </c>
      <c r="P89" s="379" t="s">
        <v>315</v>
      </c>
      <c r="Q89" s="380" t="s">
        <v>315</v>
      </c>
      <c r="R89" s="380" t="s">
        <v>315</v>
      </c>
      <c r="S89" s="380" t="s">
        <v>315</v>
      </c>
      <c r="T89" s="380" t="s">
        <v>315</v>
      </c>
      <c r="U89" s="380" t="s">
        <v>315</v>
      </c>
      <c r="V89" s="388" t="s">
        <v>315</v>
      </c>
      <c r="W89" s="389"/>
    </row>
    <row r="90" spans="1:23" ht="165.75" hidden="1" thickBot="1" x14ac:dyDescent="0.3">
      <c r="A90" s="375" t="s">
        <v>305</v>
      </c>
      <c r="B90" s="377">
        <v>2020</v>
      </c>
      <c r="C90" s="384" t="s">
        <v>998</v>
      </c>
      <c r="D90" s="376" t="s">
        <v>332</v>
      </c>
      <c r="E90" s="385" t="s">
        <v>999</v>
      </c>
      <c r="F90" s="377" t="s">
        <v>1000</v>
      </c>
      <c r="G90" s="377" t="s">
        <v>1012</v>
      </c>
      <c r="H90" s="377" t="s">
        <v>799</v>
      </c>
      <c r="I90" s="377" t="s">
        <v>791</v>
      </c>
      <c r="J90" s="382" t="s">
        <v>1754</v>
      </c>
      <c r="K90" s="386">
        <v>1849</v>
      </c>
      <c r="L90" s="380">
        <v>15</v>
      </c>
      <c r="M90" s="380">
        <v>15</v>
      </c>
      <c r="N90" s="380" t="s">
        <v>1747</v>
      </c>
      <c r="O90" s="387" t="s">
        <v>1748</v>
      </c>
      <c r="P90" s="379" t="s">
        <v>315</v>
      </c>
      <c r="Q90" s="380" t="s">
        <v>315</v>
      </c>
      <c r="R90" s="380" t="s">
        <v>315</v>
      </c>
      <c r="S90" s="380" t="s">
        <v>315</v>
      </c>
      <c r="T90" s="380" t="s">
        <v>315</v>
      </c>
      <c r="U90" s="380" t="s">
        <v>315</v>
      </c>
      <c r="V90" s="388" t="s">
        <v>315</v>
      </c>
      <c r="W90" s="389"/>
    </row>
    <row r="91" spans="1:23" ht="165.75" hidden="1" thickBot="1" x14ac:dyDescent="0.3">
      <c r="A91" s="375" t="s">
        <v>305</v>
      </c>
      <c r="B91" s="377">
        <v>2020</v>
      </c>
      <c r="C91" s="384" t="s">
        <v>998</v>
      </c>
      <c r="D91" s="376" t="s">
        <v>332</v>
      </c>
      <c r="E91" s="385" t="s">
        <v>999</v>
      </c>
      <c r="F91" s="377" t="s">
        <v>1000</v>
      </c>
      <c r="G91" s="377" t="s">
        <v>1013</v>
      </c>
      <c r="H91" s="377" t="s">
        <v>799</v>
      </c>
      <c r="I91" s="377" t="s">
        <v>791</v>
      </c>
      <c r="J91" s="382" t="s">
        <v>1754</v>
      </c>
      <c r="K91" s="386">
        <v>11864</v>
      </c>
      <c r="L91" s="380">
        <v>37</v>
      </c>
      <c r="M91" s="380">
        <v>37</v>
      </c>
      <c r="N91" s="380" t="s">
        <v>1747</v>
      </c>
      <c r="O91" s="387" t="s">
        <v>1748</v>
      </c>
      <c r="P91" s="379" t="s">
        <v>315</v>
      </c>
      <c r="Q91" s="380" t="s">
        <v>315</v>
      </c>
      <c r="R91" s="380" t="s">
        <v>315</v>
      </c>
      <c r="S91" s="380" t="s">
        <v>315</v>
      </c>
      <c r="T91" s="380" t="s">
        <v>315</v>
      </c>
      <c r="U91" s="380" t="s">
        <v>315</v>
      </c>
      <c r="V91" s="388" t="s">
        <v>315</v>
      </c>
      <c r="W91" s="389"/>
    </row>
    <row r="92" spans="1:23" ht="165.75" hidden="1" thickBot="1" x14ac:dyDescent="0.3">
      <c r="A92" s="375" t="s">
        <v>305</v>
      </c>
      <c r="B92" s="377">
        <v>2020</v>
      </c>
      <c r="C92" s="384" t="s">
        <v>998</v>
      </c>
      <c r="D92" s="376" t="s">
        <v>332</v>
      </c>
      <c r="E92" s="385" t="s">
        <v>999</v>
      </c>
      <c r="F92" s="377" t="s">
        <v>1000</v>
      </c>
      <c r="G92" s="377" t="s">
        <v>1014</v>
      </c>
      <c r="H92" s="377" t="s">
        <v>799</v>
      </c>
      <c r="I92" s="377" t="s">
        <v>791</v>
      </c>
      <c r="J92" s="382" t="s">
        <v>1754</v>
      </c>
      <c r="K92" s="386">
        <v>1738</v>
      </c>
      <c r="L92" s="380">
        <v>11</v>
      </c>
      <c r="M92" s="380">
        <v>11</v>
      </c>
      <c r="N92" s="380" t="s">
        <v>1747</v>
      </c>
      <c r="O92" s="387" t="s">
        <v>1748</v>
      </c>
      <c r="P92" s="379" t="s">
        <v>315</v>
      </c>
      <c r="Q92" s="380" t="s">
        <v>315</v>
      </c>
      <c r="R92" s="380" t="s">
        <v>315</v>
      </c>
      <c r="S92" s="380" t="s">
        <v>315</v>
      </c>
      <c r="T92" s="380" t="s">
        <v>315</v>
      </c>
      <c r="U92" s="380" t="s">
        <v>315</v>
      </c>
      <c r="V92" s="388" t="s">
        <v>315</v>
      </c>
      <c r="W92" s="389"/>
    </row>
    <row r="93" spans="1:23" ht="165.75" hidden="1" thickBot="1" x14ac:dyDescent="0.3">
      <c r="A93" s="375" t="s">
        <v>305</v>
      </c>
      <c r="B93" s="377">
        <v>2020</v>
      </c>
      <c r="C93" s="384" t="s">
        <v>998</v>
      </c>
      <c r="D93" s="376" t="s">
        <v>332</v>
      </c>
      <c r="E93" s="385" t="s">
        <v>999</v>
      </c>
      <c r="F93" s="377" t="s">
        <v>1000</v>
      </c>
      <c r="G93" s="377" t="s">
        <v>1015</v>
      </c>
      <c r="H93" s="377" t="s">
        <v>799</v>
      </c>
      <c r="I93" s="377" t="s">
        <v>791</v>
      </c>
      <c r="J93" s="382" t="s">
        <v>1754</v>
      </c>
      <c r="K93" s="386">
        <v>6430</v>
      </c>
      <c r="L93" s="380">
        <v>63</v>
      </c>
      <c r="M93" s="380">
        <v>63</v>
      </c>
      <c r="N93" s="380" t="s">
        <v>1747</v>
      </c>
      <c r="O93" s="387" t="s">
        <v>1748</v>
      </c>
      <c r="P93" s="379" t="s">
        <v>315</v>
      </c>
      <c r="Q93" s="380" t="s">
        <v>315</v>
      </c>
      <c r="R93" s="380" t="s">
        <v>315</v>
      </c>
      <c r="S93" s="380" t="s">
        <v>315</v>
      </c>
      <c r="T93" s="380" t="s">
        <v>315</v>
      </c>
      <c r="U93" s="380" t="s">
        <v>315</v>
      </c>
      <c r="V93" s="388" t="s">
        <v>315</v>
      </c>
      <c r="W93" s="389"/>
    </row>
    <row r="94" spans="1:23" ht="90.75" hidden="1" thickBot="1" x14ac:dyDescent="0.3">
      <c r="A94" s="375" t="s">
        <v>305</v>
      </c>
      <c r="B94" s="377">
        <v>2020</v>
      </c>
      <c r="C94" s="384" t="s">
        <v>786</v>
      </c>
      <c r="D94" s="376" t="s">
        <v>332</v>
      </c>
      <c r="E94" s="385" t="s">
        <v>990</v>
      </c>
      <c r="F94" s="377" t="s">
        <v>991</v>
      </c>
      <c r="G94" s="377" t="s">
        <v>992</v>
      </c>
      <c r="H94" s="377" t="s">
        <v>799</v>
      </c>
      <c r="I94" s="377" t="s">
        <v>791</v>
      </c>
      <c r="J94" s="382" t="s">
        <v>1750</v>
      </c>
      <c r="K94" s="386">
        <v>543</v>
      </c>
      <c r="L94" s="380">
        <v>40</v>
      </c>
      <c r="M94" s="380">
        <v>40</v>
      </c>
      <c r="N94" s="380" t="s">
        <v>329</v>
      </c>
      <c r="O94" s="387" t="s">
        <v>793</v>
      </c>
      <c r="P94" s="379" t="s">
        <v>315</v>
      </c>
      <c r="Q94" s="380" t="s">
        <v>329</v>
      </c>
      <c r="R94" s="380" t="s">
        <v>329</v>
      </c>
      <c r="S94" s="380" t="s">
        <v>329</v>
      </c>
      <c r="T94" s="380" t="s">
        <v>329</v>
      </c>
      <c r="U94" s="380" t="s">
        <v>315</v>
      </c>
      <c r="V94" s="388" t="s">
        <v>315</v>
      </c>
      <c r="W94" s="389" t="s">
        <v>1751</v>
      </c>
    </row>
    <row r="95" spans="1:23" ht="90.75" hidden="1" thickBot="1" x14ac:dyDescent="0.3">
      <c r="A95" s="375" t="s">
        <v>305</v>
      </c>
      <c r="B95" s="377">
        <v>2020</v>
      </c>
      <c r="C95" s="384" t="s">
        <v>1005</v>
      </c>
      <c r="D95" s="376" t="s">
        <v>332</v>
      </c>
      <c r="E95" s="385" t="s">
        <v>368</v>
      </c>
      <c r="F95" s="377" t="s">
        <v>991</v>
      </c>
      <c r="G95" s="377" t="s">
        <v>1006</v>
      </c>
      <c r="H95" s="377" t="s">
        <v>799</v>
      </c>
      <c r="I95" s="377" t="s">
        <v>791</v>
      </c>
      <c r="J95" s="382" t="s">
        <v>1750</v>
      </c>
      <c r="K95" s="386">
        <v>181</v>
      </c>
      <c r="L95" s="380">
        <v>73</v>
      </c>
      <c r="M95" s="380">
        <v>73</v>
      </c>
      <c r="N95" s="380" t="s">
        <v>329</v>
      </c>
      <c r="O95" s="387" t="s">
        <v>793</v>
      </c>
      <c r="P95" s="379" t="s">
        <v>315</v>
      </c>
      <c r="Q95" s="380" t="s">
        <v>329</v>
      </c>
      <c r="R95" s="380" t="s">
        <v>329</v>
      </c>
      <c r="S95" s="380" t="s">
        <v>329</v>
      </c>
      <c r="T95" s="380" t="s">
        <v>329</v>
      </c>
      <c r="U95" s="380" t="s">
        <v>315</v>
      </c>
      <c r="V95" s="388" t="s">
        <v>315</v>
      </c>
      <c r="W95" s="389" t="s">
        <v>1751</v>
      </c>
    </row>
    <row r="96" spans="1:23" ht="90.75" hidden="1" thickBot="1" x14ac:dyDescent="0.3">
      <c r="A96" s="375" t="s">
        <v>305</v>
      </c>
      <c r="B96" s="377">
        <v>2020</v>
      </c>
      <c r="C96" s="384" t="s">
        <v>1005</v>
      </c>
      <c r="D96" s="376" t="s">
        <v>332</v>
      </c>
      <c r="E96" s="385" t="s">
        <v>368</v>
      </c>
      <c r="F96" s="377" t="s">
        <v>991</v>
      </c>
      <c r="G96" s="377" t="s">
        <v>1016</v>
      </c>
      <c r="H96" s="377" t="s">
        <v>799</v>
      </c>
      <c r="I96" s="377" t="s">
        <v>791</v>
      </c>
      <c r="J96" s="382" t="s">
        <v>1750</v>
      </c>
      <c r="K96" s="386">
        <v>12</v>
      </c>
      <c r="L96" s="380">
        <v>5</v>
      </c>
      <c r="M96" s="380">
        <v>5</v>
      </c>
      <c r="N96" s="380" t="s">
        <v>329</v>
      </c>
      <c r="O96" s="387" t="s">
        <v>793</v>
      </c>
      <c r="P96" s="379" t="s">
        <v>315</v>
      </c>
      <c r="Q96" s="380" t="s">
        <v>329</v>
      </c>
      <c r="R96" s="380" t="s">
        <v>329</v>
      </c>
      <c r="S96" s="380" t="s">
        <v>329</v>
      </c>
      <c r="T96" s="380" t="s">
        <v>329</v>
      </c>
      <c r="U96" s="380" t="s">
        <v>315</v>
      </c>
      <c r="V96" s="388" t="s">
        <v>315</v>
      </c>
      <c r="W96" s="389" t="s">
        <v>1751</v>
      </c>
    </row>
    <row r="97" spans="1:23" ht="90.75" hidden="1" thickBot="1" x14ac:dyDescent="0.3">
      <c r="A97" s="375" t="s">
        <v>305</v>
      </c>
      <c r="B97" s="377">
        <v>2020</v>
      </c>
      <c r="C97" s="384" t="s">
        <v>1005</v>
      </c>
      <c r="D97" s="376" t="s">
        <v>332</v>
      </c>
      <c r="E97" s="385" t="s">
        <v>368</v>
      </c>
      <c r="F97" s="377" t="s">
        <v>991</v>
      </c>
      <c r="G97" s="377" t="s">
        <v>1020</v>
      </c>
      <c r="H97" s="377" t="s">
        <v>799</v>
      </c>
      <c r="I97" s="377" t="s">
        <v>791</v>
      </c>
      <c r="J97" s="382" t="s">
        <v>1750</v>
      </c>
      <c r="K97" s="386">
        <v>169</v>
      </c>
      <c r="L97" s="380">
        <v>0</v>
      </c>
      <c r="M97" s="380">
        <v>0</v>
      </c>
      <c r="N97" s="380" t="s">
        <v>329</v>
      </c>
      <c r="O97" s="387" t="s">
        <v>793</v>
      </c>
      <c r="P97" s="379" t="s">
        <v>315</v>
      </c>
      <c r="Q97" s="380" t="s">
        <v>329</v>
      </c>
      <c r="R97" s="380" t="s">
        <v>329</v>
      </c>
      <c r="S97" s="380" t="s">
        <v>329</v>
      </c>
      <c r="T97" s="380" t="s">
        <v>329</v>
      </c>
      <c r="U97" s="380" t="s">
        <v>315</v>
      </c>
      <c r="V97" s="388" t="s">
        <v>315</v>
      </c>
      <c r="W97" s="389" t="s">
        <v>1751</v>
      </c>
    </row>
    <row r="98" spans="1:23" ht="90.75" hidden="1" thickBot="1" x14ac:dyDescent="0.3">
      <c r="A98" s="375" t="s">
        <v>305</v>
      </c>
      <c r="B98" s="377">
        <v>2020</v>
      </c>
      <c r="C98" s="384" t="s">
        <v>998</v>
      </c>
      <c r="D98" s="376" t="s">
        <v>332</v>
      </c>
      <c r="E98" s="385" t="s">
        <v>999</v>
      </c>
      <c r="F98" s="377" t="s">
        <v>991</v>
      </c>
      <c r="G98" s="377" t="s">
        <v>1022</v>
      </c>
      <c r="H98" s="377" t="s">
        <v>799</v>
      </c>
      <c r="I98" s="377" t="s">
        <v>791</v>
      </c>
      <c r="J98" s="382" t="s">
        <v>1750</v>
      </c>
      <c r="K98" s="386">
        <v>453</v>
      </c>
      <c r="L98" s="380">
        <v>53</v>
      </c>
      <c r="M98" s="380">
        <v>53</v>
      </c>
      <c r="N98" s="380" t="s">
        <v>329</v>
      </c>
      <c r="O98" s="387" t="s">
        <v>793</v>
      </c>
      <c r="P98" s="379" t="s">
        <v>315</v>
      </c>
      <c r="Q98" s="380" t="s">
        <v>329</v>
      </c>
      <c r="R98" s="380" t="s">
        <v>329</v>
      </c>
      <c r="S98" s="380" t="s">
        <v>329</v>
      </c>
      <c r="T98" s="380" t="s">
        <v>329</v>
      </c>
      <c r="U98" s="380" t="s">
        <v>315</v>
      </c>
      <c r="V98" s="388" t="s">
        <v>315</v>
      </c>
      <c r="W98" s="389" t="s">
        <v>1751</v>
      </c>
    </row>
    <row r="99" spans="1:23" ht="90.75" hidden="1" thickBot="1" x14ac:dyDescent="0.3">
      <c r="A99" s="375" t="s">
        <v>305</v>
      </c>
      <c r="B99" s="377">
        <v>2020</v>
      </c>
      <c r="C99" s="384" t="s">
        <v>1005</v>
      </c>
      <c r="D99" s="376" t="s">
        <v>332</v>
      </c>
      <c r="E99" s="385" t="s">
        <v>368</v>
      </c>
      <c r="F99" s="377" t="s">
        <v>991</v>
      </c>
      <c r="G99" s="377" t="s">
        <v>1023</v>
      </c>
      <c r="H99" s="377" t="s">
        <v>799</v>
      </c>
      <c r="I99" s="377" t="s">
        <v>791</v>
      </c>
      <c r="J99" s="382" t="s">
        <v>1750</v>
      </c>
      <c r="K99" s="386">
        <v>0</v>
      </c>
      <c r="L99" s="380">
        <v>0</v>
      </c>
      <c r="M99" s="380">
        <v>0</v>
      </c>
      <c r="N99" s="380" t="s">
        <v>329</v>
      </c>
      <c r="O99" s="387" t="s">
        <v>793</v>
      </c>
      <c r="P99" s="379" t="s">
        <v>315</v>
      </c>
      <c r="Q99" s="380" t="s">
        <v>329</v>
      </c>
      <c r="R99" s="380" t="s">
        <v>329</v>
      </c>
      <c r="S99" s="380" t="s">
        <v>329</v>
      </c>
      <c r="T99" s="380" t="s">
        <v>329</v>
      </c>
      <c r="U99" s="380" t="s">
        <v>315</v>
      </c>
      <c r="V99" s="388" t="s">
        <v>315</v>
      </c>
      <c r="W99" s="389" t="s">
        <v>1751</v>
      </c>
    </row>
    <row r="100" spans="1:23" ht="90.75" hidden="1" thickBot="1" x14ac:dyDescent="0.3">
      <c r="A100" s="375" t="s">
        <v>305</v>
      </c>
      <c r="B100" s="377">
        <v>2020</v>
      </c>
      <c r="C100" s="384" t="s">
        <v>786</v>
      </c>
      <c r="D100" s="376" t="s">
        <v>332</v>
      </c>
      <c r="E100" s="385" t="s">
        <v>990</v>
      </c>
      <c r="F100" s="377" t="s">
        <v>991</v>
      </c>
      <c r="G100" s="377" t="s">
        <v>1024</v>
      </c>
      <c r="H100" s="377" t="s">
        <v>799</v>
      </c>
      <c r="I100" s="377" t="s">
        <v>791</v>
      </c>
      <c r="J100" s="382" t="s">
        <v>1750</v>
      </c>
      <c r="K100" s="386">
        <v>235</v>
      </c>
      <c r="L100" s="380">
        <v>42</v>
      </c>
      <c r="M100" s="380">
        <v>42</v>
      </c>
      <c r="N100" s="380" t="s">
        <v>329</v>
      </c>
      <c r="O100" s="387" t="s">
        <v>793</v>
      </c>
      <c r="P100" s="379" t="s">
        <v>315</v>
      </c>
      <c r="Q100" s="380" t="s">
        <v>329</v>
      </c>
      <c r="R100" s="380" t="s">
        <v>329</v>
      </c>
      <c r="S100" s="380" t="s">
        <v>329</v>
      </c>
      <c r="T100" s="380" t="s">
        <v>329</v>
      </c>
      <c r="U100" s="380" t="s">
        <v>315</v>
      </c>
      <c r="V100" s="388" t="s">
        <v>315</v>
      </c>
      <c r="W100" s="389" t="s">
        <v>1751</v>
      </c>
    </row>
    <row r="101" spans="1:23" ht="90.75" hidden="1" thickBot="1" x14ac:dyDescent="0.3">
      <c r="A101" s="375" t="s">
        <v>305</v>
      </c>
      <c r="B101" s="377">
        <v>2020</v>
      </c>
      <c r="C101" s="384" t="s">
        <v>786</v>
      </c>
      <c r="D101" s="376" t="s">
        <v>332</v>
      </c>
      <c r="E101" s="385" t="s">
        <v>990</v>
      </c>
      <c r="F101" s="377" t="s">
        <v>997</v>
      </c>
      <c r="G101" s="377" t="s">
        <v>992</v>
      </c>
      <c r="H101" s="377" t="s">
        <v>799</v>
      </c>
      <c r="I101" s="377" t="s">
        <v>791</v>
      </c>
      <c r="J101" s="382" t="s">
        <v>1752</v>
      </c>
      <c r="K101" s="386">
        <v>566</v>
      </c>
      <c r="L101" s="380">
        <v>141</v>
      </c>
      <c r="M101" s="380">
        <v>141</v>
      </c>
      <c r="N101" s="380" t="s">
        <v>329</v>
      </c>
      <c r="O101" s="387" t="s">
        <v>793</v>
      </c>
      <c r="P101" s="379" t="s">
        <v>315</v>
      </c>
      <c r="Q101" s="380" t="s">
        <v>329</v>
      </c>
      <c r="R101" s="380" t="s">
        <v>329</v>
      </c>
      <c r="S101" s="380" t="s">
        <v>329</v>
      </c>
      <c r="T101" s="380" t="s">
        <v>329</v>
      </c>
      <c r="U101" s="380" t="s">
        <v>315</v>
      </c>
      <c r="V101" s="388" t="s">
        <v>315</v>
      </c>
      <c r="W101" s="389" t="s">
        <v>1753</v>
      </c>
    </row>
    <row r="102" spans="1:23" ht="90.75" hidden="1" thickBot="1" x14ac:dyDescent="0.3">
      <c r="A102" s="375" t="s">
        <v>305</v>
      </c>
      <c r="B102" s="377">
        <v>2020</v>
      </c>
      <c r="C102" s="384" t="s">
        <v>998</v>
      </c>
      <c r="D102" s="376" t="s">
        <v>332</v>
      </c>
      <c r="E102" s="385" t="s">
        <v>999</v>
      </c>
      <c r="F102" s="377" t="s">
        <v>997</v>
      </c>
      <c r="G102" s="377" t="s">
        <v>1022</v>
      </c>
      <c r="H102" s="377" t="s">
        <v>799</v>
      </c>
      <c r="I102" s="377" t="s">
        <v>791</v>
      </c>
      <c r="J102" s="382" t="s">
        <v>1752</v>
      </c>
      <c r="K102" s="386">
        <v>530</v>
      </c>
      <c r="L102" s="380">
        <v>59</v>
      </c>
      <c r="M102" s="380">
        <v>59</v>
      </c>
      <c r="N102" s="380" t="s">
        <v>329</v>
      </c>
      <c r="O102" s="387" t="s">
        <v>793</v>
      </c>
      <c r="P102" s="379" t="s">
        <v>315</v>
      </c>
      <c r="Q102" s="380" t="s">
        <v>329</v>
      </c>
      <c r="R102" s="380" t="s">
        <v>329</v>
      </c>
      <c r="S102" s="380" t="s">
        <v>329</v>
      </c>
      <c r="T102" s="380" t="s">
        <v>329</v>
      </c>
      <c r="U102" s="380" t="s">
        <v>315</v>
      </c>
      <c r="V102" s="388" t="s">
        <v>315</v>
      </c>
      <c r="W102" s="389" t="s">
        <v>1753</v>
      </c>
    </row>
    <row r="103" spans="1:23" ht="65.25" hidden="1" thickBot="1" x14ac:dyDescent="0.3">
      <c r="A103" s="375" t="s">
        <v>305</v>
      </c>
      <c r="B103" s="377">
        <v>2020</v>
      </c>
      <c r="C103" s="384" t="s">
        <v>307</v>
      </c>
      <c r="D103" s="376" t="s">
        <v>332</v>
      </c>
      <c r="E103" s="385" t="s">
        <v>1735</v>
      </c>
      <c r="F103" s="377" t="s">
        <v>334</v>
      </c>
      <c r="G103" s="377" t="s">
        <v>335</v>
      </c>
      <c r="H103" s="377" t="s">
        <v>798</v>
      </c>
      <c r="I103" s="377" t="s">
        <v>1736</v>
      </c>
      <c r="J103" s="382" t="s">
        <v>1737</v>
      </c>
      <c r="K103" s="386">
        <v>271</v>
      </c>
      <c r="L103" s="380">
        <v>12</v>
      </c>
      <c r="M103" s="380">
        <v>12</v>
      </c>
      <c r="N103" s="380" t="s">
        <v>329</v>
      </c>
      <c r="O103" s="387" t="s">
        <v>793</v>
      </c>
      <c r="P103" s="379" t="s">
        <v>315</v>
      </c>
      <c r="Q103" s="380" t="s">
        <v>329</v>
      </c>
      <c r="R103" s="380" t="s">
        <v>329</v>
      </c>
      <c r="S103" s="380" t="s">
        <v>329</v>
      </c>
      <c r="T103" s="380" t="s">
        <v>329</v>
      </c>
      <c r="U103" s="380" t="s">
        <v>315</v>
      </c>
      <c r="V103" s="388" t="s">
        <v>315</v>
      </c>
      <c r="W103" s="389" t="s">
        <v>1738</v>
      </c>
    </row>
    <row r="104" spans="1:23" ht="65.25" hidden="1" thickBot="1" x14ac:dyDescent="0.3">
      <c r="A104" s="375" t="s">
        <v>305</v>
      </c>
      <c r="B104" s="377">
        <v>2020</v>
      </c>
      <c r="C104" s="384" t="s">
        <v>307</v>
      </c>
      <c r="D104" s="376" t="s">
        <v>332</v>
      </c>
      <c r="E104" s="385" t="s">
        <v>1735</v>
      </c>
      <c r="F104" s="377" t="s">
        <v>334</v>
      </c>
      <c r="G104" s="377" t="s">
        <v>340</v>
      </c>
      <c r="H104" s="377" t="s">
        <v>798</v>
      </c>
      <c r="I104" s="377" t="s">
        <v>1736</v>
      </c>
      <c r="J104" s="382" t="s">
        <v>1737</v>
      </c>
      <c r="K104" s="386">
        <v>97</v>
      </c>
      <c r="L104" s="380">
        <v>0</v>
      </c>
      <c r="M104" s="380">
        <v>0</v>
      </c>
      <c r="N104" s="380" t="s">
        <v>329</v>
      </c>
      <c r="O104" s="387" t="s">
        <v>793</v>
      </c>
      <c r="P104" s="379" t="s">
        <v>315</v>
      </c>
      <c r="Q104" s="380" t="s">
        <v>329</v>
      </c>
      <c r="R104" s="380" t="s">
        <v>329</v>
      </c>
      <c r="S104" s="380" t="s">
        <v>329</v>
      </c>
      <c r="T104" s="380" t="s">
        <v>329</v>
      </c>
      <c r="U104" s="380" t="s">
        <v>315</v>
      </c>
      <c r="V104" s="388" t="s">
        <v>315</v>
      </c>
      <c r="W104" s="389" t="s">
        <v>1738</v>
      </c>
    </row>
    <row r="105" spans="1:23" ht="65.25" hidden="1" thickBot="1" x14ac:dyDescent="0.3">
      <c r="A105" s="375" t="s">
        <v>305</v>
      </c>
      <c r="B105" s="377">
        <v>2020</v>
      </c>
      <c r="C105" s="384" t="s">
        <v>307</v>
      </c>
      <c r="D105" s="376" t="s">
        <v>332</v>
      </c>
      <c r="E105" s="385" t="s">
        <v>341</v>
      </c>
      <c r="F105" s="377" t="s">
        <v>334</v>
      </c>
      <c r="G105" s="377" t="s">
        <v>342</v>
      </c>
      <c r="H105" s="377" t="s">
        <v>798</v>
      </c>
      <c r="I105" s="377" t="s">
        <v>1736</v>
      </c>
      <c r="J105" s="382" t="s">
        <v>1737</v>
      </c>
      <c r="K105" s="386">
        <v>133</v>
      </c>
      <c r="L105" s="380">
        <v>4</v>
      </c>
      <c r="M105" s="380">
        <v>4</v>
      </c>
      <c r="N105" s="380" t="s">
        <v>329</v>
      </c>
      <c r="O105" s="387" t="s">
        <v>793</v>
      </c>
      <c r="P105" s="379" t="s">
        <v>315</v>
      </c>
      <c r="Q105" s="380" t="s">
        <v>329</v>
      </c>
      <c r="R105" s="380" t="s">
        <v>329</v>
      </c>
      <c r="S105" s="380" t="s">
        <v>329</v>
      </c>
      <c r="T105" s="380" t="s">
        <v>329</v>
      </c>
      <c r="U105" s="380" t="s">
        <v>315</v>
      </c>
      <c r="V105" s="388" t="s">
        <v>315</v>
      </c>
      <c r="W105" s="389" t="s">
        <v>1738</v>
      </c>
    </row>
    <row r="106" spans="1:23" ht="65.25" hidden="1" thickBot="1" x14ac:dyDescent="0.3">
      <c r="A106" s="375" t="s">
        <v>305</v>
      </c>
      <c r="B106" s="377">
        <v>2020</v>
      </c>
      <c r="C106" s="384" t="s">
        <v>307</v>
      </c>
      <c r="D106" s="376" t="s">
        <v>332</v>
      </c>
      <c r="E106" s="385" t="s">
        <v>1735</v>
      </c>
      <c r="F106" s="377" t="s">
        <v>334</v>
      </c>
      <c r="G106" s="377" t="s">
        <v>343</v>
      </c>
      <c r="H106" s="377" t="s">
        <v>798</v>
      </c>
      <c r="I106" s="377" t="s">
        <v>1736</v>
      </c>
      <c r="J106" s="382" t="s">
        <v>1737</v>
      </c>
      <c r="K106" s="386">
        <v>199</v>
      </c>
      <c r="L106" s="380">
        <v>5</v>
      </c>
      <c r="M106" s="380">
        <v>5</v>
      </c>
      <c r="N106" s="380" t="s">
        <v>329</v>
      </c>
      <c r="O106" s="387" t="s">
        <v>793</v>
      </c>
      <c r="P106" s="379" t="s">
        <v>315</v>
      </c>
      <c r="Q106" s="380" t="s">
        <v>329</v>
      </c>
      <c r="R106" s="380" t="s">
        <v>329</v>
      </c>
      <c r="S106" s="380" t="s">
        <v>329</v>
      </c>
      <c r="T106" s="380" t="s">
        <v>329</v>
      </c>
      <c r="U106" s="380" t="s">
        <v>315</v>
      </c>
      <c r="V106" s="388" t="s">
        <v>315</v>
      </c>
      <c r="W106" s="389" t="s">
        <v>1738</v>
      </c>
    </row>
    <row r="107" spans="1:23" ht="65.25" hidden="1" thickBot="1" x14ac:dyDescent="0.3">
      <c r="A107" s="375" t="s">
        <v>305</v>
      </c>
      <c r="B107" s="377">
        <v>2020</v>
      </c>
      <c r="C107" s="384" t="s">
        <v>307</v>
      </c>
      <c r="D107" s="376" t="s">
        <v>332</v>
      </c>
      <c r="E107" s="385" t="s">
        <v>1739</v>
      </c>
      <c r="F107" s="377" t="s">
        <v>334</v>
      </c>
      <c r="G107" s="377" t="s">
        <v>344</v>
      </c>
      <c r="H107" s="377" t="s">
        <v>798</v>
      </c>
      <c r="I107" s="377" t="s">
        <v>1736</v>
      </c>
      <c r="J107" s="382" t="s">
        <v>1737</v>
      </c>
      <c r="K107" s="386">
        <v>202</v>
      </c>
      <c r="L107" s="380">
        <v>8</v>
      </c>
      <c r="M107" s="380">
        <v>8</v>
      </c>
      <c r="N107" s="380" t="s">
        <v>329</v>
      </c>
      <c r="O107" s="387" t="s">
        <v>793</v>
      </c>
      <c r="P107" s="379" t="s">
        <v>315</v>
      </c>
      <c r="Q107" s="380" t="s">
        <v>329</v>
      </c>
      <c r="R107" s="380" t="s">
        <v>329</v>
      </c>
      <c r="S107" s="380" t="s">
        <v>329</v>
      </c>
      <c r="T107" s="380" t="s">
        <v>329</v>
      </c>
      <c r="U107" s="380" t="s">
        <v>315</v>
      </c>
      <c r="V107" s="388" t="s">
        <v>315</v>
      </c>
      <c r="W107" s="389" t="s">
        <v>1738</v>
      </c>
    </row>
    <row r="108" spans="1:23" ht="75.75" hidden="1" thickBot="1" x14ac:dyDescent="0.3">
      <c r="A108" s="375" t="s">
        <v>305</v>
      </c>
      <c r="B108" s="377">
        <v>2020</v>
      </c>
      <c r="C108" s="384" t="s">
        <v>311</v>
      </c>
      <c r="D108" s="376" t="s">
        <v>332</v>
      </c>
      <c r="E108" s="385" t="s">
        <v>1735</v>
      </c>
      <c r="F108" s="377" t="s">
        <v>334</v>
      </c>
      <c r="G108" s="377" t="s">
        <v>346</v>
      </c>
      <c r="H108" s="377" t="s">
        <v>798</v>
      </c>
      <c r="I108" s="377" t="s">
        <v>1736</v>
      </c>
      <c r="J108" s="382" t="s">
        <v>1737</v>
      </c>
      <c r="K108" s="386">
        <v>122</v>
      </c>
      <c r="L108" s="380">
        <v>0</v>
      </c>
      <c r="M108" s="380">
        <v>0</v>
      </c>
      <c r="N108" s="380" t="s">
        <v>329</v>
      </c>
      <c r="O108" s="387" t="s">
        <v>793</v>
      </c>
      <c r="P108" s="379" t="s">
        <v>315</v>
      </c>
      <c r="Q108" s="380" t="s">
        <v>329</v>
      </c>
      <c r="R108" s="380" t="s">
        <v>329</v>
      </c>
      <c r="S108" s="380" t="s">
        <v>329</v>
      </c>
      <c r="T108" s="380" t="s">
        <v>329</v>
      </c>
      <c r="U108" s="380" t="s">
        <v>315</v>
      </c>
      <c r="V108" s="388" t="s">
        <v>315</v>
      </c>
      <c r="W108" s="389" t="s">
        <v>1738</v>
      </c>
    </row>
    <row r="109" spans="1:23" ht="75.75" hidden="1" thickBot="1" x14ac:dyDescent="0.3">
      <c r="A109" s="375" t="s">
        <v>305</v>
      </c>
      <c r="B109" s="377">
        <v>2020</v>
      </c>
      <c r="C109" s="384" t="s">
        <v>311</v>
      </c>
      <c r="D109" s="376" t="s">
        <v>332</v>
      </c>
      <c r="E109" s="385" t="s">
        <v>1740</v>
      </c>
      <c r="F109" s="377" t="s">
        <v>334</v>
      </c>
      <c r="G109" s="377" t="s">
        <v>348</v>
      </c>
      <c r="H109" s="377" t="s">
        <v>798</v>
      </c>
      <c r="I109" s="377" t="s">
        <v>1736</v>
      </c>
      <c r="J109" s="382" t="s">
        <v>1737</v>
      </c>
      <c r="K109" s="386">
        <v>330</v>
      </c>
      <c r="L109" s="380">
        <v>13</v>
      </c>
      <c r="M109" s="380">
        <v>13</v>
      </c>
      <c r="N109" s="380" t="s">
        <v>329</v>
      </c>
      <c r="O109" s="387" t="s">
        <v>793</v>
      </c>
      <c r="P109" s="379" t="s">
        <v>315</v>
      </c>
      <c r="Q109" s="380" t="s">
        <v>329</v>
      </c>
      <c r="R109" s="380" t="s">
        <v>329</v>
      </c>
      <c r="S109" s="380" t="s">
        <v>329</v>
      </c>
      <c r="T109" s="380" t="s">
        <v>329</v>
      </c>
      <c r="U109" s="380" t="s">
        <v>315</v>
      </c>
      <c r="V109" s="388" t="s">
        <v>315</v>
      </c>
      <c r="W109" s="389" t="s">
        <v>1738</v>
      </c>
    </row>
    <row r="110" spans="1:23" ht="75.75" hidden="1" thickBot="1" x14ac:dyDescent="0.3">
      <c r="A110" s="375" t="s">
        <v>305</v>
      </c>
      <c r="B110" s="377">
        <v>2020</v>
      </c>
      <c r="C110" s="384" t="s">
        <v>311</v>
      </c>
      <c r="D110" s="376" t="s">
        <v>332</v>
      </c>
      <c r="E110" s="385" t="s">
        <v>1740</v>
      </c>
      <c r="F110" s="377" t="s">
        <v>334</v>
      </c>
      <c r="G110" s="377" t="s">
        <v>349</v>
      </c>
      <c r="H110" s="377" t="s">
        <v>798</v>
      </c>
      <c r="I110" s="377" t="s">
        <v>1736</v>
      </c>
      <c r="J110" s="382" t="s">
        <v>1737</v>
      </c>
      <c r="K110" s="386">
        <v>333</v>
      </c>
      <c r="L110" s="380">
        <v>12</v>
      </c>
      <c r="M110" s="380">
        <v>12</v>
      </c>
      <c r="N110" s="380" t="s">
        <v>329</v>
      </c>
      <c r="O110" s="387" t="s">
        <v>793</v>
      </c>
      <c r="P110" s="379" t="s">
        <v>315</v>
      </c>
      <c r="Q110" s="380" t="s">
        <v>329</v>
      </c>
      <c r="R110" s="380" t="s">
        <v>329</v>
      </c>
      <c r="S110" s="380" t="s">
        <v>329</v>
      </c>
      <c r="T110" s="380" t="s">
        <v>329</v>
      </c>
      <c r="U110" s="380" t="s">
        <v>315</v>
      </c>
      <c r="V110" s="388" t="s">
        <v>315</v>
      </c>
      <c r="W110" s="389" t="s">
        <v>1738</v>
      </c>
    </row>
    <row r="111" spans="1:23" ht="75.75" hidden="1" thickBot="1" x14ac:dyDescent="0.3">
      <c r="A111" s="375" t="s">
        <v>305</v>
      </c>
      <c r="B111" s="377">
        <v>2020</v>
      </c>
      <c r="C111" s="384" t="s">
        <v>311</v>
      </c>
      <c r="D111" s="376" t="s">
        <v>332</v>
      </c>
      <c r="E111" s="385" t="s">
        <v>1735</v>
      </c>
      <c r="F111" s="377" t="s">
        <v>334</v>
      </c>
      <c r="G111" s="377" t="s">
        <v>350</v>
      </c>
      <c r="H111" s="377" t="s">
        <v>798</v>
      </c>
      <c r="I111" s="377" t="s">
        <v>1736</v>
      </c>
      <c r="J111" s="382" t="s">
        <v>1737</v>
      </c>
      <c r="K111" s="386">
        <v>44</v>
      </c>
      <c r="L111" s="380">
        <v>0</v>
      </c>
      <c r="M111" s="380">
        <v>0</v>
      </c>
      <c r="N111" s="380" t="s">
        <v>329</v>
      </c>
      <c r="O111" s="387" t="s">
        <v>793</v>
      </c>
      <c r="P111" s="379" t="s">
        <v>315</v>
      </c>
      <c r="Q111" s="380" t="s">
        <v>329</v>
      </c>
      <c r="R111" s="380" t="s">
        <v>329</v>
      </c>
      <c r="S111" s="380" t="s">
        <v>329</v>
      </c>
      <c r="T111" s="380" t="s">
        <v>329</v>
      </c>
      <c r="U111" s="380" t="s">
        <v>315</v>
      </c>
      <c r="V111" s="388" t="s">
        <v>315</v>
      </c>
      <c r="W111" s="389" t="s">
        <v>1738</v>
      </c>
    </row>
    <row r="112" spans="1:23" ht="75.75" hidden="1" thickBot="1" x14ac:dyDescent="0.3">
      <c r="A112" s="375" t="s">
        <v>305</v>
      </c>
      <c r="B112" s="377">
        <v>2020</v>
      </c>
      <c r="C112" s="384" t="s">
        <v>311</v>
      </c>
      <c r="D112" s="376" t="s">
        <v>332</v>
      </c>
      <c r="E112" s="385" t="s">
        <v>1741</v>
      </c>
      <c r="F112" s="377" t="s">
        <v>334</v>
      </c>
      <c r="G112" s="377" t="s">
        <v>351</v>
      </c>
      <c r="H112" s="377" t="s">
        <v>798</v>
      </c>
      <c r="I112" s="377" t="s">
        <v>1736</v>
      </c>
      <c r="J112" s="382" t="s">
        <v>1737</v>
      </c>
      <c r="K112" s="386">
        <v>210</v>
      </c>
      <c r="L112" s="380">
        <v>15</v>
      </c>
      <c r="M112" s="380">
        <v>15</v>
      </c>
      <c r="N112" s="380" t="s">
        <v>329</v>
      </c>
      <c r="O112" s="387" t="s">
        <v>793</v>
      </c>
      <c r="P112" s="379" t="s">
        <v>315</v>
      </c>
      <c r="Q112" s="380" t="s">
        <v>329</v>
      </c>
      <c r="R112" s="380" t="s">
        <v>329</v>
      </c>
      <c r="S112" s="380" t="s">
        <v>329</v>
      </c>
      <c r="T112" s="380" t="s">
        <v>329</v>
      </c>
      <c r="U112" s="380" t="s">
        <v>315</v>
      </c>
      <c r="V112" s="388" t="s">
        <v>315</v>
      </c>
      <c r="W112" s="389" t="s">
        <v>1738</v>
      </c>
    </row>
    <row r="113" spans="1:23" ht="65.25" hidden="1" thickBot="1" x14ac:dyDescent="0.3">
      <c r="A113" s="375" t="s">
        <v>305</v>
      </c>
      <c r="B113" s="377">
        <v>2020</v>
      </c>
      <c r="C113" s="384" t="s">
        <v>307</v>
      </c>
      <c r="D113" s="376" t="s">
        <v>332</v>
      </c>
      <c r="E113" s="385" t="s">
        <v>1742</v>
      </c>
      <c r="F113" s="377" t="s">
        <v>334</v>
      </c>
      <c r="G113" s="377" t="s">
        <v>353</v>
      </c>
      <c r="H113" s="377" t="s">
        <v>798</v>
      </c>
      <c r="I113" s="377" t="s">
        <v>1736</v>
      </c>
      <c r="J113" s="382" t="s">
        <v>1737</v>
      </c>
      <c r="K113" s="386">
        <v>51</v>
      </c>
      <c r="L113" s="380">
        <v>1</v>
      </c>
      <c r="M113" s="380">
        <v>1</v>
      </c>
      <c r="N113" s="380" t="s">
        <v>329</v>
      </c>
      <c r="O113" s="387" t="s">
        <v>793</v>
      </c>
      <c r="P113" s="379" t="s">
        <v>315</v>
      </c>
      <c r="Q113" s="380" t="s">
        <v>329</v>
      </c>
      <c r="R113" s="380" t="s">
        <v>329</v>
      </c>
      <c r="S113" s="380" t="s">
        <v>329</v>
      </c>
      <c r="T113" s="380" t="s">
        <v>329</v>
      </c>
      <c r="U113" s="380" t="s">
        <v>315</v>
      </c>
      <c r="V113" s="388" t="s">
        <v>315</v>
      </c>
      <c r="W113" s="389" t="s">
        <v>1738</v>
      </c>
    </row>
    <row r="114" spans="1:23" ht="65.25" hidden="1" thickBot="1" x14ac:dyDescent="0.3">
      <c r="A114" s="375" t="s">
        <v>305</v>
      </c>
      <c r="B114" s="377">
        <v>2020</v>
      </c>
      <c r="C114" s="384" t="s">
        <v>307</v>
      </c>
      <c r="D114" s="376" t="s">
        <v>332</v>
      </c>
      <c r="E114" s="385" t="s">
        <v>1735</v>
      </c>
      <c r="F114" s="377" t="s">
        <v>334</v>
      </c>
      <c r="G114" s="377" t="s">
        <v>354</v>
      </c>
      <c r="H114" s="377" t="s">
        <v>798</v>
      </c>
      <c r="I114" s="377" t="s">
        <v>1736</v>
      </c>
      <c r="J114" s="382" t="s">
        <v>1737</v>
      </c>
      <c r="K114" s="386">
        <v>119</v>
      </c>
      <c r="L114" s="380">
        <v>0</v>
      </c>
      <c r="M114" s="380">
        <v>0</v>
      </c>
      <c r="N114" s="380" t="s">
        <v>329</v>
      </c>
      <c r="O114" s="387" t="s">
        <v>793</v>
      </c>
      <c r="P114" s="379" t="s">
        <v>315</v>
      </c>
      <c r="Q114" s="380" t="s">
        <v>329</v>
      </c>
      <c r="R114" s="380" t="s">
        <v>329</v>
      </c>
      <c r="S114" s="380" t="s">
        <v>329</v>
      </c>
      <c r="T114" s="380" t="s">
        <v>329</v>
      </c>
      <c r="U114" s="380" t="s">
        <v>315</v>
      </c>
      <c r="V114" s="388" t="s">
        <v>315</v>
      </c>
      <c r="W114" s="389" t="s">
        <v>1738</v>
      </c>
    </row>
    <row r="115" spans="1:23" ht="65.25" hidden="1" thickBot="1" x14ac:dyDescent="0.3">
      <c r="A115" s="375" t="s">
        <v>305</v>
      </c>
      <c r="B115" s="377">
        <v>2020</v>
      </c>
      <c r="C115" s="384" t="s">
        <v>307</v>
      </c>
      <c r="D115" s="376" t="s">
        <v>332</v>
      </c>
      <c r="E115" s="385" t="s">
        <v>341</v>
      </c>
      <c r="F115" s="377" t="s">
        <v>334</v>
      </c>
      <c r="G115" s="377" t="s">
        <v>355</v>
      </c>
      <c r="H115" s="377" t="s">
        <v>798</v>
      </c>
      <c r="I115" s="377" t="s">
        <v>1736</v>
      </c>
      <c r="J115" s="382" t="s">
        <v>1737</v>
      </c>
      <c r="K115" s="386">
        <v>160</v>
      </c>
      <c r="L115" s="380">
        <v>1</v>
      </c>
      <c r="M115" s="380">
        <v>1</v>
      </c>
      <c r="N115" s="380" t="s">
        <v>329</v>
      </c>
      <c r="O115" s="387" t="s">
        <v>793</v>
      </c>
      <c r="P115" s="379" t="s">
        <v>315</v>
      </c>
      <c r="Q115" s="380" t="s">
        <v>329</v>
      </c>
      <c r="R115" s="380" t="s">
        <v>329</v>
      </c>
      <c r="S115" s="380" t="s">
        <v>329</v>
      </c>
      <c r="T115" s="380" t="s">
        <v>329</v>
      </c>
      <c r="U115" s="380" t="s">
        <v>315</v>
      </c>
      <c r="V115" s="388" t="s">
        <v>315</v>
      </c>
      <c r="W115" s="389" t="s">
        <v>1738</v>
      </c>
    </row>
    <row r="116" spans="1:23" ht="65.25" hidden="1" thickBot="1" x14ac:dyDescent="0.3">
      <c r="A116" s="375" t="s">
        <v>305</v>
      </c>
      <c r="B116" s="377">
        <v>2020</v>
      </c>
      <c r="C116" s="384" t="s">
        <v>307</v>
      </c>
      <c r="D116" s="376" t="s">
        <v>332</v>
      </c>
      <c r="E116" s="385" t="s">
        <v>341</v>
      </c>
      <c r="F116" s="377" t="s">
        <v>334</v>
      </c>
      <c r="G116" s="377" t="s">
        <v>356</v>
      </c>
      <c r="H116" s="377" t="s">
        <v>798</v>
      </c>
      <c r="I116" s="377" t="s">
        <v>1736</v>
      </c>
      <c r="J116" s="382" t="s">
        <v>1737</v>
      </c>
      <c r="K116" s="386">
        <v>218</v>
      </c>
      <c r="L116" s="380">
        <v>0</v>
      </c>
      <c r="M116" s="380">
        <v>0</v>
      </c>
      <c r="N116" s="380" t="s">
        <v>329</v>
      </c>
      <c r="O116" s="387" t="s">
        <v>793</v>
      </c>
      <c r="P116" s="379" t="s">
        <v>315</v>
      </c>
      <c r="Q116" s="380" t="s">
        <v>329</v>
      </c>
      <c r="R116" s="380" t="s">
        <v>329</v>
      </c>
      <c r="S116" s="380" t="s">
        <v>329</v>
      </c>
      <c r="T116" s="380" t="s">
        <v>329</v>
      </c>
      <c r="U116" s="380" t="s">
        <v>315</v>
      </c>
      <c r="V116" s="388" t="s">
        <v>315</v>
      </c>
      <c r="W116" s="389" t="s">
        <v>1738</v>
      </c>
    </row>
    <row r="117" spans="1:23" ht="65.25" hidden="1" thickBot="1" x14ac:dyDescent="0.3">
      <c r="A117" s="375" t="s">
        <v>305</v>
      </c>
      <c r="B117" s="377">
        <v>2020</v>
      </c>
      <c r="C117" s="384" t="s">
        <v>307</v>
      </c>
      <c r="D117" s="376" t="s">
        <v>332</v>
      </c>
      <c r="E117" s="385" t="s">
        <v>1742</v>
      </c>
      <c r="F117" s="377" t="s">
        <v>334</v>
      </c>
      <c r="G117" s="377" t="s">
        <v>357</v>
      </c>
      <c r="H117" s="377" t="s">
        <v>798</v>
      </c>
      <c r="I117" s="377" t="s">
        <v>1736</v>
      </c>
      <c r="J117" s="382" t="s">
        <v>1737</v>
      </c>
      <c r="K117" s="386">
        <v>132</v>
      </c>
      <c r="L117" s="380">
        <v>3</v>
      </c>
      <c r="M117" s="380">
        <v>3</v>
      </c>
      <c r="N117" s="380" t="s">
        <v>329</v>
      </c>
      <c r="O117" s="387" t="s">
        <v>793</v>
      </c>
      <c r="P117" s="379" t="s">
        <v>315</v>
      </c>
      <c r="Q117" s="380" t="s">
        <v>329</v>
      </c>
      <c r="R117" s="380" t="s">
        <v>329</v>
      </c>
      <c r="S117" s="380" t="s">
        <v>329</v>
      </c>
      <c r="T117" s="380" t="s">
        <v>329</v>
      </c>
      <c r="U117" s="380" t="s">
        <v>315</v>
      </c>
      <c r="V117" s="388" t="s">
        <v>315</v>
      </c>
      <c r="W117" s="389" t="s">
        <v>1738</v>
      </c>
    </row>
    <row r="118" spans="1:23" ht="65.25" hidden="1" thickBot="1" x14ac:dyDescent="0.3">
      <c r="A118" s="375" t="s">
        <v>305</v>
      </c>
      <c r="B118" s="377">
        <v>2020</v>
      </c>
      <c r="C118" s="384" t="s">
        <v>307</v>
      </c>
      <c r="D118" s="376" t="s">
        <v>332</v>
      </c>
      <c r="E118" s="385" t="s">
        <v>1742</v>
      </c>
      <c r="F118" s="377" t="s">
        <v>334</v>
      </c>
      <c r="G118" s="377" t="s">
        <v>358</v>
      </c>
      <c r="H118" s="377" t="s">
        <v>798</v>
      </c>
      <c r="I118" s="377" t="s">
        <v>1736</v>
      </c>
      <c r="J118" s="382" t="s">
        <v>1737</v>
      </c>
      <c r="K118" s="386">
        <v>139</v>
      </c>
      <c r="L118" s="380">
        <v>5</v>
      </c>
      <c r="M118" s="380">
        <v>5</v>
      </c>
      <c r="N118" s="380" t="s">
        <v>329</v>
      </c>
      <c r="O118" s="387" t="s">
        <v>793</v>
      </c>
      <c r="P118" s="379" t="s">
        <v>315</v>
      </c>
      <c r="Q118" s="380" t="s">
        <v>329</v>
      </c>
      <c r="R118" s="380" t="s">
        <v>329</v>
      </c>
      <c r="S118" s="380" t="s">
        <v>329</v>
      </c>
      <c r="T118" s="380" t="s">
        <v>329</v>
      </c>
      <c r="U118" s="380" t="s">
        <v>315</v>
      </c>
      <c r="V118" s="388" t="s">
        <v>315</v>
      </c>
      <c r="W118" s="389" t="s">
        <v>1738</v>
      </c>
    </row>
    <row r="119" spans="1:23" ht="65.25" hidden="1" thickBot="1" x14ac:dyDescent="0.3">
      <c r="A119" s="375" t="s">
        <v>305</v>
      </c>
      <c r="B119" s="377">
        <v>2020</v>
      </c>
      <c r="C119" s="384" t="s">
        <v>307</v>
      </c>
      <c r="D119" s="376" t="s">
        <v>332</v>
      </c>
      <c r="E119" s="385" t="s">
        <v>1742</v>
      </c>
      <c r="F119" s="377" t="s">
        <v>334</v>
      </c>
      <c r="G119" s="377" t="s">
        <v>359</v>
      </c>
      <c r="H119" s="377" t="s">
        <v>798</v>
      </c>
      <c r="I119" s="377" t="s">
        <v>1736</v>
      </c>
      <c r="J119" s="382" t="s">
        <v>1737</v>
      </c>
      <c r="K119" s="386">
        <v>168</v>
      </c>
      <c r="L119" s="380">
        <v>7</v>
      </c>
      <c r="M119" s="380">
        <v>7</v>
      </c>
      <c r="N119" s="380" t="s">
        <v>329</v>
      </c>
      <c r="O119" s="387" t="s">
        <v>793</v>
      </c>
      <c r="P119" s="379" t="s">
        <v>315</v>
      </c>
      <c r="Q119" s="380" t="s">
        <v>329</v>
      </c>
      <c r="R119" s="380" t="s">
        <v>329</v>
      </c>
      <c r="S119" s="380" t="s">
        <v>329</v>
      </c>
      <c r="T119" s="380" t="s">
        <v>329</v>
      </c>
      <c r="U119" s="380" t="s">
        <v>315</v>
      </c>
      <c r="V119" s="388" t="s">
        <v>315</v>
      </c>
      <c r="W119" s="389" t="s">
        <v>1738</v>
      </c>
    </row>
    <row r="120" spans="1:23" ht="75.75" hidden="1" thickBot="1" x14ac:dyDescent="0.3">
      <c r="A120" s="375" t="s">
        <v>305</v>
      </c>
      <c r="B120" s="377">
        <v>2020</v>
      </c>
      <c r="C120" s="384" t="s">
        <v>311</v>
      </c>
      <c r="D120" s="376" t="s">
        <v>332</v>
      </c>
      <c r="E120" s="385" t="s">
        <v>1743</v>
      </c>
      <c r="F120" s="377" t="s">
        <v>334</v>
      </c>
      <c r="G120" s="377" t="s">
        <v>360</v>
      </c>
      <c r="H120" s="377" t="s">
        <v>798</v>
      </c>
      <c r="I120" s="377" t="s">
        <v>1736</v>
      </c>
      <c r="J120" s="382" t="s">
        <v>1737</v>
      </c>
      <c r="K120" s="386">
        <v>291</v>
      </c>
      <c r="L120" s="380">
        <v>5</v>
      </c>
      <c r="M120" s="380">
        <v>5</v>
      </c>
      <c r="N120" s="380" t="s">
        <v>329</v>
      </c>
      <c r="O120" s="387" t="s">
        <v>793</v>
      </c>
      <c r="P120" s="379" t="s">
        <v>315</v>
      </c>
      <c r="Q120" s="380" t="s">
        <v>329</v>
      </c>
      <c r="R120" s="380" t="s">
        <v>329</v>
      </c>
      <c r="S120" s="380" t="s">
        <v>329</v>
      </c>
      <c r="T120" s="380" t="s">
        <v>329</v>
      </c>
      <c r="U120" s="380" t="s">
        <v>315</v>
      </c>
      <c r="V120" s="388" t="s">
        <v>315</v>
      </c>
      <c r="W120" s="389" t="s">
        <v>1738</v>
      </c>
    </row>
    <row r="121" spans="1:23" ht="65.25" hidden="1" thickBot="1" x14ac:dyDescent="0.3">
      <c r="A121" s="375" t="s">
        <v>305</v>
      </c>
      <c r="B121" s="377">
        <v>2020</v>
      </c>
      <c r="C121" s="384" t="s">
        <v>307</v>
      </c>
      <c r="D121" s="376" t="s">
        <v>332</v>
      </c>
      <c r="E121" s="385" t="s">
        <v>341</v>
      </c>
      <c r="F121" s="377" t="s">
        <v>334</v>
      </c>
      <c r="G121" s="377" t="s">
        <v>361</v>
      </c>
      <c r="H121" s="377" t="s">
        <v>798</v>
      </c>
      <c r="I121" s="377" t="s">
        <v>1736</v>
      </c>
      <c r="J121" s="382" t="s">
        <v>1737</v>
      </c>
      <c r="K121" s="386">
        <v>160</v>
      </c>
      <c r="L121" s="380">
        <v>0</v>
      </c>
      <c r="M121" s="380">
        <v>0</v>
      </c>
      <c r="N121" s="380" t="s">
        <v>329</v>
      </c>
      <c r="O121" s="387" t="s">
        <v>793</v>
      </c>
      <c r="P121" s="379" t="s">
        <v>315</v>
      </c>
      <c r="Q121" s="380" t="s">
        <v>329</v>
      </c>
      <c r="R121" s="380" t="s">
        <v>329</v>
      </c>
      <c r="S121" s="380" t="s">
        <v>329</v>
      </c>
      <c r="T121" s="380" t="s">
        <v>329</v>
      </c>
      <c r="U121" s="380" t="s">
        <v>315</v>
      </c>
      <c r="V121" s="388" t="s">
        <v>315</v>
      </c>
      <c r="W121" s="389" t="s">
        <v>1738</v>
      </c>
    </row>
    <row r="122" spans="1:23" ht="75.75" hidden="1" thickBot="1" x14ac:dyDescent="0.3">
      <c r="A122" s="375" t="s">
        <v>305</v>
      </c>
      <c r="B122" s="377">
        <v>2020</v>
      </c>
      <c r="C122" s="384" t="s">
        <v>311</v>
      </c>
      <c r="D122" s="376" t="s">
        <v>332</v>
      </c>
      <c r="E122" s="385" t="s">
        <v>1743</v>
      </c>
      <c r="F122" s="377" t="s">
        <v>334</v>
      </c>
      <c r="G122" s="377" t="s">
        <v>362</v>
      </c>
      <c r="H122" s="377" t="s">
        <v>798</v>
      </c>
      <c r="I122" s="377" t="s">
        <v>1736</v>
      </c>
      <c r="J122" s="382" t="s">
        <v>1737</v>
      </c>
      <c r="K122" s="386">
        <v>217</v>
      </c>
      <c r="L122" s="380">
        <v>9</v>
      </c>
      <c r="M122" s="380">
        <v>9</v>
      </c>
      <c r="N122" s="380" t="s">
        <v>329</v>
      </c>
      <c r="O122" s="387" t="s">
        <v>793</v>
      </c>
      <c r="P122" s="379" t="s">
        <v>315</v>
      </c>
      <c r="Q122" s="380" t="s">
        <v>329</v>
      </c>
      <c r="R122" s="380" t="s">
        <v>329</v>
      </c>
      <c r="S122" s="380" t="s">
        <v>329</v>
      </c>
      <c r="T122" s="380" t="s">
        <v>329</v>
      </c>
      <c r="U122" s="380" t="s">
        <v>315</v>
      </c>
      <c r="V122" s="388" t="s">
        <v>315</v>
      </c>
      <c r="W122" s="389" t="s">
        <v>1738</v>
      </c>
    </row>
    <row r="123" spans="1:23" ht="65.25" hidden="1" thickBot="1" x14ac:dyDescent="0.3">
      <c r="A123" s="375" t="s">
        <v>305</v>
      </c>
      <c r="B123" s="377">
        <v>2020</v>
      </c>
      <c r="C123" s="384" t="s">
        <v>307</v>
      </c>
      <c r="D123" s="376" t="s">
        <v>332</v>
      </c>
      <c r="E123" s="385" t="s">
        <v>1742</v>
      </c>
      <c r="F123" s="377" t="s">
        <v>334</v>
      </c>
      <c r="G123" s="377" t="s">
        <v>363</v>
      </c>
      <c r="H123" s="377" t="s">
        <v>798</v>
      </c>
      <c r="I123" s="377" t="s">
        <v>1736</v>
      </c>
      <c r="J123" s="382" t="s">
        <v>1737</v>
      </c>
      <c r="K123" s="386">
        <v>1</v>
      </c>
      <c r="L123" s="380">
        <v>0</v>
      </c>
      <c r="M123" s="380">
        <v>0</v>
      </c>
      <c r="N123" s="380" t="s">
        <v>329</v>
      </c>
      <c r="O123" s="387" t="s">
        <v>793</v>
      </c>
      <c r="P123" s="379" t="s">
        <v>315</v>
      </c>
      <c r="Q123" s="380" t="s">
        <v>329</v>
      </c>
      <c r="R123" s="380" t="s">
        <v>329</v>
      </c>
      <c r="S123" s="380" t="s">
        <v>329</v>
      </c>
      <c r="T123" s="380" t="s">
        <v>329</v>
      </c>
      <c r="U123" s="380" t="s">
        <v>315</v>
      </c>
      <c r="V123" s="388" t="s">
        <v>315</v>
      </c>
      <c r="W123" s="389" t="s">
        <v>1738</v>
      </c>
    </row>
    <row r="124" spans="1:23" ht="75.75" hidden="1" thickBot="1" x14ac:dyDescent="0.3">
      <c r="A124" s="375" t="s">
        <v>305</v>
      </c>
      <c r="B124" s="377">
        <v>2020</v>
      </c>
      <c r="C124" s="384" t="s">
        <v>311</v>
      </c>
      <c r="D124" s="376" t="s">
        <v>332</v>
      </c>
      <c r="E124" s="385" t="s">
        <v>1740</v>
      </c>
      <c r="F124" s="377" t="s">
        <v>334</v>
      </c>
      <c r="G124" s="377" t="s">
        <v>364</v>
      </c>
      <c r="H124" s="377" t="s">
        <v>798</v>
      </c>
      <c r="I124" s="377" t="s">
        <v>1736</v>
      </c>
      <c r="J124" s="382" t="s">
        <v>1737</v>
      </c>
      <c r="K124" s="386">
        <v>217</v>
      </c>
      <c r="L124" s="380">
        <v>2</v>
      </c>
      <c r="M124" s="380">
        <v>2</v>
      </c>
      <c r="N124" s="380" t="s">
        <v>329</v>
      </c>
      <c r="O124" s="387" t="s">
        <v>793</v>
      </c>
      <c r="P124" s="379" t="s">
        <v>315</v>
      </c>
      <c r="Q124" s="380" t="s">
        <v>329</v>
      </c>
      <c r="R124" s="380" t="s">
        <v>329</v>
      </c>
      <c r="S124" s="380" t="s">
        <v>329</v>
      </c>
      <c r="T124" s="380" t="s">
        <v>329</v>
      </c>
      <c r="U124" s="380" t="s">
        <v>315</v>
      </c>
      <c r="V124" s="388" t="s">
        <v>315</v>
      </c>
      <c r="W124" s="389" t="s">
        <v>1738</v>
      </c>
    </row>
    <row r="125" spans="1:23" ht="75.75" hidden="1" thickBot="1" x14ac:dyDescent="0.3">
      <c r="A125" s="375" t="s">
        <v>305</v>
      </c>
      <c r="B125" s="377">
        <v>2020</v>
      </c>
      <c r="C125" s="384" t="s">
        <v>311</v>
      </c>
      <c r="D125" s="376" t="s">
        <v>332</v>
      </c>
      <c r="E125" s="385" t="s">
        <v>1740</v>
      </c>
      <c r="F125" s="377" t="s">
        <v>334</v>
      </c>
      <c r="G125" s="377" t="s">
        <v>365</v>
      </c>
      <c r="H125" s="377" t="s">
        <v>798</v>
      </c>
      <c r="I125" s="377" t="s">
        <v>1736</v>
      </c>
      <c r="J125" s="382" t="s">
        <v>1737</v>
      </c>
      <c r="K125" s="386">
        <v>276</v>
      </c>
      <c r="L125" s="380">
        <v>30</v>
      </c>
      <c r="M125" s="380">
        <v>30</v>
      </c>
      <c r="N125" s="380" t="s">
        <v>329</v>
      </c>
      <c r="O125" s="387" t="s">
        <v>793</v>
      </c>
      <c r="P125" s="379" t="s">
        <v>315</v>
      </c>
      <c r="Q125" s="380" t="s">
        <v>329</v>
      </c>
      <c r="R125" s="380" t="s">
        <v>329</v>
      </c>
      <c r="S125" s="380" t="s">
        <v>329</v>
      </c>
      <c r="T125" s="380" t="s">
        <v>329</v>
      </c>
      <c r="U125" s="380" t="s">
        <v>315</v>
      </c>
      <c r="V125" s="388" t="s">
        <v>315</v>
      </c>
      <c r="W125" s="389" t="s">
        <v>1738</v>
      </c>
    </row>
    <row r="126" spans="1:23" ht="65.25" hidden="1" thickBot="1" x14ac:dyDescent="0.3">
      <c r="A126" s="375" t="s">
        <v>305</v>
      </c>
      <c r="B126" s="377">
        <v>2020</v>
      </c>
      <c r="C126" s="384" t="s">
        <v>307</v>
      </c>
      <c r="D126" s="376" t="s">
        <v>332</v>
      </c>
      <c r="E126" s="385" t="s">
        <v>341</v>
      </c>
      <c r="F126" s="377" t="s">
        <v>334</v>
      </c>
      <c r="G126" s="377" t="s">
        <v>366</v>
      </c>
      <c r="H126" s="377" t="s">
        <v>798</v>
      </c>
      <c r="I126" s="377" t="s">
        <v>1736</v>
      </c>
      <c r="J126" s="382" t="s">
        <v>1737</v>
      </c>
      <c r="K126" s="386">
        <v>212</v>
      </c>
      <c r="L126" s="380">
        <v>1</v>
      </c>
      <c r="M126" s="380">
        <v>1</v>
      </c>
      <c r="N126" s="380" t="s">
        <v>329</v>
      </c>
      <c r="O126" s="387" t="s">
        <v>793</v>
      </c>
      <c r="P126" s="379" t="s">
        <v>315</v>
      </c>
      <c r="Q126" s="380" t="s">
        <v>329</v>
      </c>
      <c r="R126" s="380" t="s">
        <v>329</v>
      </c>
      <c r="S126" s="380" t="s">
        <v>329</v>
      </c>
      <c r="T126" s="380" t="s">
        <v>329</v>
      </c>
      <c r="U126" s="380" t="s">
        <v>315</v>
      </c>
      <c r="V126" s="388" t="s">
        <v>315</v>
      </c>
      <c r="W126" s="389" t="s">
        <v>1738</v>
      </c>
    </row>
    <row r="127" spans="1:23" ht="105.75" hidden="1" thickBot="1" x14ac:dyDescent="0.3">
      <c r="A127" s="375" t="s">
        <v>305</v>
      </c>
      <c r="B127" s="377">
        <v>2020</v>
      </c>
      <c r="C127" s="384" t="s">
        <v>1744</v>
      </c>
      <c r="D127" s="376" t="s">
        <v>332</v>
      </c>
      <c r="E127" s="385" t="s">
        <v>368</v>
      </c>
      <c r="F127" s="377" t="s">
        <v>334</v>
      </c>
      <c r="G127" s="377" t="s">
        <v>369</v>
      </c>
      <c r="H127" s="377" t="s">
        <v>798</v>
      </c>
      <c r="I127" s="377" t="s">
        <v>619</v>
      </c>
      <c r="J127" s="382" t="s">
        <v>1745</v>
      </c>
      <c r="K127" s="386">
        <v>2200</v>
      </c>
      <c r="L127" s="380">
        <v>0</v>
      </c>
      <c r="M127" s="380">
        <v>0</v>
      </c>
      <c r="N127" s="380" t="s">
        <v>329</v>
      </c>
      <c r="O127" s="387" t="s">
        <v>793</v>
      </c>
      <c r="P127" s="379" t="s">
        <v>315</v>
      </c>
      <c r="Q127" s="380" t="s">
        <v>329</v>
      </c>
      <c r="R127" s="380" t="s">
        <v>329</v>
      </c>
      <c r="S127" s="380" t="s">
        <v>329</v>
      </c>
      <c r="T127" s="380" t="s">
        <v>329</v>
      </c>
      <c r="U127" s="380" t="s">
        <v>315</v>
      </c>
      <c r="V127" s="388" t="s">
        <v>315</v>
      </c>
      <c r="W127" s="576" t="s">
        <v>1756</v>
      </c>
    </row>
    <row r="128" spans="1:23" ht="165.75" hidden="1" thickBot="1" x14ac:dyDescent="0.3">
      <c r="A128" s="375" t="s">
        <v>305</v>
      </c>
      <c r="B128" s="377">
        <v>2020</v>
      </c>
      <c r="C128" s="384" t="s">
        <v>998</v>
      </c>
      <c r="D128" s="376" t="s">
        <v>332</v>
      </c>
      <c r="E128" s="385" t="s">
        <v>999</v>
      </c>
      <c r="F128" s="377" t="s">
        <v>1000</v>
      </c>
      <c r="G128" s="377" t="s">
        <v>1017</v>
      </c>
      <c r="H128" s="377" t="s">
        <v>798</v>
      </c>
      <c r="I128" s="377" t="s">
        <v>619</v>
      </c>
      <c r="J128" s="382" t="s">
        <v>1746</v>
      </c>
      <c r="K128" s="386">
        <v>26525</v>
      </c>
      <c r="L128" s="380">
        <v>0</v>
      </c>
      <c r="M128" s="380">
        <v>0</v>
      </c>
      <c r="N128" s="380" t="s">
        <v>1747</v>
      </c>
      <c r="O128" s="387" t="s">
        <v>1748</v>
      </c>
      <c r="P128" s="379" t="s">
        <v>315</v>
      </c>
      <c r="Q128" s="380" t="s">
        <v>315</v>
      </c>
      <c r="R128" s="380" t="s">
        <v>315</v>
      </c>
      <c r="S128" s="380" t="s">
        <v>315</v>
      </c>
      <c r="T128" s="380" t="s">
        <v>315</v>
      </c>
      <c r="U128" s="380" t="s">
        <v>315</v>
      </c>
      <c r="V128" s="388" t="s">
        <v>315</v>
      </c>
      <c r="W128" s="576" t="s">
        <v>1757</v>
      </c>
    </row>
    <row r="129" spans="1:23" ht="165.75" hidden="1" thickBot="1" x14ac:dyDescent="0.3">
      <c r="A129" s="375" t="s">
        <v>305</v>
      </c>
      <c r="B129" s="377">
        <v>2020</v>
      </c>
      <c r="C129" s="384" t="s">
        <v>998</v>
      </c>
      <c r="D129" s="376" t="s">
        <v>332</v>
      </c>
      <c r="E129" s="385" t="s">
        <v>999</v>
      </c>
      <c r="F129" s="377" t="s">
        <v>1000</v>
      </c>
      <c r="G129" s="377" t="s">
        <v>1001</v>
      </c>
      <c r="H129" s="377" t="s">
        <v>798</v>
      </c>
      <c r="I129" s="377" t="s">
        <v>791</v>
      </c>
      <c r="J129" s="382" t="s">
        <v>1754</v>
      </c>
      <c r="K129" s="386">
        <v>1844</v>
      </c>
      <c r="L129" s="380">
        <v>22</v>
      </c>
      <c r="M129" s="380">
        <v>22</v>
      </c>
      <c r="N129" s="380" t="s">
        <v>1747</v>
      </c>
      <c r="O129" s="387" t="s">
        <v>1748</v>
      </c>
      <c r="P129" s="379" t="s">
        <v>315</v>
      </c>
      <c r="Q129" s="380" t="s">
        <v>315</v>
      </c>
      <c r="R129" s="380" t="s">
        <v>315</v>
      </c>
      <c r="S129" s="380" t="s">
        <v>315</v>
      </c>
      <c r="T129" s="380" t="s">
        <v>315</v>
      </c>
      <c r="U129" s="380" t="s">
        <v>315</v>
      </c>
      <c r="V129" s="388" t="s">
        <v>315</v>
      </c>
      <c r="W129" s="389"/>
    </row>
    <row r="130" spans="1:23" ht="165.75" hidden="1" thickBot="1" x14ac:dyDescent="0.3">
      <c r="A130" s="375" t="s">
        <v>305</v>
      </c>
      <c r="B130" s="377">
        <v>2020</v>
      </c>
      <c r="C130" s="384" t="s">
        <v>998</v>
      </c>
      <c r="D130" s="376" t="s">
        <v>332</v>
      </c>
      <c r="E130" s="385" t="s">
        <v>999</v>
      </c>
      <c r="F130" s="377" t="s">
        <v>1000</v>
      </c>
      <c r="G130" s="377" t="s">
        <v>1011</v>
      </c>
      <c r="H130" s="377" t="s">
        <v>798</v>
      </c>
      <c r="I130" s="377" t="s">
        <v>791</v>
      </c>
      <c r="J130" s="382" t="s">
        <v>1754</v>
      </c>
      <c r="K130" s="386">
        <v>860</v>
      </c>
      <c r="L130" s="380">
        <v>10</v>
      </c>
      <c r="M130" s="380">
        <v>10</v>
      </c>
      <c r="N130" s="380" t="s">
        <v>1747</v>
      </c>
      <c r="O130" s="387" t="s">
        <v>1748</v>
      </c>
      <c r="P130" s="379" t="s">
        <v>315</v>
      </c>
      <c r="Q130" s="380" t="s">
        <v>315</v>
      </c>
      <c r="R130" s="380" t="s">
        <v>315</v>
      </c>
      <c r="S130" s="380" t="s">
        <v>315</v>
      </c>
      <c r="T130" s="380" t="s">
        <v>315</v>
      </c>
      <c r="U130" s="380" t="s">
        <v>315</v>
      </c>
      <c r="V130" s="388" t="s">
        <v>315</v>
      </c>
      <c r="W130" s="389"/>
    </row>
    <row r="131" spans="1:23" ht="165.75" hidden="1" thickBot="1" x14ac:dyDescent="0.3">
      <c r="A131" s="375" t="s">
        <v>305</v>
      </c>
      <c r="B131" s="377">
        <v>2020</v>
      </c>
      <c r="C131" s="384" t="s">
        <v>998</v>
      </c>
      <c r="D131" s="376" t="s">
        <v>332</v>
      </c>
      <c r="E131" s="385" t="s">
        <v>999</v>
      </c>
      <c r="F131" s="377" t="s">
        <v>1000</v>
      </c>
      <c r="G131" s="377" t="s">
        <v>1012</v>
      </c>
      <c r="H131" s="377" t="s">
        <v>798</v>
      </c>
      <c r="I131" s="377" t="s">
        <v>791</v>
      </c>
      <c r="J131" s="382" t="s">
        <v>1754</v>
      </c>
      <c r="K131" s="386">
        <v>1849</v>
      </c>
      <c r="L131" s="380">
        <v>15</v>
      </c>
      <c r="M131" s="380">
        <v>15</v>
      </c>
      <c r="N131" s="380" t="s">
        <v>1747</v>
      </c>
      <c r="O131" s="387" t="s">
        <v>1748</v>
      </c>
      <c r="P131" s="379" t="s">
        <v>315</v>
      </c>
      <c r="Q131" s="380" t="s">
        <v>315</v>
      </c>
      <c r="R131" s="380" t="s">
        <v>315</v>
      </c>
      <c r="S131" s="380" t="s">
        <v>315</v>
      </c>
      <c r="T131" s="380" t="s">
        <v>315</v>
      </c>
      <c r="U131" s="380" t="s">
        <v>315</v>
      </c>
      <c r="V131" s="388" t="s">
        <v>315</v>
      </c>
      <c r="W131" s="389"/>
    </row>
    <row r="132" spans="1:23" ht="165.75" hidden="1" thickBot="1" x14ac:dyDescent="0.3">
      <c r="A132" s="375" t="s">
        <v>305</v>
      </c>
      <c r="B132" s="377">
        <v>2020</v>
      </c>
      <c r="C132" s="384" t="s">
        <v>998</v>
      </c>
      <c r="D132" s="376" t="s">
        <v>332</v>
      </c>
      <c r="E132" s="385" t="s">
        <v>999</v>
      </c>
      <c r="F132" s="377" t="s">
        <v>1000</v>
      </c>
      <c r="G132" s="377" t="s">
        <v>1013</v>
      </c>
      <c r="H132" s="377" t="s">
        <v>798</v>
      </c>
      <c r="I132" s="377" t="s">
        <v>791</v>
      </c>
      <c r="J132" s="382" t="s">
        <v>1754</v>
      </c>
      <c r="K132" s="386">
        <v>11864</v>
      </c>
      <c r="L132" s="380">
        <v>37</v>
      </c>
      <c r="M132" s="380">
        <v>37</v>
      </c>
      <c r="N132" s="380" t="s">
        <v>1747</v>
      </c>
      <c r="O132" s="387" t="s">
        <v>1748</v>
      </c>
      <c r="P132" s="379" t="s">
        <v>315</v>
      </c>
      <c r="Q132" s="380" t="s">
        <v>315</v>
      </c>
      <c r="R132" s="380" t="s">
        <v>315</v>
      </c>
      <c r="S132" s="380" t="s">
        <v>315</v>
      </c>
      <c r="T132" s="380" t="s">
        <v>315</v>
      </c>
      <c r="U132" s="380" t="s">
        <v>315</v>
      </c>
      <c r="V132" s="388" t="s">
        <v>315</v>
      </c>
      <c r="W132" s="389"/>
    </row>
    <row r="133" spans="1:23" ht="165.75" hidden="1" thickBot="1" x14ac:dyDescent="0.3">
      <c r="A133" s="375" t="s">
        <v>305</v>
      </c>
      <c r="B133" s="377">
        <v>2020</v>
      </c>
      <c r="C133" s="384" t="s">
        <v>998</v>
      </c>
      <c r="D133" s="376" t="s">
        <v>332</v>
      </c>
      <c r="E133" s="385" t="s">
        <v>999</v>
      </c>
      <c r="F133" s="377" t="s">
        <v>1000</v>
      </c>
      <c r="G133" s="377" t="s">
        <v>1014</v>
      </c>
      <c r="H133" s="377" t="s">
        <v>798</v>
      </c>
      <c r="I133" s="377" t="s">
        <v>791</v>
      </c>
      <c r="J133" s="382" t="s">
        <v>1754</v>
      </c>
      <c r="K133" s="386">
        <v>1738</v>
      </c>
      <c r="L133" s="380">
        <v>11</v>
      </c>
      <c r="M133" s="380">
        <v>11</v>
      </c>
      <c r="N133" s="380" t="s">
        <v>1747</v>
      </c>
      <c r="O133" s="387" t="s">
        <v>1748</v>
      </c>
      <c r="P133" s="379" t="s">
        <v>315</v>
      </c>
      <c r="Q133" s="380" t="s">
        <v>315</v>
      </c>
      <c r="R133" s="380" t="s">
        <v>315</v>
      </c>
      <c r="S133" s="380" t="s">
        <v>315</v>
      </c>
      <c r="T133" s="380" t="s">
        <v>315</v>
      </c>
      <c r="U133" s="380" t="s">
        <v>315</v>
      </c>
      <c r="V133" s="388" t="s">
        <v>315</v>
      </c>
      <c r="W133" s="389"/>
    </row>
    <row r="134" spans="1:23" ht="165.75" hidden="1" thickBot="1" x14ac:dyDescent="0.3">
      <c r="A134" s="375" t="s">
        <v>305</v>
      </c>
      <c r="B134" s="377">
        <v>2020</v>
      </c>
      <c r="C134" s="384" t="s">
        <v>998</v>
      </c>
      <c r="D134" s="376" t="s">
        <v>332</v>
      </c>
      <c r="E134" s="385" t="s">
        <v>999</v>
      </c>
      <c r="F134" s="377" t="s">
        <v>1000</v>
      </c>
      <c r="G134" s="377" t="s">
        <v>1015</v>
      </c>
      <c r="H134" s="377" t="s">
        <v>798</v>
      </c>
      <c r="I134" s="377" t="s">
        <v>791</v>
      </c>
      <c r="J134" s="382" t="s">
        <v>1754</v>
      </c>
      <c r="K134" s="386">
        <v>6430</v>
      </c>
      <c r="L134" s="380">
        <v>63</v>
      </c>
      <c r="M134" s="380">
        <v>63</v>
      </c>
      <c r="N134" s="380" t="s">
        <v>1747</v>
      </c>
      <c r="O134" s="387" t="s">
        <v>1748</v>
      </c>
      <c r="P134" s="379" t="s">
        <v>315</v>
      </c>
      <c r="Q134" s="380" t="s">
        <v>315</v>
      </c>
      <c r="R134" s="380" t="s">
        <v>315</v>
      </c>
      <c r="S134" s="380" t="s">
        <v>315</v>
      </c>
      <c r="T134" s="380" t="s">
        <v>315</v>
      </c>
      <c r="U134" s="380" t="s">
        <v>315</v>
      </c>
      <c r="V134" s="388" t="s">
        <v>315</v>
      </c>
      <c r="W134" s="389"/>
    </row>
    <row r="135" spans="1:23" ht="90.75" hidden="1" thickBot="1" x14ac:dyDescent="0.3">
      <c r="A135" s="375" t="s">
        <v>305</v>
      </c>
      <c r="B135" s="377">
        <v>2020</v>
      </c>
      <c r="C135" s="384" t="s">
        <v>786</v>
      </c>
      <c r="D135" s="376" t="s">
        <v>332</v>
      </c>
      <c r="E135" s="385" t="s">
        <v>990</v>
      </c>
      <c r="F135" s="377" t="s">
        <v>991</v>
      </c>
      <c r="G135" s="377" t="s">
        <v>992</v>
      </c>
      <c r="H135" s="377" t="s">
        <v>798</v>
      </c>
      <c r="I135" s="377" t="s">
        <v>619</v>
      </c>
      <c r="J135" s="382" t="s">
        <v>1750</v>
      </c>
      <c r="K135" s="386">
        <v>543</v>
      </c>
      <c r="L135" s="380">
        <v>40</v>
      </c>
      <c r="M135" s="380">
        <v>40</v>
      </c>
      <c r="N135" s="380" t="s">
        <v>329</v>
      </c>
      <c r="O135" s="387" t="s">
        <v>793</v>
      </c>
      <c r="P135" s="379" t="s">
        <v>315</v>
      </c>
      <c r="Q135" s="380" t="s">
        <v>329</v>
      </c>
      <c r="R135" s="380" t="s">
        <v>329</v>
      </c>
      <c r="S135" s="380" t="s">
        <v>329</v>
      </c>
      <c r="T135" s="380" t="s">
        <v>329</v>
      </c>
      <c r="U135" s="380" t="s">
        <v>315</v>
      </c>
      <c r="V135" s="388" t="s">
        <v>315</v>
      </c>
      <c r="W135" s="389" t="s">
        <v>1751</v>
      </c>
    </row>
    <row r="136" spans="1:23" ht="90.75" hidden="1" thickBot="1" x14ac:dyDescent="0.3">
      <c r="A136" s="375" t="s">
        <v>305</v>
      </c>
      <c r="B136" s="377">
        <v>2020</v>
      </c>
      <c r="C136" s="384" t="s">
        <v>1005</v>
      </c>
      <c r="D136" s="376" t="s">
        <v>332</v>
      </c>
      <c r="E136" s="385" t="s">
        <v>368</v>
      </c>
      <c r="F136" s="377" t="s">
        <v>991</v>
      </c>
      <c r="G136" s="377" t="s">
        <v>1006</v>
      </c>
      <c r="H136" s="377" t="s">
        <v>798</v>
      </c>
      <c r="I136" s="377" t="s">
        <v>619</v>
      </c>
      <c r="J136" s="382" t="s">
        <v>1750</v>
      </c>
      <c r="K136" s="386">
        <v>181</v>
      </c>
      <c r="L136" s="380">
        <v>73</v>
      </c>
      <c r="M136" s="380">
        <v>73</v>
      </c>
      <c r="N136" s="380" t="s">
        <v>329</v>
      </c>
      <c r="O136" s="387" t="s">
        <v>793</v>
      </c>
      <c r="P136" s="379" t="s">
        <v>315</v>
      </c>
      <c r="Q136" s="380" t="s">
        <v>329</v>
      </c>
      <c r="R136" s="380" t="s">
        <v>329</v>
      </c>
      <c r="S136" s="380" t="s">
        <v>329</v>
      </c>
      <c r="T136" s="380" t="s">
        <v>329</v>
      </c>
      <c r="U136" s="380" t="s">
        <v>315</v>
      </c>
      <c r="V136" s="388" t="s">
        <v>315</v>
      </c>
      <c r="W136" s="389" t="s">
        <v>1751</v>
      </c>
    </row>
    <row r="137" spans="1:23" ht="90.75" hidden="1" thickBot="1" x14ac:dyDescent="0.3">
      <c r="A137" s="375" t="s">
        <v>305</v>
      </c>
      <c r="B137" s="377">
        <v>2020</v>
      </c>
      <c r="C137" s="384" t="s">
        <v>1005</v>
      </c>
      <c r="D137" s="376" t="s">
        <v>332</v>
      </c>
      <c r="E137" s="385" t="s">
        <v>368</v>
      </c>
      <c r="F137" s="377" t="s">
        <v>991</v>
      </c>
      <c r="G137" s="377" t="s">
        <v>1016</v>
      </c>
      <c r="H137" s="377" t="s">
        <v>798</v>
      </c>
      <c r="I137" s="377" t="s">
        <v>619</v>
      </c>
      <c r="J137" s="382" t="s">
        <v>1750</v>
      </c>
      <c r="K137" s="386">
        <v>12</v>
      </c>
      <c r="L137" s="380">
        <v>5</v>
      </c>
      <c r="M137" s="380">
        <v>5</v>
      </c>
      <c r="N137" s="380" t="s">
        <v>329</v>
      </c>
      <c r="O137" s="387" t="s">
        <v>793</v>
      </c>
      <c r="P137" s="379" t="s">
        <v>315</v>
      </c>
      <c r="Q137" s="380" t="s">
        <v>329</v>
      </c>
      <c r="R137" s="380" t="s">
        <v>329</v>
      </c>
      <c r="S137" s="380" t="s">
        <v>329</v>
      </c>
      <c r="T137" s="380" t="s">
        <v>329</v>
      </c>
      <c r="U137" s="380" t="s">
        <v>315</v>
      </c>
      <c r="V137" s="388" t="s">
        <v>315</v>
      </c>
      <c r="W137" s="389" t="s">
        <v>1751</v>
      </c>
    </row>
    <row r="138" spans="1:23" ht="90.75" hidden="1" thickBot="1" x14ac:dyDescent="0.3">
      <c r="A138" s="375" t="s">
        <v>305</v>
      </c>
      <c r="B138" s="377">
        <v>2020</v>
      </c>
      <c r="C138" s="384" t="s">
        <v>1005</v>
      </c>
      <c r="D138" s="376" t="s">
        <v>332</v>
      </c>
      <c r="E138" s="385" t="s">
        <v>368</v>
      </c>
      <c r="F138" s="377" t="s">
        <v>991</v>
      </c>
      <c r="G138" s="377" t="s">
        <v>1020</v>
      </c>
      <c r="H138" s="377" t="s">
        <v>798</v>
      </c>
      <c r="I138" s="377" t="s">
        <v>619</v>
      </c>
      <c r="J138" s="382" t="s">
        <v>1750</v>
      </c>
      <c r="K138" s="386">
        <v>169</v>
      </c>
      <c r="L138" s="380">
        <v>0</v>
      </c>
      <c r="M138" s="380">
        <v>0</v>
      </c>
      <c r="N138" s="380" t="s">
        <v>329</v>
      </c>
      <c r="O138" s="387" t="s">
        <v>793</v>
      </c>
      <c r="P138" s="379" t="s">
        <v>315</v>
      </c>
      <c r="Q138" s="380" t="s">
        <v>329</v>
      </c>
      <c r="R138" s="380" t="s">
        <v>329</v>
      </c>
      <c r="S138" s="380" t="s">
        <v>329</v>
      </c>
      <c r="T138" s="380" t="s">
        <v>329</v>
      </c>
      <c r="U138" s="380" t="s">
        <v>315</v>
      </c>
      <c r="V138" s="388" t="s">
        <v>315</v>
      </c>
      <c r="W138" s="389" t="s">
        <v>1751</v>
      </c>
    </row>
    <row r="139" spans="1:23" ht="90.75" hidden="1" thickBot="1" x14ac:dyDescent="0.3">
      <c r="A139" s="375" t="s">
        <v>305</v>
      </c>
      <c r="B139" s="377">
        <v>2020</v>
      </c>
      <c r="C139" s="384" t="s">
        <v>998</v>
      </c>
      <c r="D139" s="376" t="s">
        <v>332</v>
      </c>
      <c r="E139" s="385" t="s">
        <v>999</v>
      </c>
      <c r="F139" s="377" t="s">
        <v>991</v>
      </c>
      <c r="G139" s="377" t="s">
        <v>1022</v>
      </c>
      <c r="H139" s="377" t="s">
        <v>798</v>
      </c>
      <c r="I139" s="377" t="s">
        <v>619</v>
      </c>
      <c r="J139" s="382" t="s">
        <v>1750</v>
      </c>
      <c r="K139" s="386">
        <v>453</v>
      </c>
      <c r="L139" s="380">
        <v>53</v>
      </c>
      <c r="M139" s="380">
        <v>53</v>
      </c>
      <c r="N139" s="380" t="s">
        <v>329</v>
      </c>
      <c r="O139" s="387" t="s">
        <v>793</v>
      </c>
      <c r="P139" s="379" t="s">
        <v>315</v>
      </c>
      <c r="Q139" s="380" t="s">
        <v>329</v>
      </c>
      <c r="R139" s="380" t="s">
        <v>329</v>
      </c>
      <c r="S139" s="380" t="s">
        <v>329</v>
      </c>
      <c r="T139" s="380" t="s">
        <v>329</v>
      </c>
      <c r="U139" s="380" t="s">
        <v>315</v>
      </c>
      <c r="V139" s="388" t="s">
        <v>315</v>
      </c>
      <c r="W139" s="389" t="s">
        <v>1751</v>
      </c>
    </row>
    <row r="140" spans="1:23" ht="90.75" hidden="1" thickBot="1" x14ac:dyDescent="0.3">
      <c r="A140" s="375" t="s">
        <v>305</v>
      </c>
      <c r="B140" s="377">
        <v>2020</v>
      </c>
      <c r="C140" s="384" t="s">
        <v>1005</v>
      </c>
      <c r="D140" s="376" t="s">
        <v>332</v>
      </c>
      <c r="E140" s="385" t="s">
        <v>368</v>
      </c>
      <c r="F140" s="377" t="s">
        <v>991</v>
      </c>
      <c r="G140" s="377" t="s">
        <v>1023</v>
      </c>
      <c r="H140" s="377" t="s">
        <v>798</v>
      </c>
      <c r="I140" s="377" t="s">
        <v>619</v>
      </c>
      <c r="J140" s="382" t="s">
        <v>1750</v>
      </c>
      <c r="K140" s="386">
        <v>0</v>
      </c>
      <c r="L140" s="380">
        <v>0</v>
      </c>
      <c r="M140" s="380">
        <v>0</v>
      </c>
      <c r="N140" s="380" t="s">
        <v>329</v>
      </c>
      <c r="O140" s="387" t="s">
        <v>793</v>
      </c>
      <c r="P140" s="379" t="s">
        <v>315</v>
      </c>
      <c r="Q140" s="380" t="s">
        <v>329</v>
      </c>
      <c r="R140" s="380" t="s">
        <v>329</v>
      </c>
      <c r="S140" s="380" t="s">
        <v>329</v>
      </c>
      <c r="T140" s="380" t="s">
        <v>329</v>
      </c>
      <c r="U140" s="380" t="s">
        <v>315</v>
      </c>
      <c r="V140" s="388" t="s">
        <v>315</v>
      </c>
      <c r="W140" s="389" t="s">
        <v>1751</v>
      </c>
    </row>
    <row r="141" spans="1:23" ht="90.75" hidden="1" thickBot="1" x14ac:dyDescent="0.3">
      <c r="A141" s="375" t="s">
        <v>305</v>
      </c>
      <c r="B141" s="377">
        <v>2020</v>
      </c>
      <c r="C141" s="384" t="s">
        <v>786</v>
      </c>
      <c r="D141" s="376" t="s">
        <v>332</v>
      </c>
      <c r="E141" s="385" t="s">
        <v>990</v>
      </c>
      <c r="F141" s="377" t="s">
        <v>991</v>
      </c>
      <c r="G141" s="377" t="s">
        <v>1024</v>
      </c>
      <c r="H141" s="377" t="s">
        <v>798</v>
      </c>
      <c r="I141" s="377" t="s">
        <v>619</v>
      </c>
      <c r="J141" s="382" t="s">
        <v>1750</v>
      </c>
      <c r="K141" s="386">
        <v>235</v>
      </c>
      <c r="L141" s="380">
        <v>42</v>
      </c>
      <c r="M141" s="380">
        <v>42</v>
      </c>
      <c r="N141" s="380" t="s">
        <v>329</v>
      </c>
      <c r="O141" s="387" t="s">
        <v>793</v>
      </c>
      <c r="P141" s="379" t="s">
        <v>315</v>
      </c>
      <c r="Q141" s="380" t="s">
        <v>329</v>
      </c>
      <c r="R141" s="380" t="s">
        <v>329</v>
      </c>
      <c r="S141" s="380" t="s">
        <v>329</v>
      </c>
      <c r="T141" s="380" t="s">
        <v>329</v>
      </c>
      <c r="U141" s="380" t="s">
        <v>315</v>
      </c>
      <c r="V141" s="388" t="s">
        <v>315</v>
      </c>
      <c r="W141" s="389" t="s">
        <v>1751</v>
      </c>
    </row>
    <row r="142" spans="1:23" ht="90.75" hidden="1" thickBot="1" x14ac:dyDescent="0.3">
      <c r="A142" s="375" t="s">
        <v>305</v>
      </c>
      <c r="B142" s="377">
        <v>2020</v>
      </c>
      <c r="C142" s="384" t="s">
        <v>786</v>
      </c>
      <c r="D142" s="376" t="s">
        <v>332</v>
      </c>
      <c r="E142" s="385" t="s">
        <v>990</v>
      </c>
      <c r="F142" s="377" t="s">
        <v>997</v>
      </c>
      <c r="G142" s="377" t="s">
        <v>992</v>
      </c>
      <c r="H142" s="377" t="s">
        <v>798</v>
      </c>
      <c r="I142" s="377" t="s">
        <v>619</v>
      </c>
      <c r="J142" s="382" t="s">
        <v>1752</v>
      </c>
      <c r="K142" s="386">
        <v>566</v>
      </c>
      <c r="L142" s="380">
        <v>141</v>
      </c>
      <c r="M142" s="380">
        <v>141</v>
      </c>
      <c r="N142" s="380" t="s">
        <v>329</v>
      </c>
      <c r="O142" s="387" t="s">
        <v>793</v>
      </c>
      <c r="P142" s="379" t="s">
        <v>315</v>
      </c>
      <c r="Q142" s="380" t="s">
        <v>329</v>
      </c>
      <c r="R142" s="380" t="s">
        <v>329</v>
      </c>
      <c r="S142" s="380" t="s">
        <v>329</v>
      </c>
      <c r="T142" s="380" t="s">
        <v>329</v>
      </c>
      <c r="U142" s="380" t="s">
        <v>315</v>
      </c>
      <c r="V142" s="388" t="s">
        <v>315</v>
      </c>
      <c r="W142" s="389" t="s">
        <v>1753</v>
      </c>
    </row>
    <row r="143" spans="1:23" ht="90.75" hidden="1" thickBot="1" x14ac:dyDescent="0.3">
      <c r="A143" s="375" t="s">
        <v>305</v>
      </c>
      <c r="B143" s="377">
        <v>2020</v>
      </c>
      <c r="C143" s="384" t="s">
        <v>998</v>
      </c>
      <c r="D143" s="376" t="s">
        <v>332</v>
      </c>
      <c r="E143" s="385" t="s">
        <v>999</v>
      </c>
      <c r="F143" s="377" t="s">
        <v>997</v>
      </c>
      <c r="G143" s="377" t="s">
        <v>1022</v>
      </c>
      <c r="H143" s="377" t="s">
        <v>798</v>
      </c>
      <c r="I143" s="377" t="s">
        <v>619</v>
      </c>
      <c r="J143" s="382" t="s">
        <v>1752</v>
      </c>
      <c r="K143" s="386">
        <v>530</v>
      </c>
      <c r="L143" s="380">
        <v>59</v>
      </c>
      <c r="M143" s="380">
        <v>59</v>
      </c>
      <c r="N143" s="380" t="s">
        <v>329</v>
      </c>
      <c r="O143" s="387" t="s">
        <v>793</v>
      </c>
      <c r="P143" s="379" t="s">
        <v>315</v>
      </c>
      <c r="Q143" s="380" t="s">
        <v>329</v>
      </c>
      <c r="R143" s="380" t="s">
        <v>329</v>
      </c>
      <c r="S143" s="380" t="s">
        <v>329</v>
      </c>
      <c r="T143" s="380" t="s">
        <v>329</v>
      </c>
      <c r="U143" s="380" t="s">
        <v>315</v>
      </c>
      <c r="V143" s="388" t="s">
        <v>315</v>
      </c>
      <c r="W143" s="389" t="s">
        <v>1753</v>
      </c>
    </row>
    <row r="144" spans="1:23" ht="65.25" hidden="1" thickBot="1" x14ac:dyDescent="0.3">
      <c r="A144" s="375" t="s">
        <v>305</v>
      </c>
      <c r="B144" s="377">
        <v>2020</v>
      </c>
      <c r="C144" s="384" t="s">
        <v>307</v>
      </c>
      <c r="D144" s="376" t="s">
        <v>332</v>
      </c>
      <c r="E144" s="385" t="s">
        <v>1735</v>
      </c>
      <c r="F144" s="377" t="s">
        <v>334</v>
      </c>
      <c r="G144" s="377" t="s">
        <v>335</v>
      </c>
      <c r="H144" s="377" t="s">
        <v>795</v>
      </c>
      <c r="I144" s="377" t="s">
        <v>1736</v>
      </c>
      <c r="J144" s="382" t="s">
        <v>1737</v>
      </c>
      <c r="K144" s="386">
        <v>271</v>
      </c>
      <c r="L144" s="380">
        <v>12</v>
      </c>
      <c r="M144" s="380">
        <v>12</v>
      </c>
      <c r="N144" s="380" t="s">
        <v>329</v>
      </c>
      <c r="O144" s="387" t="s">
        <v>793</v>
      </c>
      <c r="P144" s="379" t="s">
        <v>315</v>
      </c>
      <c r="Q144" s="380" t="s">
        <v>329</v>
      </c>
      <c r="R144" s="380" t="s">
        <v>329</v>
      </c>
      <c r="S144" s="380" t="s">
        <v>329</v>
      </c>
      <c r="T144" s="380" t="s">
        <v>329</v>
      </c>
      <c r="U144" s="380" t="s">
        <v>315</v>
      </c>
      <c r="V144" s="388" t="s">
        <v>315</v>
      </c>
      <c r="W144" s="389" t="s">
        <v>1738</v>
      </c>
    </row>
    <row r="145" spans="1:23" ht="65.25" hidden="1" thickBot="1" x14ac:dyDescent="0.3">
      <c r="A145" s="375" t="s">
        <v>305</v>
      </c>
      <c r="B145" s="377">
        <v>2020</v>
      </c>
      <c r="C145" s="384" t="s">
        <v>307</v>
      </c>
      <c r="D145" s="376" t="s">
        <v>332</v>
      </c>
      <c r="E145" s="385" t="s">
        <v>1735</v>
      </c>
      <c r="F145" s="377" t="s">
        <v>334</v>
      </c>
      <c r="G145" s="377" t="s">
        <v>340</v>
      </c>
      <c r="H145" s="377" t="s">
        <v>795</v>
      </c>
      <c r="I145" s="377" t="s">
        <v>1736</v>
      </c>
      <c r="J145" s="382" t="s">
        <v>1737</v>
      </c>
      <c r="K145" s="386">
        <v>97</v>
      </c>
      <c r="L145" s="380">
        <v>0</v>
      </c>
      <c r="M145" s="380">
        <v>0</v>
      </c>
      <c r="N145" s="380" t="s">
        <v>329</v>
      </c>
      <c r="O145" s="387" t="s">
        <v>793</v>
      </c>
      <c r="P145" s="379" t="s">
        <v>315</v>
      </c>
      <c r="Q145" s="380" t="s">
        <v>329</v>
      </c>
      <c r="R145" s="380" t="s">
        <v>329</v>
      </c>
      <c r="S145" s="380" t="s">
        <v>329</v>
      </c>
      <c r="T145" s="380" t="s">
        <v>329</v>
      </c>
      <c r="U145" s="380" t="s">
        <v>315</v>
      </c>
      <c r="V145" s="388" t="s">
        <v>315</v>
      </c>
      <c r="W145" s="389" t="s">
        <v>1738</v>
      </c>
    </row>
    <row r="146" spans="1:23" ht="65.25" hidden="1" thickBot="1" x14ac:dyDescent="0.3">
      <c r="A146" s="375" t="s">
        <v>305</v>
      </c>
      <c r="B146" s="377">
        <v>2020</v>
      </c>
      <c r="C146" s="384" t="s">
        <v>307</v>
      </c>
      <c r="D146" s="376" t="s">
        <v>332</v>
      </c>
      <c r="E146" s="385" t="s">
        <v>341</v>
      </c>
      <c r="F146" s="377" t="s">
        <v>334</v>
      </c>
      <c r="G146" s="377" t="s">
        <v>342</v>
      </c>
      <c r="H146" s="377" t="s">
        <v>795</v>
      </c>
      <c r="I146" s="377" t="s">
        <v>1736</v>
      </c>
      <c r="J146" s="382" t="s">
        <v>1737</v>
      </c>
      <c r="K146" s="386">
        <v>133</v>
      </c>
      <c r="L146" s="380">
        <v>4</v>
      </c>
      <c r="M146" s="380">
        <v>4</v>
      </c>
      <c r="N146" s="380" t="s">
        <v>329</v>
      </c>
      <c r="O146" s="387" t="s">
        <v>793</v>
      </c>
      <c r="P146" s="379" t="s">
        <v>315</v>
      </c>
      <c r="Q146" s="380" t="s">
        <v>329</v>
      </c>
      <c r="R146" s="380" t="s">
        <v>329</v>
      </c>
      <c r="S146" s="380" t="s">
        <v>329</v>
      </c>
      <c r="T146" s="380" t="s">
        <v>329</v>
      </c>
      <c r="U146" s="380" t="s">
        <v>315</v>
      </c>
      <c r="V146" s="388" t="s">
        <v>315</v>
      </c>
      <c r="W146" s="389" t="s">
        <v>1738</v>
      </c>
    </row>
    <row r="147" spans="1:23" ht="65.25" hidden="1" thickBot="1" x14ac:dyDescent="0.3">
      <c r="A147" s="375" t="s">
        <v>305</v>
      </c>
      <c r="B147" s="377">
        <v>2020</v>
      </c>
      <c r="C147" s="384" t="s">
        <v>307</v>
      </c>
      <c r="D147" s="376" t="s">
        <v>332</v>
      </c>
      <c r="E147" s="385" t="s">
        <v>1735</v>
      </c>
      <c r="F147" s="377" t="s">
        <v>334</v>
      </c>
      <c r="G147" s="377" t="s">
        <v>343</v>
      </c>
      <c r="H147" s="377" t="s">
        <v>795</v>
      </c>
      <c r="I147" s="377" t="s">
        <v>1736</v>
      </c>
      <c r="J147" s="382" t="s">
        <v>1737</v>
      </c>
      <c r="K147" s="386">
        <v>199</v>
      </c>
      <c r="L147" s="380">
        <v>5</v>
      </c>
      <c r="M147" s="380">
        <v>5</v>
      </c>
      <c r="N147" s="380" t="s">
        <v>329</v>
      </c>
      <c r="O147" s="387" t="s">
        <v>793</v>
      </c>
      <c r="P147" s="379" t="s">
        <v>315</v>
      </c>
      <c r="Q147" s="380" t="s">
        <v>329</v>
      </c>
      <c r="R147" s="380" t="s">
        <v>329</v>
      </c>
      <c r="S147" s="380" t="s">
        <v>329</v>
      </c>
      <c r="T147" s="380" t="s">
        <v>329</v>
      </c>
      <c r="U147" s="380" t="s">
        <v>315</v>
      </c>
      <c r="V147" s="388" t="s">
        <v>315</v>
      </c>
      <c r="W147" s="389" t="s">
        <v>1738</v>
      </c>
    </row>
    <row r="148" spans="1:23" ht="65.25" hidden="1" thickBot="1" x14ac:dyDescent="0.3">
      <c r="A148" s="375" t="s">
        <v>305</v>
      </c>
      <c r="B148" s="377">
        <v>2020</v>
      </c>
      <c r="C148" s="384" t="s">
        <v>307</v>
      </c>
      <c r="D148" s="376" t="s">
        <v>332</v>
      </c>
      <c r="E148" s="385" t="s">
        <v>1739</v>
      </c>
      <c r="F148" s="377" t="s">
        <v>334</v>
      </c>
      <c r="G148" s="377" t="s">
        <v>344</v>
      </c>
      <c r="H148" s="377" t="s">
        <v>795</v>
      </c>
      <c r="I148" s="377" t="s">
        <v>1736</v>
      </c>
      <c r="J148" s="382" t="s">
        <v>1737</v>
      </c>
      <c r="K148" s="386">
        <v>202</v>
      </c>
      <c r="L148" s="380">
        <v>8</v>
      </c>
      <c r="M148" s="380">
        <v>8</v>
      </c>
      <c r="N148" s="380" t="s">
        <v>329</v>
      </c>
      <c r="O148" s="387" t="s">
        <v>793</v>
      </c>
      <c r="P148" s="379" t="s">
        <v>315</v>
      </c>
      <c r="Q148" s="380" t="s">
        <v>329</v>
      </c>
      <c r="R148" s="380" t="s">
        <v>329</v>
      </c>
      <c r="S148" s="380" t="s">
        <v>329</v>
      </c>
      <c r="T148" s="380" t="s">
        <v>329</v>
      </c>
      <c r="U148" s="380" t="s">
        <v>315</v>
      </c>
      <c r="V148" s="388" t="s">
        <v>315</v>
      </c>
      <c r="W148" s="389" t="s">
        <v>1738</v>
      </c>
    </row>
    <row r="149" spans="1:23" ht="75.75" hidden="1" thickBot="1" x14ac:dyDescent="0.3">
      <c r="A149" s="375" t="s">
        <v>305</v>
      </c>
      <c r="B149" s="377">
        <v>2020</v>
      </c>
      <c r="C149" s="384" t="s">
        <v>311</v>
      </c>
      <c r="D149" s="376" t="s">
        <v>332</v>
      </c>
      <c r="E149" s="385" t="s">
        <v>1735</v>
      </c>
      <c r="F149" s="377" t="s">
        <v>334</v>
      </c>
      <c r="G149" s="377" t="s">
        <v>346</v>
      </c>
      <c r="H149" s="377" t="s">
        <v>795</v>
      </c>
      <c r="I149" s="377" t="s">
        <v>1736</v>
      </c>
      <c r="J149" s="382" t="s">
        <v>1737</v>
      </c>
      <c r="K149" s="386">
        <v>122</v>
      </c>
      <c r="L149" s="380">
        <v>0</v>
      </c>
      <c r="M149" s="380">
        <v>0</v>
      </c>
      <c r="N149" s="380" t="s">
        <v>329</v>
      </c>
      <c r="O149" s="387" t="s">
        <v>793</v>
      </c>
      <c r="P149" s="379" t="s">
        <v>315</v>
      </c>
      <c r="Q149" s="380" t="s">
        <v>329</v>
      </c>
      <c r="R149" s="380" t="s">
        <v>329</v>
      </c>
      <c r="S149" s="380" t="s">
        <v>329</v>
      </c>
      <c r="T149" s="380" t="s">
        <v>329</v>
      </c>
      <c r="U149" s="380" t="s">
        <v>315</v>
      </c>
      <c r="V149" s="388" t="s">
        <v>315</v>
      </c>
      <c r="W149" s="389" t="s">
        <v>1738</v>
      </c>
    </row>
    <row r="150" spans="1:23" ht="75.75" hidden="1" thickBot="1" x14ac:dyDescent="0.3">
      <c r="A150" s="375" t="s">
        <v>305</v>
      </c>
      <c r="B150" s="377">
        <v>2020</v>
      </c>
      <c r="C150" s="384" t="s">
        <v>311</v>
      </c>
      <c r="D150" s="376" t="s">
        <v>332</v>
      </c>
      <c r="E150" s="385" t="s">
        <v>1740</v>
      </c>
      <c r="F150" s="377" t="s">
        <v>334</v>
      </c>
      <c r="G150" s="377" t="s">
        <v>348</v>
      </c>
      <c r="H150" s="377" t="s">
        <v>795</v>
      </c>
      <c r="I150" s="377" t="s">
        <v>1736</v>
      </c>
      <c r="J150" s="382" t="s">
        <v>1737</v>
      </c>
      <c r="K150" s="386">
        <v>330</v>
      </c>
      <c r="L150" s="380">
        <v>13</v>
      </c>
      <c r="M150" s="380">
        <v>13</v>
      </c>
      <c r="N150" s="380" t="s">
        <v>329</v>
      </c>
      <c r="O150" s="387" t="s">
        <v>793</v>
      </c>
      <c r="P150" s="379" t="s">
        <v>315</v>
      </c>
      <c r="Q150" s="380" t="s">
        <v>329</v>
      </c>
      <c r="R150" s="380" t="s">
        <v>329</v>
      </c>
      <c r="S150" s="380" t="s">
        <v>329</v>
      </c>
      <c r="T150" s="380" t="s">
        <v>329</v>
      </c>
      <c r="U150" s="380" t="s">
        <v>315</v>
      </c>
      <c r="V150" s="388" t="s">
        <v>315</v>
      </c>
      <c r="W150" s="389" t="s">
        <v>1738</v>
      </c>
    </row>
    <row r="151" spans="1:23" ht="75.75" hidden="1" thickBot="1" x14ac:dyDescent="0.3">
      <c r="A151" s="375" t="s">
        <v>305</v>
      </c>
      <c r="B151" s="377">
        <v>2020</v>
      </c>
      <c r="C151" s="384" t="s">
        <v>311</v>
      </c>
      <c r="D151" s="376" t="s">
        <v>332</v>
      </c>
      <c r="E151" s="385" t="s">
        <v>1740</v>
      </c>
      <c r="F151" s="377" t="s">
        <v>334</v>
      </c>
      <c r="G151" s="377" t="s">
        <v>349</v>
      </c>
      <c r="H151" s="377" t="s">
        <v>795</v>
      </c>
      <c r="I151" s="377" t="s">
        <v>1736</v>
      </c>
      <c r="J151" s="382" t="s">
        <v>1737</v>
      </c>
      <c r="K151" s="386">
        <v>333</v>
      </c>
      <c r="L151" s="380">
        <v>12</v>
      </c>
      <c r="M151" s="380">
        <v>12</v>
      </c>
      <c r="N151" s="380" t="s">
        <v>329</v>
      </c>
      <c r="O151" s="387" t="s">
        <v>793</v>
      </c>
      <c r="P151" s="379" t="s">
        <v>315</v>
      </c>
      <c r="Q151" s="380" t="s">
        <v>329</v>
      </c>
      <c r="R151" s="380" t="s">
        <v>329</v>
      </c>
      <c r="S151" s="380" t="s">
        <v>329</v>
      </c>
      <c r="T151" s="380" t="s">
        <v>329</v>
      </c>
      <c r="U151" s="380" t="s">
        <v>315</v>
      </c>
      <c r="V151" s="388" t="s">
        <v>315</v>
      </c>
      <c r="W151" s="389" t="s">
        <v>1738</v>
      </c>
    </row>
    <row r="152" spans="1:23" ht="75.75" hidden="1" thickBot="1" x14ac:dyDescent="0.3">
      <c r="A152" s="375" t="s">
        <v>305</v>
      </c>
      <c r="B152" s="377">
        <v>2020</v>
      </c>
      <c r="C152" s="384" t="s">
        <v>311</v>
      </c>
      <c r="D152" s="376" t="s">
        <v>332</v>
      </c>
      <c r="E152" s="385" t="s">
        <v>1735</v>
      </c>
      <c r="F152" s="377" t="s">
        <v>334</v>
      </c>
      <c r="G152" s="377" t="s">
        <v>350</v>
      </c>
      <c r="H152" s="377" t="s">
        <v>795</v>
      </c>
      <c r="I152" s="377" t="s">
        <v>1736</v>
      </c>
      <c r="J152" s="382" t="s">
        <v>1737</v>
      </c>
      <c r="K152" s="386">
        <v>44</v>
      </c>
      <c r="L152" s="380">
        <v>0</v>
      </c>
      <c r="M152" s="380">
        <v>0</v>
      </c>
      <c r="N152" s="380" t="s">
        <v>329</v>
      </c>
      <c r="O152" s="387" t="s">
        <v>793</v>
      </c>
      <c r="P152" s="379" t="s">
        <v>315</v>
      </c>
      <c r="Q152" s="380" t="s">
        <v>329</v>
      </c>
      <c r="R152" s="380" t="s">
        <v>329</v>
      </c>
      <c r="S152" s="380" t="s">
        <v>329</v>
      </c>
      <c r="T152" s="380" t="s">
        <v>329</v>
      </c>
      <c r="U152" s="380" t="s">
        <v>315</v>
      </c>
      <c r="V152" s="388" t="s">
        <v>315</v>
      </c>
      <c r="W152" s="389" t="s">
        <v>1738</v>
      </c>
    </row>
    <row r="153" spans="1:23" ht="75.75" hidden="1" thickBot="1" x14ac:dyDescent="0.3">
      <c r="A153" s="375" t="s">
        <v>305</v>
      </c>
      <c r="B153" s="377">
        <v>2020</v>
      </c>
      <c r="C153" s="384" t="s">
        <v>311</v>
      </c>
      <c r="D153" s="376" t="s">
        <v>332</v>
      </c>
      <c r="E153" s="385" t="s">
        <v>1741</v>
      </c>
      <c r="F153" s="377" t="s">
        <v>334</v>
      </c>
      <c r="G153" s="377" t="s">
        <v>351</v>
      </c>
      <c r="H153" s="377" t="s">
        <v>795</v>
      </c>
      <c r="I153" s="377" t="s">
        <v>1736</v>
      </c>
      <c r="J153" s="382" t="s">
        <v>1737</v>
      </c>
      <c r="K153" s="386">
        <v>210</v>
      </c>
      <c r="L153" s="380">
        <v>15</v>
      </c>
      <c r="M153" s="380">
        <v>15</v>
      </c>
      <c r="N153" s="380" t="s">
        <v>329</v>
      </c>
      <c r="O153" s="387" t="s">
        <v>793</v>
      </c>
      <c r="P153" s="379" t="s">
        <v>315</v>
      </c>
      <c r="Q153" s="380" t="s">
        <v>329</v>
      </c>
      <c r="R153" s="380" t="s">
        <v>329</v>
      </c>
      <c r="S153" s="380" t="s">
        <v>329</v>
      </c>
      <c r="T153" s="380" t="s">
        <v>329</v>
      </c>
      <c r="U153" s="380" t="s">
        <v>315</v>
      </c>
      <c r="V153" s="388" t="s">
        <v>315</v>
      </c>
      <c r="W153" s="389" t="s">
        <v>1738</v>
      </c>
    </row>
    <row r="154" spans="1:23" ht="65.25" hidden="1" thickBot="1" x14ac:dyDescent="0.3">
      <c r="A154" s="375" t="s">
        <v>305</v>
      </c>
      <c r="B154" s="377">
        <v>2020</v>
      </c>
      <c r="C154" s="384" t="s">
        <v>307</v>
      </c>
      <c r="D154" s="376" t="s">
        <v>332</v>
      </c>
      <c r="E154" s="385" t="s">
        <v>1742</v>
      </c>
      <c r="F154" s="377" t="s">
        <v>334</v>
      </c>
      <c r="G154" s="377" t="s">
        <v>353</v>
      </c>
      <c r="H154" s="377" t="s">
        <v>795</v>
      </c>
      <c r="I154" s="377" t="s">
        <v>1736</v>
      </c>
      <c r="J154" s="382" t="s">
        <v>1737</v>
      </c>
      <c r="K154" s="386">
        <v>51</v>
      </c>
      <c r="L154" s="380">
        <v>1</v>
      </c>
      <c r="M154" s="380">
        <v>1</v>
      </c>
      <c r="N154" s="380" t="s">
        <v>329</v>
      </c>
      <c r="O154" s="387" t="s">
        <v>793</v>
      </c>
      <c r="P154" s="379" t="s">
        <v>315</v>
      </c>
      <c r="Q154" s="380" t="s">
        <v>329</v>
      </c>
      <c r="R154" s="380" t="s">
        <v>329</v>
      </c>
      <c r="S154" s="380" t="s">
        <v>329</v>
      </c>
      <c r="T154" s="380" t="s">
        <v>329</v>
      </c>
      <c r="U154" s="380" t="s">
        <v>315</v>
      </c>
      <c r="V154" s="388" t="s">
        <v>315</v>
      </c>
      <c r="W154" s="389" t="s">
        <v>1738</v>
      </c>
    </row>
    <row r="155" spans="1:23" ht="65.25" hidden="1" thickBot="1" x14ac:dyDescent="0.3">
      <c r="A155" s="375" t="s">
        <v>305</v>
      </c>
      <c r="B155" s="377">
        <v>2020</v>
      </c>
      <c r="C155" s="384" t="s">
        <v>307</v>
      </c>
      <c r="D155" s="376" t="s">
        <v>332</v>
      </c>
      <c r="E155" s="385" t="s">
        <v>1735</v>
      </c>
      <c r="F155" s="377" t="s">
        <v>334</v>
      </c>
      <c r="G155" s="377" t="s">
        <v>354</v>
      </c>
      <c r="H155" s="377" t="s">
        <v>795</v>
      </c>
      <c r="I155" s="377" t="s">
        <v>1736</v>
      </c>
      <c r="J155" s="382" t="s">
        <v>1737</v>
      </c>
      <c r="K155" s="386">
        <v>119</v>
      </c>
      <c r="L155" s="380">
        <v>0</v>
      </c>
      <c r="M155" s="380">
        <v>0</v>
      </c>
      <c r="N155" s="380" t="s">
        <v>329</v>
      </c>
      <c r="O155" s="387" t="s">
        <v>793</v>
      </c>
      <c r="P155" s="379" t="s">
        <v>315</v>
      </c>
      <c r="Q155" s="380" t="s">
        <v>329</v>
      </c>
      <c r="R155" s="380" t="s">
        <v>329</v>
      </c>
      <c r="S155" s="380" t="s">
        <v>329</v>
      </c>
      <c r="T155" s="380" t="s">
        <v>329</v>
      </c>
      <c r="U155" s="380" t="s">
        <v>315</v>
      </c>
      <c r="V155" s="388" t="s">
        <v>315</v>
      </c>
      <c r="W155" s="389" t="s">
        <v>1738</v>
      </c>
    </row>
    <row r="156" spans="1:23" ht="65.25" hidden="1" thickBot="1" x14ac:dyDescent="0.3">
      <c r="A156" s="375" t="s">
        <v>305</v>
      </c>
      <c r="B156" s="377">
        <v>2020</v>
      </c>
      <c r="C156" s="384" t="s">
        <v>307</v>
      </c>
      <c r="D156" s="376" t="s">
        <v>332</v>
      </c>
      <c r="E156" s="385" t="s">
        <v>341</v>
      </c>
      <c r="F156" s="377" t="s">
        <v>334</v>
      </c>
      <c r="G156" s="377" t="s">
        <v>355</v>
      </c>
      <c r="H156" s="377" t="s">
        <v>795</v>
      </c>
      <c r="I156" s="377" t="s">
        <v>1736</v>
      </c>
      <c r="J156" s="382" t="s">
        <v>1737</v>
      </c>
      <c r="K156" s="386">
        <v>160</v>
      </c>
      <c r="L156" s="380">
        <v>1</v>
      </c>
      <c r="M156" s="380">
        <v>1</v>
      </c>
      <c r="N156" s="380" t="s">
        <v>329</v>
      </c>
      <c r="O156" s="387" t="s">
        <v>793</v>
      </c>
      <c r="P156" s="379" t="s">
        <v>315</v>
      </c>
      <c r="Q156" s="380" t="s">
        <v>329</v>
      </c>
      <c r="R156" s="380" t="s">
        <v>329</v>
      </c>
      <c r="S156" s="380" t="s">
        <v>329</v>
      </c>
      <c r="T156" s="380" t="s">
        <v>329</v>
      </c>
      <c r="U156" s="380" t="s">
        <v>315</v>
      </c>
      <c r="V156" s="388" t="s">
        <v>315</v>
      </c>
      <c r="W156" s="389" t="s">
        <v>1738</v>
      </c>
    </row>
    <row r="157" spans="1:23" ht="65.25" hidden="1" thickBot="1" x14ac:dyDescent="0.3">
      <c r="A157" s="375" t="s">
        <v>305</v>
      </c>
      <c r="B157" s="377">
        <v>2020</v>
      </c>
      <c r="C157" s="384" t="s">
        <v>307</v>
      </c>
      <c r="D157" s="376" t="s">
        <v>332</v>
      </c>
      <c r="E157" s="385" t="s">
        <v>341</v>
      </c>
      <c r="F157" s="377" t="s">
        <v>334</v>
      </c>
      <c r="G157" s="377" t="s">
        <v>356</v>
      </c>
      <c r="H157" s="377" t="s">
        <v>795</v>
      </c>
      <c r="I157" s="377" t="s">
        <v>1736</v>
      </c>
      <c r="J157" s="382" t="s">
        <v>1737</v>
      </c>
      <c r="K157" s="386">
        <v>218</v>
      </c>
      <c r="L157" s="380">
        <v>0</v>
      </c>
      <c r="M157" s="380">
        <v>0</v>
      </c>
      <c r="N157" s="380" t="s">
        <v>329</v>
      </c>
      <c r="O157" s="387" t="s">
        <v>793</v>
      </c>
      <c r="P157" s="379" t="s">
        <v>315</v>
      </c>
      <c r="Q157" s="380" t="s">
        <v>329</v>
      </c>
      <c r="R157" s="380" t="s">
        <v>329</v>
      </c>
      <c r="S157" s="380" t="s">
        <v>329</v>
      </c>
      <c r="T157" s="380" t="s">
        <v>329</v>
      </c>
      <c r="U157" s="380" t="s">
        <v>315</v>
      </c>
      <c r="V157" s="388" t="s">
        <v>315</v>
      </c>
      <c r="W157" s="389" t="s">
        <v>1738</v>
      </c>
    </row>
    <row r="158" spans="1:23" ht="65.25" hidden="1" thickBot="1" x14ac:dyDescent="0.3">
      <c r="A158" s="375" t="s">
        <v>305</v>
      </c>
      <c r="B158" s="377">
        <v>2020</v>
      </c>
      <c r="C158" s="384" t="s">
        <v>307</v>
      </c>
      <c r="D158" s="376" t="s">
        <v>332</v>
      </c>
      <c r="E158" s="385" t="s">
        <v>1742</v>
      </c>
      <c r="F158" s="377" t="s">
        <v>334</v>
      </c>
      <c r="G158" s="377" t="s">
        <v>357</v>
      </c>
      <c r="H158" s="377" t="s">
        <v>795</v>
      </c>
      <c r="I158" s="377" t="s">
        <v>1736</v>
      </c>
      <c r="J158" s="382" t="s">
        <v>1737</v>
      </c>
      <c r="K158" s="386">
        <v>132</v>
      </c>
      <c r="L158" s="380">
        <v>3</v>
      </c>
      <c r="M158" s="380">
        <v>3</v>
      </c>
      <c r="N158" s="380" t="s">
        <v>329</v>
      </c>
      <c r="O158" s="387" t="s">
        <v>793</v>
      </c>
      <c r="P158" s="379" t="s">
        <v>315</v>
      </c>
      <c r="Q158" s="380" t="s">
        <v>329</v>
      </c>
      <c r="R158" s="380" t="s">
        <v>329</v>
      </c>
      <c r="S158" s="380" t="s">
        <v>329</v>
      </c>
      <c r="T158" s="380" t="s">
        <v>329</v>
      </c>
      <c r="U158" s="380" t="s">
        <v>315</v>
      </c>
      <c r="V158" s="388" t="s">
        <v>315</v>
      </c>
      <c r="W158" s="389" t="s">
        <v>1738</v>
      </c>
    </row>
    <row r="159" spans="1:23" ht="65.25" hidden="1" thickBot="1" x14ac:dyDescent="0.3">
      <c r="A159" s="375" t="s">
        <v>305</v>
      </c>
      <c r="B159" s="377">
        <v>2020</v>
      </c>
      <c r="C159" s="384" t="s">
        <v>307</v>
      </c>
      <c r="D159" s="376" t="s">
        <v>332</v>
      </c>
      <c r="E159" s="385" t="s">
        <v>1742</v>
      </c>
      <c r="F159" s="377" t="s">
        <v>334</v>
      </c>
      <c r="G159" s="377" t="s">
        <v>358</v>
      </c>
      <c r="H159" s="377" t="s">
        <v>795</v>
      </c>
      <c r="I159" s="377" t="s">
        <v>1736</v>
      </c>
      <c r="J159" s="382" t="s">
        <v>1737</v>
      </c>
      <c r="K159" s="386">
        <v>139</v>
      </c>
      <c r="L159" s="380">
        <v>5</v>
      </c>
      <c r="M159" s="380">
        <v>5</v>
      </c>
      <c r="N159" s="380" t="s">
        <v>329</v>
      </c>
      <c r="O159" s="387" t="s">
        <v>793</v>
      </c>
      <c r="P159" s="379" t="s">
        <v>315</v>
      </c>
      <c r="Q159" s="380" t="s">
        <v>329</v>
      </c>
      <c r="R159" s="380" t="s">
        <v>329</v>
      </c>
      <c r="S159" s="380" t="s">
        <v>329</v>
      </c>
      <c r="T159" s="380" t="s">
        <v>329</v>
      </c>
      <c r="U159" s="380" t="s">
        <v>315</v>
      </c>
      <c r="V159" s="388" t="s">
        <v>315</v>
      </c>
      <c r="W159" s="389" t="s">
        <v>1738</v>
      </c>
    </row>
    <row r="160" spans="1:23" ht="65.25" hidden="1" thickBot="1" x14ac:dyDescent="0.3">
      <c r="A160" s="375" t="s">
        <v>305</v>
      </c>
      <c r="B160" s="377">
        <v>2020</v>
      </c>
      <c r="C160" s="384" t="s">
        <v>307</v>
      </c>
      <c r="D160" s="376" t="s">
        <v>332</v>
      </c>
      <c r="E160" s="385" t="s">
        <v>1742</v>
      </c>
      <c r="F160" s="377" t="s">
        <v>334</v>
      </c>
      <c r="G160" s="377" t="s">
        <v>359</v>
      </c>
      <c r="H160" s="377" t="s">
        <v>795</v>
      </c>
      <c r="I160" s="377" t="s">
        <v>1736</v>
      </c>
      <c r="J160" s="382" t="s">
        <v>1737</v>
      </c>
      <c r="K160" s="386">
        <v>168</v>
      </c>
      <c r="L160" s="380">
        <v>7</v>
      </c>
      <c r="M160" s="380">
        <v>7</v>
      </c>
      <c r="N160" s="380" t="s">
        <v>329</v>
      </c>
      <c r="O160" s="387" t="s">
        <v>793</v>
      </c>
      <c r="P160" s="379" t="s">
        <v>315</v>
      </c>
      <c r="Q160" s="380" t="s">
        <v>329</v>
      </c>
      <c r="R160" s="380" t="s">
        <v>329</v>
      </c>
      <c r="S160" s="380" t="s">
        <v>329</v>
      </c>
      <c r="T160" s="380" t="s">
        <v>329</v>
      </c>
      <c r="U160" s="380" t="s">
        <v>315</v>
      </c>
      <c r="V160" s="388" t="s">
        <v>315</v>
      </c>
      <c r="W160" s="389" t="s">
        <v>1738</v>
      </c>
    </row>
    <row r="161" spans="1:23" ht="75.75" hidden="1" thickBot="1" x14ac:dyDescent="0.3">
      <c r="A161" s="375" t="s">
        <v>305</v>
      </c>
      <c r="B161" s="377">
        <v>2020</v>
      </c>
      <c r="C161" s="384" t="s">
        <v>311</v>
      </c>
      <c r="D161" s="376" t="s">
        <v>332</v>
      </c>
      <c r="E161" s="385" t="s">
        <v>1743</v>
      </c>
      <c r="F161" s="377" t="s">
        <v>334</v>
      </c>
      <c r="G161" s="377" t="s">
        <v>360</v>
      </c>
      <c r="H161" s="377" t="s">
        <v>795</v>
      </c>
      <c r="I161" s="377" t="s">
        <v>1736</v>
      </c>
      <c r="J161" s="382" t="s">
        <v>1737</v>
      </c>
      <c r="K161" s="386">
        <v>291</v>
      </c>
      <c r="L161" s="380">
        <v>5</v>
      </c>
      <c r="M161" s="380">
        <v>5</v>
      </c>
      <c r="N161" s="380" t="s">
        <v>329</v>
      </c>
      <c r="O161" s="387" t="s">
        <v>793</v>
      </c>
      <c r="P161" s="379" t="s">
        <v>315</v>
      </c>
      <c r="Q161" s="380" t="s">
        <v>329</v>
      </c>
      <c r="R161" s="380" t="s">
        <v>329</v>
      </c>
      <c r="S161" s="380" t="s">
        <v>329</v>
      </c>
      <c r="T161" s="380" t="s">
        <v>329</v>
      </c>
      <c r="U161" s="380" t="s">
        <v>315</v>
      </c>
      <c r="V161" s="388" t="s">
        <v>315</v>
      </c>
      <c r="W161" s="389" t="s">
        <v>1738</v>
      </c>
    </row>
    <row r="162" spans="1:23" ht="65.25" hidden="1" thickBot="1" x14ac:dyDescent="0.3">
      <c r="A162" s="375" t="s">
        <v>305</v>
      </c>
      <c r="B162" s="377">
        <v>2020</v>
      </c>
      <c r="C162" s="384" t="s">
        <v>307</v>
      </c>
      <c r="D162" s="376" t="s">
        <v>332</v>
      </c>
      <c r="E162" s="385" t="s">
        <v>341</v>
      </c>
      <c r="F162" s="377" t="s">
        <v>334</v>
      </c>
      <c r="G162" s="377" t="s">
        <v>361</v>
      </c>
      <c r="H162" s="377" t="s">
        <v>795</v>
      </c>
      <c r="I162" s="377" t="s">
        <v>1736</v>
      </c>
      <c r="J162" s="382" t="s">
        <v>1737</v>
      </c>
      <c r="K162" s="386">
        <v>160</v>
      </c>
      <c r="L162" s="380">
        <v>0</v>
      </c>
      <c r="M162" s="380">
        <v>0</v>
      </c>
      <c r="N162" s="380" t="s">
        <v>329</v>
      </c>
      <c r="O162" s="387" t="s">
        <v>793</v>
      </c>
      <c r="P162" s="379" t="s">
        <v>315</v>
      </c>
      <c r="Q162" s="380" t="s">
        <v>329</v>
      </c>
      <c r="R162" s="380" t="s">
        <v>329</v>
      </c>
      <c r="S162" s="380" t="s">
        <v>329</v>
      </c>
      <c r="T162" s="380" t="s">
        <v>329</v>
      </c>
      <c r="U162" s="380" t="s">
        <v>315</v>
      </c>
      <c r="V162" s="388" t="s">
        <v>315</v>
      </c>
      <c r="W162" s="389" t="s">
        <v>1738</v>
      </c>
    </row>
    <row r="163" spans="1:23" ht="75.75" hidden="1" thickBot="1" x14ac:dyDescent="0.3">
      <c r="A163" s="375" t="s">
        <v>305</v>
      </c>
      <c r="B163" s="377">
        <v>2020</v>
      </c>
      <c r="C163" s="384" t="s">
        <v>311</v>
      </c>
      <c r="D163" s="376" t="s">
        <v>332</v>
      </c>
      <c r="E163" s="385" t="s">
        <v>1743</v>
      </c>
      <c r="F163" s="377" t="s">
        <v>334</v>
      </c>
      <c r="G163" s="377" t="s">
        <v>362</v>
      </c>
      <c r="H163" s="377" t="s">
        <v>795</v>
      </c>
      <c r="I163" s="377" t="s">
        <v>1736</v>
      </c>
      <c r="J163" s="382" t="s">
        <v>1737</v>
      </c>
      <c r="K163" s="386">
        <v>217</v>
      </c>
      <c r="L163" s="380">
        <v>9</v>
      </c>
      <c r="M163" s="380">
        <v>9</v>
      </c>
      <c r="N163" s="380" t="s">
        <v>329</v>
      </c>
      <c r="O163" s="387" t="s">
        <v>793</v>
      </c>
      <c r="P163" s="379" t="s">
        <v>315</v>
      </c>
      <c r="Q163" s="380" t="s">
        <v>329</v>
      </c>
      <c r="R163" s="380" t="s">
        <v>329</v>
      </c>
      <c r="S163" s="380" t="s">
        <v>329</v>
      </c>
      <c r="T163" s="380" t="s">
        <v>329</v>
      </c>
      <c r="U163" s="380" t="s">
        <v>315</v>
      </c>
      <c r="V163" s="388" t="s">
        <v>315</v>
      </c>
      <c r="W163" s="389" t="s">
        <v>1738</v>
      </c>
    </row>
    <row r="164" spans="1:23" ht="65.25" hidden="1" thickBot="1" x14ac:dyDescent="0.3">
      <c r="A164" s="375" t="s">
        <v>305</v>
      </c>
      <c r="B164" s="377">
        <v>2020</v>
      </c>
      <c r="C164" s="384" t="s">
        <v>307</v>
      </c>
      <c r="D164" s="376" t="s">
        <v>332</v>
      </c>
      <c r="E164" s="385" t="s">
        <v>1742</v>
      </c>
      <c r="F164" s="377" t="s">
        <v>334</v>
      </c>
      <c r="G164" s="377" t="s">
        <v>363</v>
      </c>
      <c r="H164" s="377" t="s">
        <v>795</v>
      </c>
      <c r="I164" s="377" t="s">
        <v>1736</v>
      </c>
      <c r="J164" s="382" t="s">
        <v>1737</v>
      </c>
      <c r="K164" s="386">
        <v>1</v>
      </c>
      <c r="L164" s="380">
        <v>0</v>
      </c>
      <c r="M164" s="380">
        <v>0</v>
      </c>
      <c r="N164" s="380" t="s">
        <v>329</v>
      </c>
      <c r="O164" s="387" t="s">
        <v>793</v>
      </c>
      <c r="P164" s="379" t="s">
        <v>315</v>
      </c>
      <c r="Q164" s="380" t="s">
        <v>329</v>
      </c>
      <c r="R164" s="380" t="s">
        <v>329</v>
      </c>
      <c r="S164" s="380" t="s">
        <v>329</v>
      </c>
      <c r="T164" s="380" t="s">
        <v>329</v>
      </c>
      <c r="U164" s="380" t="s">
        <v>315</v>
      </c>
      <c r="V164" s="388" t="s">
        <v>315</v>
      </c>
      <c r="W164" s="389" t="s">
        <v>1738</v>
      </c>
    </row>
    <row r="165" spans="1:23" ht="75.75" hidden="1" thickBot="1" x14ac:dyDescent="0.3">
      <c r="A165" s="375" t="s">
        <v>305</v>
      </c>
      <c r="B165" s="377">
        <v>2020</v>
      </c>
      <c r="C165" s="384" t="s">
        <v>311</v>
      </c>
      <c r="D165" s="376" t="s">
        <v>332</v>
      </c>
      <c r="E165" s="385" t="s">
        <v>1740</v>
      </c>
      <c r="F165" s="377" t="s">
        <v>334</v>
      </c>
      <c r="G165" s="377" t="s">
        <v>364</v>
      </c>
      <c r="H165" s="377" t="s">
        <v>795</v>
      </c>
      <c r="I165" s="377" t="s">
        <v>1736</v>
      </c>
      <c r="J165" s="382" t="s">
        <v>1737</v>
      </c>
      <c r="K165" s="386">
        <v>217</v>
      </c>
      <c r="L165" s="380">
        <v>2</v>
      </c>
      <c r="M165" s="380">
        <v>2</v>
      </c>
      <c r="N165" s="380" t="s">
        <v>329</v>
      </c>
      <c r="O165" s="387" t="s">
        <v>793</v>
      </c>
      <c r="P165" s="379" t="s">
        <v>315</v>
      </c>
      <c r="Q165" s="380" t="s">
        <v>329</v>
      </c>
      <c r="R165" s="380" t="s">
        <v>329</v>
      </c>
      <c r="S165" s="380" t="s">
        <v>329</v>
      </c>
      <c r="T165" s="380" t="s">
        <v>329</v>
      </c>
      <c r="U165" s="380" t="s">
        <v>315</v>
      </c>
      <c r="V165" s="388" t="s">
        <v>315</v>
      </c>
      <c r="W165" s="389" t="s">
        <v>1738</v>
      </c>
    </row>
    <row r="166" spans="1:23" ht="75.75" hidden="1" thickBot="1" x14ac:dyDescent="0.3">
      <c r="A166" s="375" t="s">
        <v>305</v>
      </c>
      <c r="B166" s="377">
        <v>2020</v>
      </c>
      <c r="C166" s="384" t="s">
        <v>311</v>
      </c>
      <c r="D166" s="376" t="s">
        <v>332</v>
      </c>
      <c r="E166" s="385" t="s">
        <v>1740</v>
      </c>
      <c r="F166" s="377" t="s">
        <v>334</v>
      </c>
      <c r="G166" s="377" t="s">
        <v>365</v>
      </c>
      <c r="H166" s="377" t="s">
        <v>795</v>
      </c>
      <c r="I166" s="377" t="s">
        <v>1736</v>
      </c>
      <c r="J166" s="382" t="s">
        <v>1737</v>
      </c>
      <c r="K166" s="386">
        <v>276</v>
      </c>
      <c r="L166" s="380">
        <v>30</v>
      </c>
      <c r="M166" s="380">
        <v>30</v>
      </c>
      <c r="N166" s="380" t="s">
        <v>329</v>
      </c>
      <c r="O166" s="387" t="s">
        <v>793</v>
      </c>
      <c r="P166" s="379" t="s">
        <v>315</v>
      </c>
      <c r="Q166" s="380" t="s">
        <v>329</v>
      </c>
      <c r="R166" s="380" t="s">
        <v>329</v>
      </c>
      <c r="S166" s="380" t="s">
        <v>329</v>
      </c>
      <c r="T166" s="380" t="s">
        <v>329</v>
      </c>
      <c r="U166" s="380" t="s">
        <v>315</v>
      </c>
      <c r="V166" s="388" t="s">
        <v>315</v>
      </c>
      <c r="W166" s="389" t="s">
        <v>1738</v>
      </c>
    </row>
    <row r="167" spans="1:23" ht="65.25" hidden="1" thickBot="1" x14ac:dyDescent="0.3">
      <c r="A167" s="375" t="s">
        <v>305</v>
      </c>
      <c r="B167" s="377">
        <v>2020</v>
      </c>
      <c r="C167" s="384" t="s">
        <v>307</v>
      </c>
      <c r="D167" s="376" t="s">
        <v>332</v>
      </c>
      <c r="E167" s="385" t="s">
        <v>341</v>
      </c>
      <c r="F167" s="377" t="s">
        <v>334</v>
      </c>
      <c r="G167" s="377" t="s">
        <v>366</v>
      </c>
      <c r="H167" s="377" t="s">
        <v>795</v>
      </c>
      <c r="I167" s="377" t="s">
        <v>1736</v>
      </c>
      <c r="J167" s="382" t="s">
        <v>1737</v>
      </c>
      <c r="K167" s="386">
        <v>212</v>
      </c>
      <c r="L167" s="380">
        <v>1</v>
      </c>
      <c r="M167" s="380">
        <v>1</v>
      </c>
      <c r="N167" s="380" t="s">
        <v>329</v>
      </c>
      <c r="O167" s="387" t="s">
        <v>793</v>
      </c>
      <c r="P167" s="379" t="s">
        <v>315</v>
      </c>
      <c r="Q167" s="380" t="s">
        <v>329</v>
      </c>
      <c r="R167" s="380" t="s">
        <v>329</v>
      </c>
      <c r="S167" s="380" t="s">
        <v>329</v>
      </c>
      <c r="T167" s="380" t="s">
        <v>329</v>
      </c>
      <c r="U167" s="380" t="s">
        <v>315</v>
      </c>
      <c r="V167" s="388" t="s">
        <v>315</v>
      </c>
      <c r="W167" s="389" t="s">
        <v>1738</v>
      </c>
    </row>
    <row r="168" spans="1:23" ht="105.75" hidden="1" thickBot="1" x14ac:dyDescent="0.3">
      <c r="A168" s="375" t="s">
        <v>305</v>
      </c>
      <c r="B168" s="377">
        <v>2020</v>
      </c>
      <c r="C168" s="384" t="s">
        <v>1744</v>
      </c>
      <c r="D168" s="376" t="s">
        <v>332</v>
      </c>
      <c r="E168" s="385" t="s">
        <v>368</v>
      </c>
      <c r="F168" s="377" t="s">
        <v>334</v>
      </c>
      <c r="G168" s="377" t="s">
        <v>369</v>
      </c>
      <c r="H168" s="377" t="s">
        <v>795</v>
      </c>
      <c r="I168" s="377" t="s">
        <v>619</v>
      </c>
      <c r="J168" s="382" t="s">
        <v>1745</v>
      </c>
      <c r="K168" s="386">
        <v>2200</v>
      </c>
      <c r="L168" s="380">
        <v>0</v>
      </c>
      <c r="M168" s="380">
        <v>0</v>
      </c>
      <c r="N168" s="380" t="s">
        <v>329</v>
      </c>
      <c r="O168" s="387" t="s">
        <v>793</v>
      </c>
      <c r="P168" s="379" t="s">
        <v>315</v>
      </c>
      <c r="Q168" s="380" t="s">
        <v>329</v>
      </c>
      <c r="R168" s="380" t="s">
        <v>329</v>
      </c>
      <c r="S168" s="380" t="s">
        <v>329</v>
      </c>
      <c r="T168" s="380" t="s">
        <v>329</v>
      </c>
      <c r="U168" s="380" t="s">
        <v>315</v>
      </c>
      <c r="V168" s="388" t="s">
        <v>315</v>
      </c>
      <c r="W168" s="576" t="s">
        <v>1756</v>
      </c>
    </row>
    <row r="169" spans="1:23" ht="165.75" hidden="1" thickBot="1" x14ac:dyDescent="0.3">
      <c r="A169" s="375" t="s">
        <v>305</v>
      </c>
      <c r="B169" s="377">
        <v>2020</v>
      </c>
      <c r="C169" s="384" t="s">
        <v>998</v>
      </c>
      <c r="D169" s="376" t="s">
        <v>332</v>
      </c>
      <c r="E169" s="385" t="s">
        <v>999</v>
      </c>
      <c r="F169" s="377" t="s">
        <v>1000</v>
      </c>
      <c r="G169" s="377" t="s">
        <v>1017</v>
      </c>
      <c r="H169" s="377" t="s">
        <v>795</v>
      </c>
      <c r="I169" s="377" t="s">
        <v>619</v>
      </c>
      <c r="J169" s="382" t="s">
        <v>1746</v>
      </c>
      <c r="K169" s="386">
        <v>26525</v>
      </c>
      <c r="L169" s="380">
        <v>0</v>
      </c>
      <c r="M169" s="380">
        <v>0</v>
      </c>
      <c r="N169" s="380" t="s">
        <v>1747</v>
      </c>
      <c r="O169" s="387" t="s">
        <v>1748</v>
      </c>
      <c r="P169" s="379" t="s">
        <v>315</v>
      </c>
      <c r="Q169" s="380" t="s">
        <v>315</v>
      </c>
      <c r="R169" s="380" t="s">
        <v>315</v>
      </c>
      <c r="S169" s="380" t="s">
        <v>315</v>
      </c>
      <c r="T169" s="380" t="s">
        <v>315</v>
      </c>
      <c r="U169" s="380" t="s">
        <v>315</v>
      </c>
      <c r="V169" s="388" t="s">
        <v>315</v>
      </c>
      <c r="W169" s="576" t="s">
        <v>1757</v>
      </c>
    </row>
    <row r="170" spans="1:23" ht="165.75" hidden="1" thickBot="1" x14ac:dyDescent="0.3">
      <c r="A170" s="375" t="s">
        <v>305</v>
      </c>
      <c r="B170" s="377">
        <v>2020</v>
      </c>
      <c r="C170" s="384" t="s">
        <v>998</v>
      </c>
      <c r="D170" s="376" t="s">
        <v>332</v>
      </c>
      <c r="E170" s="385" t="s">
        <v>999</v>
      </c>
      <c r="F170" s="377" t="s">
        <v>1000</v>
      </c>
      <c r="G170" s="377" t="s">
        <v>1001</v>
      </c>
      <c r="H170" s="377" t="s">
        <v>795</v>
      </c>
      <c r="I170" s="377" t="s">
        <v>791</v>
      </c>
      <c r="J170" s="382" t="s">
        <v>1749</v>
      </c>
      <c r="K170" s="386">
        <v>1844</v>
      </c>
      <c r="L170" s="380">
        <v>22</v>
      </c>
      <c r="M170" s="380">
        <v>22</v>
      </c>
      <c r="N170" s="380" t="s">
        <v>1747</v>
      </c>
      <c r="O170" s="387" t="s">
        <v>1748</v>
      </c>
      <c r="P170" s="379" t="s">
        <v>315</v>
      </c>
      <c r="Q170" s="380" t="s">
        <v>315</v>
      </c>
      <c r="R170" s="380" t="s">
        <v>315</v>
      </c>
      <c r="S170" s="380" t="s">
        <v>315</v>
      </c>
      <c r="T170" s="380" t="s">
        <v>315</v>
      </c>
      <c r="U170" s="380" t="s">
        <v>315</v>
      </c>
      <c r="V170" s="388" t="s">
        <v>315</v>
      </c>
      <c r="W170" s="389"/>
    </row>
    <row r="171" spans="1:23" ht="165.75" hidden="1" thickBot="1" x14ac:dyDescent="0.3">
      <c r="A171" s="375" t="s">
        <v>305</v>
      </c>
      <c r="B171" s="377">
        <v>2020</v>
      </c>
      <c r="C171" s="384" t="s">
        <v>998</v>
      </c>
      <c r="D171" s="376" t="s">
        <v>332</v>
      </c>
      <c r="E171" s="385" t="s">
        <v>999</v>
      </c>
      <c r="F171" s="377" t="s">
        <v>1000</v>
      </c>
      <c r="G171" s="377" t="s">
        <v>1011</v>
      </c>
      <c r="H171" s="377" t="s">
        <v>795</v>
      </c>
      <c r="I171" s="377" t="s">
        <v>791</v>
      </c>
      <c r="J171" s="382" t="s">
        <v>1749</v>
      </c>
      <c r="K171" s="386">
        <v>860</v>
      </c>
      <c r="L171" s="380">
        <v>10</v>
      </c>
      <c r="M171" s="380">
        <v>10</v>
      </c>
      <c r="N171" s="380" t="s">
        <v>1747</v>
      </c>
      <c r="O171" s="387" t="s">
        <v>1748</v>
      </c>
      <c r="P171" s="379" t="s">
        <v>315</v>
      </c>
      <c r="Q171" s="380" t="s">
        <v>315</v>
      </c>
      <c r="R171" s="380" t="s">
        <v>315</v>
      </c>
      <c r="S171" s="380" t="s">
        <v>315</v>
      </c>
      <c r="T171" s="380" t="s">
        <v>315</v>
      </c>
      <c r="U171" s="380" t="s">
        <v>315</v>
      </c>
      <c r="V171" s="388" t="s">
        <v>315</v>
      </c>
      <c r="W171" s="389"/>
    </row>
    <row r="172" spans="1:23" ht="165.75" hidden="1" thickBot="1" x14ac:dyDescent="0.3">
      <c r="A172" s="375" t="s">
        <v>305</v>
      </c>
      <c r="B172" s="377">
        <v>2020</v>
      </c>
      <c r="C172" s="384" t="s">
        <v>998</v>
      </c>
      <c r="D172" s="376" t="s">
        <v>332</v>
      </c>
      <c r="E172" s="385" t="s">
        <v>999</v>
      </c>
      <c r="F172" s="377" t="s">
        <v>1000</v>
      </c>
      <c r="G172" s="377" t="s">
        <v>1012</v>
      </c>
      <c r="H172" s="377" t="s">
        <v>795</v>
      </c>
      <c r="I172" s="377" t="s">
        <v>791</v>
      </c>
      <c r="J172" s="382" t="s">
        <v>1749</v>
      </c>
      <c r="K172" s="386">
        <v>1849</v>
      </c>
      <c r="L172" s="380">
        <v>15</v>
      </c>
      <c r="M172" s="380">
        <v>15</v>
      </c>
      <c r="N172" s="380" t="s">
        <v>1747</v>
      </c>
      <c r="O172" s="387" t="s">
        <v>1748</v>
      </c>
      <c r="P172" s="379" t="s">
        <v>315</v>
      </c>
      <c r="Q172" s="380" t="s">
        <v>315</v>
      </c>
      <c r="R172" s="380" t="s">
        <v>315</v>
      </c>
      <c r="S172" s="380" t="s">
        <v>315</v>
      </c>
      <c r="T172" s="380" t="s">
        <v>315</v>
      </c>
      <c r="U172" s="380" t="s">
        <v>315</v>
      </c>
      <c r="V172" s="388" t="s">
        <v>315</v>
      </c>
      <c r="W172" s="389"/>
    </row>
    <row r="173" spans="1:23" ht="165.75" hidden="1" thickBot="1" x14ac:dyDescent="0.3">
      <c r="A173" s="375" t="s">
        <v>305</v>
      </c>
      <c r="B173" s="377">
        <v>2020</v>
      </c>
      <c r="C173" s="384" t="s">
        <v>998</v>
      </c>
      <c r="D173" s="376" t="s">
        <v>332</v>
      </c>
      <c r="E173" s="385" t="s">
        <v>999</v>
      </c>
      <c r="F173" s="377" t="s">
        <v>1000</v>
      </c>
      <c r="G173" s="377" t="s">
        <v>1013</v>
      </c>
      <c r="H173" s="377" t="s">
        <v>795</v>
      </c>
      <c r="I173" s="377" t="s">
        <v>791</v>
      </c>
      <c r="J173" s="382" t="s">
        <v>1749</v>
      </c>
      <c r="K173" s="386">
        <v>11864</v>
      </c>
      <c r="L173" s="380">
        <v>37</v>
      </c>
      <c r="M173" s="380">
        <v>37</v>
      </c>
      <c r="N173" s="380" t="s">
        <v>1747</v>
      </c>
      <c r="O173" s="387" t="s">
        <v>1748</v>
      </c>
      <c r="P173" s="379" t="s">
        <v>315</v>
      </c>
      <c r="Q173" s="380" t="s">
        <v>315</v>
      </c>
      <c r="R173" s="380" t="s">
        <v>315</v>
      </c>
      <c r="S173" s="380" t="s">
        <v>315</v>
      </c>
      <c r="T173" s="380" t="s">
        <v>315</v>
      </c>
      <c r="U173" s="380" t="s">
        <v>315</v>
      </c>
      <c r="V173" s="388" t="s">
        <v>315</v>
      </c>
      <c r="W173" s="389"/>
    </row>
    <row r="174" spans="1:23" ht="165.75" hidden="1" thickBot="1" x14ac:dyDescent="0.3">
      <c r="A174" s="375" t="s">
        <v>305</v>
      </c>
      <c r="B174" s="377">
        <v>2020</v>
      </c>
      <c r="C174" s="384" t="s">
        <v>998</v>
      </c>
      <c r="D174" s="376" t="s">
        <v>332</v>
      </c>
      <c r="E174" s="385" t="s">
        <v>999</v>
      </c>
      <c r="F174" s="377" t="s">
        <v>1000</v>
      </c>
      <c r="G174" s="377" t="s">
        <v>1014</v>
      </c>
      <c r="H174" s="377" t="s">
        <v>795</v>
      </c>
      <c r="I174" s="377" t="s">
        <v>791</v>
      </c>
      <c r="J174" s="382" t="s">
        <v>1749</v>
      </c>
      <c r="K174" s="386">
        <v>1738</v>
      </c>
      <c r="L174" s="380">
        <v>11</v>
      </c>
      <c r="M174" s="380">
        <v>11</v>
      </c>
      <c r="N174" s="380" t="s">
        <v>1747</v>
      </c>
      <c r="O174" s="387" t="s">
        <v>1748</v>
      </c>
      <c r="P174" s="379" t="s">
        <v>315</v>
      </c>
      <c r="Q174" s="380" t="s">
        <v>315</v>
      </c>
      <c r="R174" s="380" t="s">
        <v>315</v>
      </c>
      <c r="S174" s="380" t="s">
        <v>315</v>
      </c>
      <c r="T174" s="380" t="s">
        <v>315</v>
      </c>
      <c r="U174" s="380" t="s">
        <v>315</v>
      </c>
      <c r="V174" s="388" t="s">
        <v>315</v>
      </c>
      <c r="W174" s="389"/>
    </row>
    <row r="175" spans="1:23" ht="165.75" hidden="1" thickBot="1" x14ac:dyDescent="0.3">
      <c r="A175" s="375" t="s">
        <v>305</v>
      </c>
      <c r="B175" s="377">
        <v>2020</v>
      </c>
      <c r="C175" s="384" t="s">
        <v>998</v>
      </c>
      <c r="D175" s="376" t="s">
        <v>332</v>
      </c>
      <c r="E175" s="385" t="s">
        <v>999</v>
      </c>
      <c r="F175" s="377" t="s">
        <v>1000</v>
      </c>
      <c r="G175" s="377" t="s">
        <v>1015</v>
      </c>
      <c r="H175" s="377" t="s">
        <v>795</v>
      </c>
      <c r="I175" s="377" t="s">
        <v>791</v>
      </c>
      <c r="J175" s="382" t="s">
        <v>1749</v>
      </c>
      <c r="K175" s="386">
        <v>6430</v>
      </c>
      <c r="L175" s="380">
        <v>63</v>
      </c>
      <c r="M175" s="380">
        <v>63</v>
      </c>
      <c r="N175" s="380" t="s">
        <v>1747</v>
      </c>
      <c r="O175" s="387" t="s">
        <v>1748</v>
      </c>
      <c r="P175" s="379" t="s">
        <v>315</v>
      </c>
      <c r="Q175" s="380" t="s">
        <v>315</v>
      </c>
      <c r="R175" s="380" t="s">
        <v>315</v>
      </c>
      <c r="S175" s="380" t="s">
        <v>315</v>
      </c>
      <c r="T175" s="380" t="s">
        <v>315</v>
      </c>
      <c r="U175" s="380" t="s">
        <v>315</v>
      </c>
      <c r="V175" s="388" t="s">
        <v>315</v>
      </c>
      <c r="W175" s="389"/>
    </row>
    <row r="176" spans="1:23" ht="90.75" hidden="1" thickBot="1" x14ac:dyDescent="0.3">
      <c r="A176" s="375" t="s">
        <v>305</v>
      </c>
      <c r="B176" s="377">
        <v>2020</v>
      </c>
      <c r="C176" s="384" t="s">
        <v>786</v>
      </c>
      <c r="D176" s="376" t="s">
        <v>332</v>
      </c>
      <c r="E176" s="385" t="s">
        <v>990</v>
      </c>
      <c r="F176" s="377" t="s">
        <v>991</v>
      </c>
      <c r="G176" s="377" t="s">
        <v>992</v>
      </c>
      <c r="H176" s="377" t="s">
        <v>795</v>
      </c>
      <c r="I176" s="377" t="s">
        <v>1736</v>
      </c>
      <c r="J176" s="382" t="s">
        <v>1750</v>
      </c>
      <c r="K176" s="386">
        <v>543</v>
      </c>
      <c r="L176" s="380">
        <v>40</v>
      </c>
      <c r="M176" s="380">
        <v>40</v>
      </c>
      <c r="N176" s="380" t="s">
        <v>329</v>
      </c>
      <c r="O176" s="387" t="s">
        <v>793</v>
      </c>
      <c r="P176" s="379" t="s">
        <v>315</v>
      </c>
      <c r="Q176" s="380" t="s">
        <v>329</v>
      </c>
      <c r="R176" s="380" t="s">
        <v>329</v>
      </c>
      <c r="S176" s="380" t="s">
        <v>329</v>
      </c>
      <c r="T176" s="380" t="s">
        <v>329</v>
      </c>
      <c r="U176" s="380" t="s">
        <v>315</v>
      </c>
      <c r="V176" s="388" t="s">
        <v>315</v>
      </c>
      <c r="W176" s="389" t="s">
        <v>1751</v>
      </c>
    </row>
    <row r="177" spans="1:23" ht="90.75" hidden="1" thickBot="1" x14ac:dyDescent="0.3">
      <c r="A177" s="375" t="s">
        <v>305</v>
      </c>
      <c r="B177" s="377">
        <v>2020</v>
      </c>
      <c r="C177" s="384" t="s">
        <v>1005</v>
      </c>
      <c r="D177" s="376" t="s">
        <v>332</v>
      </c>
      <c r="E177" s="385" t="s">
        <v>368</v>
      </c>
      <c r="F177" s="377" t="s">
        <v>991</v>
      </c>
      <c r="G177" s="377" t="s">
        <v>1006</v>
      </c>
      <c r="H177" s="377" t="s">
        <v>795</v>
      </c>
      <c r="I177" s="377" t="s">
        <v>1736</v>
      </c>
      <c r="J177" s="382" t="s">
        <v>1750</v>
      </c>
      <c r="K177" s="386">
        <v>181</v>
      </c>
      <c r="L177" s="380">
        <v>73</v>
      </c>
      <c r="M177" s="380">
        <v>73</v>
      </c>
      <c r="N177" s="380" t="s">
        <v>329</v>
      </c>
      <c r="O177" s="387" t="s">
        <v>793</v>
      </c>
      <c r="P177" s="379" t="s">
        <v>315</v>
      </c>
      <c r="Q177" s="380" t="s">
        <v>329</v>
      </c>
      <c r="R177" s="380" t="s">
        <v>329</v>
      </c>
      <c r="S177" s="380" t="s">
        <v>329</v>
      </c>
      <c r="T177" s="380" t="s">
        <v>329</v>
      </c>
      <c r="U177" s="380" t="s">
        <v>315</v>
      </c>
      <c r="V177" s="388" t="s">
        <v>315</v>
      </c>
      <c r="W177" s="389" t="s">
        <v>1751</v>
      </c>
    </row>
    <row r="178" spans="1:23" ht="90.75" hidden="1" thickBot="1" x14ac:dyDescent="0.3">
      <c r="A178" s="375" t="s">
        <v>305</v>
      </c>
      <c r="B178" s="377">
        <v>2020</v>
      </c>
      <c r="C178" s="384" t="s">
        <v>1005</v>
      </c>
      <c r="D178" s="376" t="s">
        <v>332</v>
      </c>
      <c r="E178" s="385" t="s">
        <v>368</v>
      </c>
      <c r="F178" s="377" t="s">
        <v>991</v>
      </c>
      <c r="G178" s="377" t="s">
        <v>1016</v>
      </c>
      <c r="H178" s="377" t="s">
        <v>795</v>
      </c>
      <c r="I178" s="377" t="s">
        <v>1736</v>
      </c>
      <c r="J178" s="382" t="s">
        <v>1750</v>
      </c>
      <c r="K178" s="386">
        <v>12</v>
      </c>
      <c r="L178" s="380">
        <v>5</v>
      </c>
      <c r="M178" s="380">
        <v>5</v>
      </c>
      <c r="N178" s="380" t="s">
        <v>329</v>
      </c>
      <c r="O178" s="387" t="s">
        <v>793</v>
      </c>
      <c r="P178" s="379" t="s">
        <v>315</v>
      </c>
      <c r="Q178" s="380" t="s">
        <v>329</v>
      </c>
      <c r="R178" s="380" t="s">
        <v>329</v>
      </c>
      <c r="S178" s="380" t="s">
        <v>329</v>
      </c>
      <c r="T178" s="380" t="s">
        <v>329</v>
      </c>
      <c r="U178" s="380" t="s">
        <v>315</v>
      </c>
      <c r="V178" s="388" t="s">
        <v>315</v>
      </c>
      <c r="W178" s="389" t="s">
        <v>1751</v>
      </c>
    </row>
    <row r="179" spans="1:23" ht="90.75" hidden="1" thickBot="1" x14ac:dyDescent="0.3">
      <c r="A179" s="375" t="s">
        <v>305</v>
      </c>
      <c r="B179" s="377">
        <v>2020</v>
      </c>
      <c r="C179" s="384" t="s">
        <v>1005</v>
      </c>
      <c r="D179" s="376" t="s">
        <v>332</v>
      </c>
      <c r="E179" s="385" t="s">
        <v>368</v>
      </c>
      <c r="F179" s="377" t="s">
        <v>991</v>
      </c>
      <c r="G179" s="377" t="s">
        <v>1020</v>
      </c>
      <c r="H179" s="377" t="s">
        <v>795</v>
      </c>
      <c r="I179" s="377" t="s">
        <v>1736</v>
      </c>
      <c r="J179" s="382" t="s">
        <v>1750</v>
      </c>
      <c r="K179" s="386">
        <v>169</v>
      </c>
      <c r="L179" s="380">
        <v>0</v>
      </c>
      <c r="M179" s="380">
        <v>0</v>
      </c>
      <c r="N179" s="380" t="s">
        <v>329</v>
      </c>
      <c r="O179" s="387" t="s">
        <v>793</v>
      </c>
      <c r="P179" s="379" t="s">
        <v>315</v>
      </c>
      <c r="Q179" s="380" t="s">
        <v>329</v>
      </c>
      <c r="R179" s="380" t="s">
        <v>329</v>
      </c>
      <c r="S179" s="380" t="s">
        <v>329</v>
      </c>
      <c r="T179" s="380" t="s">
        <v>329</v>
      </c>
      <c r="U179" s="380" t="s">
        <v>315</v>
      </c>
      <c r="V179" s="388" t="s">
        <v>315</v>
      </c>
      <c r="W179" s="389" t="s">
        <v>1751</v>
      </c>
    </row>
    <row r="180" spans="1:23" ht="90.75" hidden="1" thickBot="1" x14ac:dyDescent="0.3">
      <c r="A180" s="375" t="s">
        <v>305</v>
      </c>
      <c r="B180" s="377">
        <v>2020</v>
      </c>
      <c r="C180" s="384" t="s">
        <v>998</v>
      </c>
      <c r="D180" s="376" t="s">
        <v>332</v>
      </c>
      <c r="E180" s="385" t="s">
        <v>999</v>
      </c>
      <c r="F180" s="377" t="s">
        <v>991</v>
      </c>
      <c r="G180" s="377" t="s">
        <v>1022</v>
      </c>
      <c r="H180" s="377" t="s">
        <v>795</v>
      </c>
      <c r="I180" s="377" t="s">
        <v>1736</v>
      </c>
      <c r="J180" s="382" t="s">
        <v>1750</v>
      </c>
      <c r="K180" s="386">
        <v>453</v>
      </c>
      <c r="L180" s="380">
        <v>53</v>
      </c>
      <c r="M180" s="380">
        <v>53</v>
      </c>
      <c r="N180" s="380" t="s">
        <v>329</v>
      </c>
      <c r="O180" s="387" t="s">
        <v>793</v>
      </c>
      <c r="P180" s="379" t="s">
        <v>315</v>
      </c>
      <c r="Q180" s="380" t="s">
        <v>329</v>
      </c>
      <c r="R180" s="380" t="s">
        <v>329</v>
      </c>
      <c r="S180" s="380" t="s">
        <v>329</v>
      </c>
      <c r="T180" s="380" t="s">
        <v>329</v>
      </c>
      <c r="U180" s="380" t="s">
        <v>315</v>
      </c>
      <c r="V180" s="388" t="s">
        <v>315</v>
      </c>
      <c r="W180" s="389" t="s">
        <v>1751</v>
      </c>
    </row>
    <row r="181" spans="1:23" ht="90.75" hidden="1" thickBot="1" x14ac:dyDescent="0.3">
      <c r="A181" s="375" t="s">
        <v>305</v>
      </c>
      <c r="B181" s="377">
        <v>2020</v>
      </c>
      <c r="C181" s="384" t="s">
        <v>1005</v>
      </c>
      <c r="D181" s="376" t="s">
        <v>332</v>
      </c>
      <c r="E181" s="385" t="s">
        <v>368</v>
      </c>
      <c r="F181" s="377" t="s">
        <v>991</v>
      </c>
      <c r="G181" s="377" t="s">
        <v>1023</v>
      </c>
      <c r="H181" s="377" t="s">
        <v>795</v>
      </c>
      <c r="I181" s="377" t="s">
        <v>1736</v>
      </c>
      <c r="J181" s="382" t="s">
        <v>1750</v>
      </c>
      <c r="K181" s="386">
        <v>0</v>
      </c>
      <c r="L181" s="380">
        <v>0</v>
      </c>
      <c r="M181" s="380">
        <v>0</v>
      </c>
      <c r="N181" s="380" t="s">
        <v>329</v>
      </c>
      <c r="O181" s="387" t="s">
        <v>793</v>
      </c>
      <c r="P181" s="379" t="s">
        <v>315</v>
      </c>
      <c r="Q181" s="380" t="s">
        <v>329</v>
      </c>
      <c r="R181" s="380" t="s">
        <v>329</v>
      </c>
      <c r="S181" s="380" t="s">
        <v>329</v>
      </c>
      <c r="T181" s="380" t="s">
        <v>329</v>
      </c>
      <c r="U181" s="380" t="s">
        <v>315</v>
      </c>
      <c r="V181" s="388" t="s">
        <v>315</v>
      </c>
      <c r="W181" s="389" t="s">
        <v>1751</v>
      </c>
    </row>
    <row r="182" spans="1:23" ht="90.75" hidden="1" thickBot="1" x14ac:dyDescent="0.3">
      <c r="A182" s="375" t="s">
        <v>305</v>
      </c>
      <c r="B182" s="377">
        <v>2020</v>
      </c>
      <c r="C182" s="384" t="s">
        <v>786</v>
      </c>
      <c r="D182" s="376" t="s">
        <v>332</v>
      </c>
      <c r="E182" s="385" t="s">
        <v>990</v>
      </c>
      <c r="F182" s="377" t="s">
        <v>991</v>
      </c>
      <c r="G182" s="377" t="s">
        <v>1024</v>
      </c>
      <c r="H182" s="377" t="s">
        <v>795</v>
      </c>
      <c r="I182" s="377" t="s">
        <v>1736</v>
      </c>
      <c r="J182" s="382" t="s">
        <v>1750</v>
      </c>
      <c r="K182" s="386">
        <v>235</v>
      </c>
      <c r="L182" s="380">
        <v>42</v>
      </c>
      <c r="M182" s="380">
        <v>42</v>
      </c>
      <c r="N182" s="380" t="s">
        <v>329</v>
      </c>
      <c r="O182" s="387" t="s">
        <v>793</v>
      </c>
      <c r="P182" s="379" t="s">
        <v>315</v>
      </c>
      <c r="Q182" s="380" t="s">
        <v>329</v>
      </c>
      <c r="R182" s="380" t="s">
        <v>329</v>
      </c>
      <c r="S182" s="380" t="s">
        <v>329</v>
      </c>
      <c r="T182" s="380" t="s">
        <v>329</v>
      </c>
      <c r="U182" s="380" t="s">
        <v>315</v>
      </c>
      <c r="V182" s="388" t="s">
        <v>315</v>
      </c>
      <c r="W182" s="389" t="s">
        <v>1751</v>
      </c>
    </row>
    <row r="183" spans="1:23" ht="90.75" hidden="1" thickBot="1" x14ac:dyDescent="0.3">
      <c r="A183" s="375" t="s">
        <v>305</v>
      </c>
      <c r="B183" s="377">
        <v>2020</v>
      </c>
      <c r="C183" s="384" t="s">
        <v>786</v>
      </c>
      <c r="D183" s="376" t="s">
        <v>332</v>
      </c>
      <c r="E183" s="385" t="s">
        <v>990</v>
      </c>
      <c r="F183" s="377" t="s">
        <v>997</v>
      </c>
      <c r="G183" s="377" t="s">
        <v>992</v>
      </c>
      <c r="H183" s="377" t="s">
        <v>795</v>
      </c>
      <c r="I183" s="377" t="s">
        <v>1736</v>
      </c>
      <c r="J183" s="382" t="s">
        <v>1752</v>
      </c>
      <c r="K183" s="386">
        <v>566</v>
      </c>
      <c r="L183" s="380">
        <v>141</v>
      </c>
      <c r="M183" s="380">
        <v>141</v>
      </c>
      <c r="N183" s="380" t="s">
        <v>329</v>
      </c>
      <c r="O183" s="387" t="s">
        <v>793</v>
      </c>
      <c r="P183" s="379" t="s">
        <v>315</v>
      </c>
      <c r="Q183" s="380" t="s">
        <v>329</v>
      </c>
      <c r="R183" s="380" t="s">
        <v>329</v>
      </c>
      <c r="S183" s="380" t="s">
        <v>329</v>
      </c>
      <c r="T183" s="380" t="s">
        <v>329</v>
      </c>
      <c r="U183" s="380" t="s">
        <v>315</v>
      </c>
      <c r="V183" s="388" t="s">
        <v>315</v>
      </c>
      <c r="W183" s="389" t="s">
        <v>1753</v>
      </c>
    </row>
    <row r="184" spans="1:23" ht="90.75" hidden="1" thickBot="1" x14ac:dyDescent="0.3">
      <c r="A184" s="375" t="s">
        <v>305</v>
      </c>
      <c r="B184" s="377">
        <v>2020</v>
      </c>
      <c r="C184" s="384" t="s">
        <v>998</v>
      </c>
      <c r="D184" s="376" t="s">
        <v>332</v>
      </c>
      <c r="E184" s="385" t="s">
        <v>999</v>
      </c>
      <c r="F184" s="377" t="s">
        <v>997</v>
      </c>
      <c r="G184" s="377" t="s">
        <v>1022</v>
      </c>
      <c r="H184" s="377" t="s">
        <v>795</v>
      </c>
      <c r="I184" s="377" t="s">
        <v>1736</v>
      </c>
      <c r="J184" s="382" t="s">
        <v>1752</v>
      </c>
      <c r="K184" s="386">
        <v>530</v>
      </c>
      <c r="L184" s="380">
        <v>59</v>
      </c>
      <c r="M184" s="380">
        <v>59</v>
      </c>
      <c r="N184" s="380" t="s">
        <v>329</v>
      </c>
      <c r="O184" s="387" t="s">
        <v>793</v>
      </c>
      <c r="P184" s="379" t="s">
        <v>315</v>
      </c>
      <c r="Q184" s="380" t="s">
        <v>329</v>
      </c>
      <c r="R184" s="380" t="s">
        <v>329</v>
      </c>
      <c r="S184" s="380" t="s">
        <v>329</v>
      </c>
      <c r="T184" s="380" t="s">
        <v>329</v>
      </c>
      <c r="U184" s="380" t="s">
        <v>315</v>
      </c>
      <c r="V184" s="388" t="s">
        <v>315</v>
      </c>
      <c r="W184" s="389" t="s">
        <v>1753</v>
      </c>
    </row>
    <row r="185" spans="1:23" ht="65.25" hidden="1" thickBot="1" x14ac:dyDescent="0.3">
      <c r="A185" s="375" t="s">
        <v>305</v>
      </c>
      <c r="B185" s="377">
        <v>2020</v>
      </c>
      <c r="C185" s="384" t="s">
        <v>307</v>
      </c>
      <c r="D185" s="376" t="s">
        <v>332</v>
      </c>
      <c r="E185" s="385" t="s">
        <v>1735</v>
      </c>
      <c r="F185" s="377" t="s">
        <v>334</v>
      </c>
      <c r="G185" s="377" t="s">
        <v>335</v>
      </c>
      <c r="H185" s="377" t="s">
        <v>790</v>
      </c>
      <c r="I185" s="377" t="s">
        <v>619</v>
      </c>
      <c r="J185" s="382" t="s">
        <v>1737</v>
      </c>
      <c r="K185" s="386">
        <v>271</v>
      </c>
      <c r="L185" s="380">
        <v>12</v>
      </c>
      <c r="M185" s="380">
        <v>12</v>
      </c>
      <c r="N185" s="380" t="s">
        <v>329</v>
      </c>
      <c r="O185" s="387" t="s">
        <v>793</v>
      </c>
      <c r="P185" s="379" t="s">
        <v>315</v>
      </c>
      <c r="Q185" s="380" t="s">
        <v>329</v>
      </c>
      <c r="R185" s="380" t="s">
        <v>329</v>
      </c>
      <c r="S185" s="380" t="s">
        <v>329</v>
      </c>
      <c r="T185" s="380" t="s">
        <v>329</v>
      </c>
      <c r="U185" s="380" t="s">
        <v>315</v>
      </c>
      <c r="V185" s="388" t="s">
        <v>315</v>
      </c>
      <c r="W185" s="389" t="s">
        <v>1738</v>
      </c>
    </row>
    <row r="186" spans="1:23" ht="65.25" hidden="1" thickBot="1" x14ac:dyDescent="0.3">
      <c r="A186" s="375" t="s">
        <v>305</v>
      </c>
      <c r="B186" s="377">
        <v>2020</v>
      </c>
      <c r="C186" s="384" t="s">
        <v>307</v>
      </c>
      <c r="D186" s="376" t="s">
        <v>332</v>
      </c>
      <c r="E186" s="385" t="s">
        <v>1735</v>
      </c>
      <c r="F186" s="377" t="s">
        <v>334</v>
      </c>
      <c r="G186" s="377" t="s">
        <v>340</v>
      </c>
      <c r="H186" s="377" t="s">
        <v>790</v>
      </c>
      <c r="I186" s="377" t="s">
        <v>619</v>
      </c>
      <c r="J186" s="382" t="s">
        <v>1737</v>
      </c>
      <c r="K186" s="386">
        <v>97</v>
      </c>
      <c r="L186" s="380">
        <v>0</v>
      </c>
      <c r="M186" s="380">
        <v>0</v>
      </c>
      <c r="N186" s="380" t="s">
        <v>329</v>
      </c>
      <c r="O186" s="387" t="s">
        <v>793</v>
      </c>
      <c r="P186" s="379" t="s">
        <v>315</v>
      </c>
      <c r="Q186" s="380" t="s">
        <v>329</v>
      </c>
      <c r="R186" s="380" t="s">
        <v>329</v>
      </c>
      <c r="S186" s="380" t="s">
        <v>329</v>
      </c>
      <c r="T186" s="380" t="s">
        <v>329</v>
      </c>
      <c r="U186" s="380" t="s">
        <v>315</v>
      </c>
      <c r="V186" s="388" t="s">
        <v>315</v>
      </c>
      <c r="W186" s="389" t="s">
        <v>1738</v>
      </c>
    </row>
    <row r="187" spans="1:23" ht="65.25" hidden="1" thickBot="1" x14ac:dyDescent="0.3">
      <c r="A187" s="375" t="s">
        <v>305</v>
      </c>
      <c r="B187" s="377">
        <v>2020</v>
      </c>
      <c r="C187" s="384" t="s">
        <v>307</v>
      </c>
      <c r="D187" s="376" t="s">
        <v>332</v>
      </c>
      <c r="E187" s="385" t="s">
        <v>341</v>
      </c>
      <c r="F187" s="377" t="s">
        <v>334</v>
      </c>
      <c r="G187" s="377" t="s">
        <v>342</v>
      </c>
      <c r="H187" s="377" t="s">
        <v>790</v>
      </c>
      <c r="I187" s="377" t="s">
        <v>619</v>
      </c>
      <c r="J187" s="382" t="s">
        <v>1737</v>
      </c>
      <c r="K187" s="386">
        <v>133</v>
      </c>
      <c r="L187" s="380">
        <v>4</v>
      </c>
      <c r="M187" s="380">
        <v>4</v>
      </c>
      <c r="N187" s="380" t="s">
        <v>329</v>
      </c>
      <c r="O187" s="387" t="s">
        <v>793</v>
      </c>
      <c r="P187" s="379" t="s">
        <v>315</v>
      </c>
      <c r="Q187" s="380" t="s">
        <v>329</v>
      </c>
      <c r="R187" s="380" t="s">
        <v>329</v>
      </c>
      <c r="S187" s="380" t="s">
        <v>329</v>
      </c>
      <c r="T187" s="380" t="s">
        <v>329</v>
      </c>
      <c r="U187" s="380" t="s">
        <v>315</v>
      </c>
      <c r="V187" s="388" t="s">
        <v>315</v>
      </c>
      <c r="W187" s="389" t="s">
        <v>1738</v>
      </c>
    </row>
    <row r="188" spans="1:23" ht="65.25" hidden="1" thickBot="1" x14ac:dyDescent="0.3">
      <c r="A188" s="375" t="s">
        <v>305</v>
      </c>
      <c r="B188" s="377">
        <v>2020</v>
      </c>
      <c r="C188" s="384" t="s">
        <v>307</v>
      </c>
      <c r="D188" s="376" t="s">
        <v>332</v>
      </c>
      <c r="E188" s="385" t="s">
        <v>1735</v>
      </c>
      <c r="F188" s="377" t="s">
        <v>334</v>
      </c>
      <c r="G188" s="377" t="s">
        <v>343</v>
      </c>
      <c r="H188" s="377" t="s">
        <v>790</v>
      </c>
      <c r="I188" s="377" t="s">
        <v>619</v>
      </c>
      <c r="J188" s="382" t="s">
        <v>1737</v>
      </c>
      <c r="K188" s="386">
        <v>199</v>
      </c>
      <c r="L188" s="380">
        <v>5</v>
      </c>
      <c r="M188" s="380">
        <v>5</v>
      </c>
      <c r="N188" s="380" t="s">
        <v>329</v>
      </c>
      <c r="O188" s="387" t="s">
        <v>793</v>
      </c>
      <c r="P188" s="379" t="s">
        <v>315</v>
      </c>
      <c r="Q188" s="380" t="s">
        <v>329</v>
      </c>
      <c r="R188" s="380" t="s">
        <v>329</v>
      </c>
      <c r="S188" s="380" t="s">
        <v>329</v>
      </c>
      <c r="T188" s="380" t="s">
        <v>329</v>
      </c>
      <c r="U188" s="380" t="s">
        <v>315</v>
      </c>
      <c r="V188" s="388" t="s">
        <v>315</v>
      </c>
      <c r="W188" s="389" t="s">
        <v>1738</v>
      </c>
    </row>
    <row r="189" spans="1:23" ht="65.25" hidden="1" thickBot="1" x14ac:dyDescent="0.3">
      <c r="A189" s="375" t="s">
        <v>305</v>
      </c>
      <c r="B189" s="377">
        <v>2020</v>
      </c>
      <c r="C189" s="384" t="s">
        <v>307</v>
      </c>
      <c r="D189" s="376" t="s">
        <v>332</v>
      </c>
      <c r="E189" s="385" t="s">
        <v>1739</v>
      </c>
      <c r="F189" s="377" t="s">
        <v>334</v>
      </c>
      <c r="G189" s="377" t="s">
        <v>344</v>
      </c>
      <c r="H189" s="377" t="s">
        <v>790</v>
      </c>
      <c r="I189" s="377" t="s">
        <v>619</v>
      </c>
      <c r="J189" s="382" t="s">
        <v>1737</v>
      </c>
      <c r="K189" s="386">
        <v>202</v>
      </c>
      <c r="L189" s="380">
        <v>8</v>
      </c>
      <c r="M189" s="380">
        <v>8</v>
      </c>
      <c r="N189" s="380" t="s">
        <v>329</v>
      </c>
      <c r="O189" s="387" t="s">
        <v>793</v>
      </c>
      <c r="P189" s="379" t="s">
        <v>315</v>
      </c>
      <c r="Q189" s="380" t="s">
        <v>329</v>
      </c>
      <c r="R189" s="380" t="s">
        <v>329</v>
      </c>
      <c r="S189" s="380" t="s">
        <v>329</v>
      </c>
      <c r="T189" s="380" t="s">
        <v>329</v>
      </c>
      <c r="U189" s="380" t="s">
        <v>315</v>
      </c>
      <c r="V189" s="388" t="s">
        <v>315</v>
      </c>
      <c r="W189" s="389" t="s">
        <v>1738</v>
      </c>
    </row>
    <row r="190" spans="1:23" ht="75.75" hidden="1" thickBot="1" x14ac:dyDescent="0.3">
      <c r="A190" s="375" t="s">
        <v>305</v>
      </c>
      <c r="B190" s="377">
        <v>2020</v>
      </c>
      <c r="C190" s="384" t="s">
        <v>311</v>
      </c>
      <c r="D190" s="376" t="s">
        <v>332</v>
      </c>
      <c r="E190" s="385" t="s">
        <v>1735</v>
      </c>
      <c r="F190" s="377" t="s">
        <v>334</v>
      </c>
      <c r="G190" s="377" t="s">
        <v>346</v>
      </c>
      <c r="H190" s="377" t="s">
        <v>790</v>
      </c>
      <c r="I190" s="377" t="s">
        <v>619</v>
      </c>
      <c r="J190" s="382" t="s">
        <v>1737</v>
      </c>
      <c r="K190" s="386">
        <v>122</v>
      </c>
      <c r="L190" s="380">
        <v>0</v>
      </c>
      <c r="M190" s="380">
        <v>0</v>
      </c>
      <c r="N190" s="380" t="s">
        <v>329</v>
      </c>
      <c r="O190" s="387" t="s">
        <v>793</v>
      </c>
      <c r="P190" s="379" t="s">
        <v>315</v>
      </c>
      <c r="Q190" s="380" t="s">
        <v>329</v>
      </c>
      <c r="R190" s="380" t="s">
        <v>329</v>
      </c>
      <c r="S190" s="380" t="s">
        <v>329</v>
      </c>
      <c r="T190" s="380" t="s">
        <v>329</v>
      </c>
      <c r="U190" s="380" t="s">
        <v>315</v>
      </c>
      <c r="V190" s="388" t="s">
        <v>315</v>
      </c>
      <c r="W190" s="389" t="s">
        <v>1738</v>
      </c>
    </row>
    <row r="191" spans="1:23" ht="75.75" hidden="1" thickBot="1" x14ac:dyDescent="0.3">
      <c r="A191" s="375" t="s">
        <v>305</v>
      </c>
      <c r="B191" s="377">
        <v>2020</v>
      </c>
      <c r="C191" s="384" t="s">
        <v>311</v>
      </c>
      <c r="D191" s="376" t="s">
        <v>332</v>
      </c>
      <c r="E191" s="385" t="s">
        <v>1740</v>
      </c>
      <c r="F191" s="377" t="s">
        <v>334</v>
      </c>
      <c r="G191" s="377" t="s">
        <v>348</v>
      </c>
      <c r="H191" s="377" t="s">
        <v>790</v>
      </c>
      <c r="I191" s="377" t="s">
        <v>619</v>
      </c>
      <c r="J191" s="382" t="s">
        <v>1737</v>
      </c>
      <c r="K191" s="386">
        <v>330</v>
      </c>
      <c r="L191" s="380">
        <v>13</v>
      </c>
      <c r="M191" s="380">
        <v>13</v>
      </c>
      <c r="N191" s="380" t="s">
        <v>329</v>
      </c>
      <c r="O191" s="387" t="s">
        <v>793</v>
      </c>
      <c r="P191" s="379" t="s">
        <v>315</v>
      </c>
      <c r="Q191" s="380" t="s">
        <v>329</v>
      </c>
      <c r="R191" s="380" t="s">
        <v>329</v>
      </c>
      <c r="S191" s="380" t="s">
        <v>329</v>
      </c>
      <c r="T191" s="380" t="s">
        <v>329</v>
      </c>
      <c r="U191" s="380" t="s">
        <v>315</v>
      </c>
      <c r="V191" s="388" t="s">
        <v>315</v>
      </c>
      <c r="W191" s="389" t="s">
        <v>1738</v>
      </c>
    </row>
    <row r="192" spans="1:23" ht="75.75" hidden="1" thickBot="1" x14ac:dyDescent="0.3">
      <c r="A192" s="375" t="s">
        <v>305</v>
      </c>
      <c r="B192" s="377">
        <v>2020</v>
      </c>
      <c r="C192" s="384" t="s">
        <v>311</v>
      </c>
      <c r="D192" s="376" t="s">
        <v>332</v>
      </c>
      <c r="E192" s="385" t="s">
        <v>1740</v>
      </c>
      <c r="F192" s="377" t="s">
        <v>334</v>
      </c>
      <c r="G192" s="377" t="s">
        <v>349</v>
      </c>
      <c r="H192" s="377" t="s">
        <v>790</v>
      </c>
      <c r="I192" s="377" t="s">
        <v>619</v>
      </c>
      <c r="J192" s="382" t="s">
        <v>1737</v>
      </c>
      <c r="K192" s="386">
        <v>333</v>
      </c>
      <c r="L192" s="380">
        <v>12</v>
      </c>
      <c r="M192" s="380">
        <v>12</v>
      </c>
      <c r="N192" s="380" t="s">
        <v>329</v>
      </c>
      <c r="O192" s="387" t="s">
        <v>793</v>
      </c>
      <c r="P192" s="379" t="s">
        <v>315</v>
      </c>
      <c r="Q192" s="380" t="s">
        <v>329</v>
      </c>
      <c r="R192" s="380" t="s">
        <v>329</v>
      </c>
      <c r="S192" s="380" t="s">
        <v>329</v>
      </c>
      <c r="T192" s="380" t="s">
        <v>329</v>
      </c>
      <c r="U192" s="380" t="s">
        <v>315</v>
      </c>
      <c r="V192" s="388" t="s">
        <v>315</v>
      </c>
      <c r="W192" s="389" t="s">
        <v>1738</v>
      </c>
    </row>
    <row r="193" spans="1:23" ht="75.75" hidden="1" thickBot="1" x14ac:dyDescent="0.3">
      <c r="A193" s="375" t="s">
        <v>305</v>
      </c>
      <c r="B193" s="377">
        <v>2020</v>
      </c>
      <c r="C193" s="384" t="s">
        <v>311</v>
      </c>
      <c r="D193" s="376" t="s">
        <v>332</v>
      </c>
      <c r="E193" s="385" t="s">
        <v>1735</v>
      </c>
      <c r="F193" s="377" t="s">
        <v>334</v>
      </c>
      <c r="G193" s="377" t="s">
        <v>350</v>
      </c>
      <c r="H193" s="377" t="s">
        <v>790</v>
      </c>
      <c r="I193" s="377" t="s">
        <v>619</v>
      </c>
      <c r="J193" s="382" t="s">
        <v>1737</v>
      </c>
      <c r="K193" s="386">
        <v>44</v>
      </c>
      <c r="L193" s="380">
        <v>0</v>
      </c>
      <c r="M193" s="380">
        <v>0</v>
      </c>
      <c r="N193" s="380" t="s">
        <v>329</v>
      </c>
      <c r="O193" s="387" t="s">
        <v>793</v>
      </c>
      <c r="P193" s="379" t="s">
        <v>315</v>
      </c>
      <c r="Q193" s="380" t="s">
        <v>329</v>
      </c>
      <c r="R193" s="380" t="s">
        <v>329</v>
      </c>
      <c r="S193" s="380" t="s">
        <v>329</v>
      </c>
      <c r="T193" s="380" t="s">
        <v>329</v>
      </c>
      <c r="U193" s="380" t="s">
        <v>315</v>
      </c>
      <c r="V193" s="388" t="s">
        <v>315</v>
      </c>
      <c r="W193" s="389" t="s">
        <v>1738</v>
      </c>
    </row>
    <row r="194" spans="1:23" ht="75.75" hidden="1" thickBot="1" x14ac:dyDescent="0.3">
      <c r="A194" s="375" t="s">
        <v>305</v>
      </c>
      <c r="B194" s="377">
        <v>2020</v>
      </c>
      <c r="C194" s="384" t="s">
        <v>311</v>
      </c>
      <c r="D194" s="376" t="s">
        <v>332</v>
      </c>
      <c r="E194" s="385" t="s">
        <v>1741</v>
      </c>
      <c r="F194" s="377" t="s">
        <v>334</v>
      </c>
      <c r="G194" s="377" t="s">
        <v>351</v>
      </c>
      <c r="H194" s="377" t="s">
        <v>790</v>
      </c>
      <c r="I194" s="377" t="s">
        <v>619</v>
      </c>
      <c r="J194" s="382" t="s">
        <v>1737</v>
      </c>
      <c r="K194" s="386">
        <v>210</v>
      </c>
      <c r="L194" s="380">
        <v>15</v>
      </c>
      <c r="M194" s="380">
        <v>15</v>
      </c>
      <c r="N194" s="380" t="s">
        <v>329</v>
      </c>
      <c r="O194" s="387" t="s">
        <v>793</v>
      </c>
      <c r="P194" s="379" t="s">
        <v>315</v>
      </c>
      <c r="Q194" s="380" t="s">
        <v>329</v>
      </c>
      <c r="R194" s="380" t="s">
        <v>329</v>
      </c>
      <c r="S194" s="380" t="s">
        <v>329</v>
      </c>
      <c r="T194" s="380" t="s">
        <v>329</v>
      </c>
      <c r="U194" s="380" t="s">
        <v>315</v>
      </c>
      <c r="V194" s="388" t="s">
        <v>315</v>
      </c>
      <c r="W194" s="389" t="s">
        <v>1738</v>
      </c>
    </row>
    <row r="195" spans="1:23" ht="65.25" hidden="1" thickBot="1" x14ac:dyDescent="0.3">
      <c r="A195" s="375" t="s">
        <v>305</v>
      </c>
      <c r="B195" s="377">
        <v>2020</v>
      </c>
      <c r="C195" s="384" t="s">
        <v>307</v>
      </c>
      <c r="D195" s="376" t="s">
        <v>332</v>
      </c>
      <c r="E195" s="385" t="s">
        <v>1742</v>
      </c>
      <c r="F195" s="377" t="s">
        <v>334</v>
      </c>
      <c r="G195" s="377" t="s">
        <v>353</v>
      </c>
      <c r="H195" s="377" t="s">
        <v>790</v>
      </c>
      <c r="I195" s="377" t="s">
        <v>619</v>
      </c>
      <c r="J195" s="382" t="s">
        <v>1737</v>
      </c>
      <c r="K195" s="386">
        <v>51</v>
      </c>
      <c r="L195" s="380">
        <v>1</v>
      </c>
      <c r="M195" s="380">
        <v>1</v>
      </c>
      <c r="N195" s="380" t="s">
        <v>329</v>
      </c>
      <c r="O195" s="387" t="s">
        <v>793</v>
      </c>
      <c r="P195" s="379" t="s">
        <v>315</v>
      </c>
      <c r="Q195" s="380" t="s">
        <v>329</v>
      </c>
      <c r="R195" s="380" t="s">
        <v>329</v>
      </c>
      <c r="S195" s="380" t="s">
        <v>329</v>
      </c>
      <c r="T195" s="380" t="s">
        <v>329</v>
      </c>
      <c r="U195" s="380" t="s">
        <v>315</v>
      </c>
      <c r="V195" s="388" t="s">
        <v>315</v>
      </c>
      <c r="W195" s="389" t="s">
        <v>1738</v>
      </c>
    </row>
    <row r="196" spans="1:23" ht="65.25" hidden="1" thickBot="1" x14ac:dyDescent="0.3">
      <c r="A196" s="375" t="s">
        <v>305</v>
      </c>
      <c r="B196" s="377">
        <v>2020</v>
      </c>
      <c r="C196" s="384" t="s">
        <v>307</v>
      </c>
      <c r="D196" s="376" t="s">
        <v>332</v>
      </c>
      <c r="E196" s="385" t="s">
        <v>1735</v>
      </c>
      <c r="F196" s="377" t="s">
        <v>334</v>
      </c>
      <c r="G196" s="377" t="s">
        <v>354</v>
      </c>
      <c r="H196" s="377" t="s">
        <v>790</v>
      </c>
      <c r="I196" s="377" t="s">
        <v>619</v>
      </c>
      <c r="J196" s="382" t="s">
        <v>1737</v>
      </c>
      <c r="K196" s="386">
        <v>119</v>
      </c>
      <c r="L196" s="380">
        <v>0</v>
      </c>
      <c r="M196" s="380">
        <v>0</v>
      </c>
      <c r="N196" s="380" t="s">
        <v>329</v>
      </c>
      <c r="O196" s="387" t="s">
        <v>793</v>
      </c>
      <c r="P196" s="379" t="s">
        <v>315</v>
      </c>
      <c r="Q196" s="380" t="s">
        <v>329</v>
      </c>
      <c r="R196" s="380" t="s">
        <v>329</v>
      </c>
      <c r="S196" s="380" t="s">
        <v>329</v>
      </c>
      <c r="T196" s="380" t="s">
        <v>329</v>
      </c>
      <c r="U196" s="380" t="s">
        <v>315</v>
      </c>
      <c r="V196" s="388" t="s">
        <v>315</v>
      </c>
      <c r="W196" s="389" t="s">
        <v>1738</v>
      </c>
    </row>
    <row r="197" spans="1:23" ht="65.25" hidden="1" thickBot="1" x14ac:dyDescent="0.3">
      <c r="A197" s="375" t="s">
        <v>305</v>
      </c>
      <c r="B197" s="377">
        <v>2020</v>
      </c>
      <c r="C197" s="384" t="s">
        <v>307</v>
      </c>
      <c r="D197" s="376" t="s">
        <v>332</v>
      </c>
      <c r="E197" s="385" t="s">
        <v>341</v>
      </c>
      <c r="F197" s="377" t="s">
        <v>334</v>
      </c>
      <c r="G197" s="377" t="s">
        <v>355</v>
      </c>
      <c r="H197" s="377" t="s">
        <v>790</v>
      </c>
      <c r="I197" s="377" t="s">
        <v>619</v>
      </c>
      <c r="J197" s="382" t="s">
        <v>1737</v>
      </c>
      <c r="K197" s="386">
        <v>160</v>
      </c>
      <c r="L197" s="380">
        <v>1</v>
      </c>
      <c r="M197" s="380">
        <v>1</v>
      </c>
      <c r="N197" s="380" t="s">
        <v>329</v>
      </c>
      <c r="O197" s="387" t="s">
        <v>793</v>
      </c>
      <c r="P197" s="379" t="s">
        <v>315</v>
      </c>
      <c r="Q197" s="380" t="s">
        <v>329</v>
      </c>
      <c r="R197" s="380" t="s">
        <v>329</v>
      </c>
      <c r="S197" s="380" t="s">
        <v>329</v>
      </c>
      <c r="T197" s="380" t="s">
        <v>329</v>
      </c>
      <c r="U197" s="380" t="s">
        <v>315</v>
      </c>
      <c r="V197" s="388" t="s">
        <v>315</v>
      </c>
      <c r="W197" s="389" t="s">
        <v>1738</v>
      </c>
    </row>
    <row r="198" spans="1:23" ht="65.25" hidden="1" thickBot="1" x14ac:dyDescent="0.3">
      <c r="A198" s="375" t="s">
        <v>305</v>
      </c>
      <c r="B198" s="377">
        <v>2020</v>
      </c>
      <c r="C198" s="384" t="s">
        <v>307</v>
      </c>
      <c r="D198" s="376" t="s">
        <v>332</v>
      </c>
      <c r="E198" s="385" t="s">
        <v>341</v>
      </c>
      <c r="F198" s="377" t="s">
        <v>334</v>
      </c>
      <c r="G198" s="377" t="s">
        <v>356</v>
      </c>
      <c r="H198" s="377" t="s">
        <v>790</v>
      </c>
      <c r="I198" s="377" t="s">
        <v>619</v>
      </c>
      <c r="J198" s="382" t="s">
        <v>1737</v>
      </c>
      <c r="K198" s="386">
        <v>218</v>
      </c>
      <c r="L198" s="380">
        <v>0</v>
      </c>
      <c r="M198" s="380">
        <v>0</v>
      </c>
      <c r="N198" s="380" t="s">
        <v>329</v>
      </c>
      <c r="O198" s="387" t="s">
        <v>793</v>
      </c>
      <c r="P198" s="379" t="s">
        <v>315</v>
      </c>
      <c r="Q198" s="380" t="s">
        <v>329</v>
      </c>
      <c r="R198" s="380" t="s">
        <v>329</v>
      </c>
      <c r="S198" s="380" t="s">
        <v>329</v>
      </c>
      <c r="T198" s="380" t="s">
        <v>329</v>
      </c>
      <c r="U198" s="380" t="s">
        <v>315</v>
      </c>
      <c r="V198" s="388" t="s">
        <v>315</v>
      </c>
      <c r="W198" s="389" t="s">
        <v>1738</v>
      </c>
    </row>
    <row r="199" spans="1:23" ht="65.25" hidden="1" thickBot="1" x14ac:dyDescent="0.3">
      <c r="A199" s="375" t="s">
        <v>305</v>
      </c>
      <c r="B199" s="377">
        <v>2020</v>
      </c>
      <c r="C199" s="384" t="s">
        <v>307</v>
      </c>
      <c r="D199" s="376" t="s">
        <v>332</v>
      </c>
      <c r="E199" s="385" t="s">
        <v>1742</v>
      </c>
      <c r="F199" s="377" t="s">
        <v>334</v>
      </c>
      <c r="G199" s="377" t="s">
        <v>357</v>
      </c>
      <c r="H199" s="377" t="s">
        <v>790</v>
      </c>
      <c r="I199" s="377" t="s">
        <v>619</v>
      </c>
      <c r="J199" s="382" t="s">
        <v>1737</v>
      </c>
      <c r="K199" s="386">
        <v>132</v>
      </c>
      <c r="L199" s="380">
        <v>3</v>
      </c>
      <c r="M199" s="380">
        <v>3</v>
      </c>
      <c r="N199" s="380" t="s">
        <v>329</v>
      </c>
      <c r="O199" s="387" t="s">
        <v>793</v>
      </c>
      <c r="P199" s="379" t="s">
        <v>315</v>
      </c>
      <c r="Q199" s="380" t="s">
        <v>329</v>
      </c>
      <c r="R199" s="380" t="s">
        <v>329</v>
      </c>
      <c r="S199" s="380" t="s">
        <v>329</v>
      </c>
      <c r="T199" s="380" t="s">
        <v>329</v>
      </c>
      <c r="U199" s="380" t="s">
        <v>315</v>
      </c>
      <c r="V199" s="388" t="s">
        <v>315</v>
      </c>
      <c r="W199" s="389" t="s">
        <v>1738</v>
      </c>
    </row>
    <row r="200" spans="1:23" ht="65.25" hidden="1" thickBot="1" x14ac:dyDescent="0.3">
      <c r="A200" s="375" t="s">
        <v>305</v>
      </c>
      <c r="B200" s="377">
        <v>2020</v>
      </c>
      <c r="C200" s="384" t="s">
        <v>307</v>
      </c>
      <c r="D200" s="376" t="s">
        <v>332</v>
      </c>
      <c r="E200" s="385" t="s">
        <v>1742</v>
      </c>
      <c r="F200" s="377" t="s">
        <v>334</v>
      </c>
      <c r="G200" s="377" t="s">
        <v>358</v>
      </c>
      <c r="H200" s="377" t="s">
        <v>790</v>
      </c>
      <c r="I200" s="377" t="s">
        <v>619</v>
      </c>
      <c r="J200" s="382" t="s">
        <v>1737</v>
      </c>
      <c r="K200" s="386">
        <v>139</v>
      </c>
      <c r="L200" s="380">
        <v>5</v>
      </c>
      <c r="M200" s="380">
        <v>5</v>
      </c>
      <c r="N200" s="380" t="s">
        <v>329</v>
      </c>
      <c r="O200" s="387" t="s">
        <v>793</v>
      </c>
      <c r="P200" s="379" t="s">
        <v>315</v>
      </c>
      <c r="Q200" s="380" t="s">
        <v>329</v>
      </c>
      <c r="R200" s="380" t="s">
        <v>329</v>
      </c>
      <c r="S200" s="380" t="s">
        <v>329</v>
      </c>
      <c r="T200" s="380" t="s">
        <v>329</v>
      </c>
      <c r="U200" s="380" t="s">
        <v>315</v>
      </c>
      <c r="V200" s="388" t="s">
        <v>315</v>
      </c>
      <c r="W200" s="389" t="s">
        <v>1738</v>
      </c>
    </row>
    <row r="201" spans="1:23" ht="65.25" hidden="1" thickBot="1" x14ac:dyDescent="0.3">
      <c r="A201" s="375" t="s">
        <v>305</v>
      </c>
      <c r="B201" s="377">
        <v>2020</v>
      </c>
      <c r="C201" s="384" t="s">
        <v>307</v>
      </c>
      <c r="D201" s="376" t="s">
        <v>332</v>
      </c>
      <c r="E201" s="385" t="s">
        <v>1742</v>
      </c>
      <c r="F201" s="377" t="s">
        <v>334</v>
      </c>
      <c r="G201" s="377" t="s">
        <v>359</v>
      </c>
      <c r="H201" s="377" t="s">
        <v>790</v>
      </c>
      <c r="I201" s="377" t="s">
        <v>619</v>
      </c>
      <c r="J201" s="382" t="s">
        <v>1737</v>
      </c>
      <c r="K201" s="386">
        <v>168</v>
      </c>
      <c r="L201" s="380">
        <v>7</v>
      </c>
      <c r="M201" s="380">
        <v>7</v>
      </c>
      <c r="N201" s="380" t="s">
        <v>329</v>
      </c>
      <c r="O201" s="387" t="s">
        <v>793</v>
      </c>
      <c r="P201" s="379" t="s">
        <v>315</v>
      </c>
      <c r="Q201" s="380" t="s">
        <v>329</v>
      </c>
      <c r="R201" s="380" t="s">
        <v>329</v>
      </c>
      <c r="S201" s="380" t="s">
        <v>329</v>
      </c>
      <c r="T201" s="380" t="s">
        <v>329</v>
      </c>
      <c r="U201" s="380" t="s">
        <v>315</v>
      </c>
      <c r="V201" s="388" t="s">
        <v>315</v>
      </c>
      <c r="W201" s="389" t="s">
        <v>1738</v>
      </c>
    </row>
    <row r="202" spans="1:23" ht="75.75" hidden="1" thickBot="1" x14ac:dyDescent="0.3">
      <c r="A202" s="375" t="s">
        <v>305</v>
      </c>
      <c r="B202" s="377">
        <v>2020</v>
      </c>
      <c r="C202" s="384" t="s">
        <v>311</v>
      </c>
      <c r="D202" s="376" t="s">
        <v>332</v>
      </c>
      <c r="E202" s="385" t="s">
        <v>1743</v>
      </c>
      <c r="F202" s="377" t="s">
        <v>334</v>
      </c>
      <c r="G202" s="377" t="s">
        <v>360</v>
      </c>
      <c r="H202" s="377" t="s">
        <v>790</v>
      </c>
      <c r="I202" s="377" t="s">
        <v>619</v>
      </c>
      <c r="J202" s="382" t="s">
        <v>1737</v>
      </c>
      <c r="K202" s="386">
        <v>291</v>
      </c>
      <c r="L202" s="380">
        <v>5</v>
      </c>
      <c r="M202" s="380">
        <v>5</v>
      </c>
      <c r="N202" s="380" t="s">
        <v>329</v>
      </c>
      <c r="O202" s="387" t="s">
        <v>793</v>
      </c>
      <c r="P202" s="379" t="s">
        <v>315</v>
      </c>
      <c r="Q202" s="380" t="s">
        <v>329</v>
      </c>
      <c r="R202" s="380" t="s">
        <v>329</v>
      </c>
      <c r="S202" s="380" t="s">
        <v>329</v>
      </c>
      <c r="T202" s="380" t="s">
        <v>329</v>
      </c>
      <c r="U202" s="380" t="s">
        <v>315</v>
      </c>
      <c r="V202" s="388" t="s">
        <v>315</v>
      </c>
      <c r="W202" s="389" t="s">
        <v>1738</v>
      </c>
    </row>
    <row r="203" spans="1:23" ht="65.25" hidden="1" thickBot="1" x14ac:dyDescent="0.3">
      <c r="A203" s="375" t="s">
        <v>305</v>
      </c>
      <c r="B203" s="377">
        <v>2020</v>
      </c>
      <c r="C203" s="384" t="s">
        <v>307</v>
      </c>
      <c r="D203" s="376" t="s">
        <v>332</v>
      </c>
      <c r="E203" s="385" t="s">
        <v>341</v>
      </c>
      <c r="F203" s="377" t="s">
        <v>334</v>
      </c>
      <c r="G203" s="377" t="s">
        <v>361</v>
      </c>
      <c r="H203" s="377" t="s">
        <v>790</v>
      </c>
      <c r="I203" s="377" t="s">
        <v>619</v>
      </c>
      <c r="J203" s="382" t="s">
        <v>1737</v>
      </c>
      <c r="K203" s="386">
        <v>160</v>
      </c>
      <c r="L203" s="380">
        <v>0</v>
      </c>
      <c r="M203" s="380">
        <v>0</v>
      </c>
      <c r="N203" s="380" t="s">
        <v>329</v>
      </c>
      <c r="O203" s="387" t="s">
        <v>793</v>
      </c>
      <c r="P203" s="379" t="s">
        <v>315</v>
      </c>
      <c r="Q203" s="380" t="s">
        <v>329</v>
      </c>
      <c r="R203" s="380" t="s">
        <v>329</v>
      </c>
      <c r="S203" s="380" t="s">
        <v>329</v>
      </c>
      <c r="T203" s="380" t="s">
        <v>329</v>
      </c>
      <c r="U203" s="380" t="s">
        <v>315</v>
      </c>
      <c r="V203" s="388" t="s">
        <v>315</v>
      </c>
      <c r="W203" s="389" t="s">
        <v>1738</v>
      </c>
    </row>
    <row r="204" spans="1:23" ht="75.75" hidden="1" thickBot="1" x14ac:dyDescent="0.3">
      <c r="A204" s="375" t="s">
        <v>305</v>
      </c>
      <c r="B204" s="377">
        <v>2020</v>
      </c>
      <c r="C204" s="384" t="s">
        <v>311</v>
      </c>
      <c r="D204" s="376" t="s">
        <v>332</v>
      </c>
      <c r="E204" s="385" t="s">
        <v>1743</v>
      </c>
      <c r="F204" s="377" t="s">
        <v>334</v>
      </c>
      <c r="G204" s="377" t="s">
        <v>362</v>
      </c>
      <c r="H204" s="377" t="s">
        <v>790</v>
      </c>
      <c r="I204" s="377" t="s">
        <v>619</v>
      </c>
      <c r="J204" s="382" t="s">
        <v>1737</v>
      </c>
      <c r="K204" s="386">
        <v>217</v>
      </c>
      <c r="L204" s="380">
        <v>9</v>
      </c>
      <c r="M204" s="380">
        <v>9</v>
      </c>
      <c r="N204" s="380" t="s">
        <v>329</v>
      </c>
      <c r="O204" s="387" t="s">
        <v>793</v>
      </c>
      <c r="P204" s="379" t="s">
        <v>315</v>
      </c>
      <c r="Q204" s="380" t="s">
        <v>329</v>
      </c>
      <c r="R204" s="380" t="s">
        <v>329</v>
      </c>
      <c r="S204" s="380" t="s">
        <v>329</v>
      </c>
      <c r="T204" s="380" t="s">
        <v>329</v>
      </c>
      <c r="U204" s="380" t="s">
        <v>315</v>
      </c>
      <c r="V204" s="388" t="s">
        <v>315</v>
      </c>
      <c r="W204" s="389" t="s">
        <v>1738</v>
      </c>
    </row>
    <row r="205" spans="1:23" ht="65.25" hidden="1" thickBot="1" x14ac:dyDescent="0.3">
      <c r="A205" s="375" t="s">
        <v>305</v>
      </c>
      <c r="B205" s="377">
        <v>2020</v>
      </c>
      <c r="C205" s="384" t="s">
        <v>307</v>
      </c>
      <c r="D205" s="376" t="s">
        <v>332</v>
      </c>
      <c r="E205" s="385" t="s">
        <v>1742</v>
      </c>
      <c r="F205" s="377" t="s">
        <v>334</v>
      </c>
      <c r="G205" s="377" t="s">
        <v>363</v>
      </c>
      <c r="H205" s="377" t="s">
        <v>790</v>
      </c>
      <c r="I205" s="377" t="s">
        <v>619</v>
      </c>
      <c r="J205" s="382" t="s">
        <v>1737</v>
      </c>
      <c r="K205" s="386">
        <v>1</v>
      </c>
      <c r="L205" s="380">
        <v>0</v>
      </c>
      <c r="M205" s="380">
        <v>0</v>
      </c>
      <c r="N205" s="380" t="s">
        <v>329</v>
      </c>
      <c r="O205" s="387" t="s">
        <v>793</v>
      </c>
      <c r="P205" s="379" t="s">
        <v>315</v>
      </c>
      <c r="Q205" s="380" t="s">
        <v>329</v>
      </c>
      <c r="R205" s="380" t="s">
        <v>329</v>
      </c>
      <c r="S205" s="380" t="s">
        <v>329</v>
      </c>
      <c r="T205" s="380" t="s">
        <v>329</v>
      </c>
      <c r="U205" s="380" t="s">
        <v>315</v>
      </c>
      <c r="V205" s="388" t="s">
        <v>315</v>
      </c>
      <c r="W205" s="389" t="s">
        <v>1738</v>
      </c>
    </row>
    <row r="206" spans="1:23" ht="75.75" hidden="1" thickBot="1" x14ac:dyDescent="0.3">
      <c r="A206" s="375" t="s">
        <v>305</v>
      </c>
      <c r="B206" s="377">
        <v>2020</v>
      </c>
      <c r="C206" s="384" t="s">
        <v>311</v>
      </c>
      <c r="D206" s="376" t="s">
        <v>332</v>
      </c>
      <c r="E206" s="385" t="s">
        <v>1740</v>
      </c>
      <c r="F206" s="377" t="s">
        <v>334</v>
      </c>
      <c r="G206" s="377" t="s">
        <v>364</v>
      </c>
      <c r="H206" s="377" t="s">
        <v>790</v>
      </c>
      <c r="I206" s="377" t="s">
        <v>619</v>
      </c>
      <c r="J206" s="382" t="s">
        <v>1737</v>
      </c>
      <c r="K206" s="386">
        <v>217</v>
      </c>
      <c r="L206" s="380">
        <v>2</v>
      </c>
      <c r="M206" s="380">
        <v>2</v>
      </c>
      <c r="N206" s="380" t="s">
        <v>329</v>
      </c>
      <c r="O206" s="387" t="s">
        <v>793</v>
      </c>
      <c r="P206" s="379" t="s">
        <v>315</v>
      </c>
      <c r="Q206" s="380" t="s">
        <v>329</v>
      </c>
      <c r="R206" s="380" t="s">
        <v>329</v>
      </c>
      <c r="S206" s="380" t="s">
        <v>329</v>
      </c>
      <c r="T206" s="380" t="s">
        <v>329</v>
      </c>
      <c r="U206" s="380" t="s">
        <v>315</v>
      </c>
      <c r="V206" s="388" t="s">
        <v>315</v>
      </c>
      <c r="W206" s="389" t="s">
        <v>1738</v>
      </c>
    </row>
    <row r="207" spans="1:23" ht="75.75" hidden="1" thickBot="1" x14ac:dyDescent="0.3">
      <c r="A207" s="375" t="s">
        <v>305</v>
      </c>
      <c r="B207" s="377">
        <v>2020</v>
      </c>
      <c r="C207" s="384" t="s">
        <v>311</v>
      </c>
      <c r="D207" s="376" t="s">
        <v>332</v>
      </c>
      <c r="E207" s="385" t="s">
        <v>1740</v>
      </c>
      <c r="F207" s="377" t="s">
        <v>334</v>
      </c>
      <c r="G207" s="377" t="s">
        <v>365</v>
      </c>
      <c r="H207" s="377" t="s">
        <v>790</v>
      </c>
      <c r="I207" s="377" t="s">
        <v>619</v>
      </c>
      <c r="J207" s="382" t="s">
        <v>1737</v>
      </c>
      <c r="K207" s="386">
        <v>276</v>
      </c>
      <c r="L207" s="380">
        <v>30</v>
      </c>
      <c r="M207" s="380">
        <v>30</v>
      </c>
      <c r="N207" s="380" t="s">
        <v>329</v>
      </c>
      <c r="O207" s="387" t="s">
        <v>793</v>
      </c>
      <c r="P207" s="379" t="s">
        <v>315</v>
      </c>
      <c r="Q207" s="380" t="s">
        <v>329</v>
      </c>
      <c r="R207" s="380" t="s">
        <v>329</v>
      </c>
      <c r="S207" s="380" t="s">
        <v>329</v>
      </c>
      <c r="T207" s="380" t="s">
        <v>329</v>
      </c>
      <c r="U207" s="380" t="s">
        <v>315</v>
      </c>
      <c r="V207" s="388" t="s">
        <v>315</v>
      </c>
      <c r="W207" s="389" t="s">
        <v>1738</v>
      </c>
    </row>
    <row r="208" spans="1:23" ht="65.25" hidden="1" thickBot="1" x14ac:dyDescent="0.3">
      <c r="A208" s="375" t="s">
        <v>305</v>
      </c>
      <c r="B208" s="377">
        <v>2020</v>
      </c>
      <c r="C208" s="384" t="s">
        <v>307</v>
      </c>
      <c r="D208" s="376" t="s">
        <v>332</v>
      </c>
      <c r="E208" s="385" t="s">
        <v>341</v>
      </c>
      <c r="F208" s="377" t="s">
        <v>334</v>
      </c>
      <c r="G208" s="377" t="s">
        <v>366</v>
      </c>
      <c r="H208" s="377" t="s">
        <v>790</v>
      </c>
      <c r="I208" s="377" t="s">
        <v>619</v>
      </c>
      <c r="J208" s="382" t="s">
        <v>1737</v>
      </c>
      <c r="K208" s="386">
        <v>212</v>
      </c>
      <c r="L208" s="380">
        <v>1</v>
      </c>
      <c r="M208" s="380">
        <v>1</v>
      </c>
      <c r="N208" s="380" t="s">
        <v>329</v>
      </c>
      <c r="O208" s="387" t="s">
        <v>793</v>
      </c>
      <c r="P208" s="379" t="s">
        <v>315</v>
      </c>
      <c r="Q208" s="380" t="s">
        <v>329</v>
      </c>
      <c r="R208" s="380" t="s">
        <v>329</v>
      </c>
      <c r="S208" s="380" t="s">
        <v>329</v>
      </c>
      <c r="T208" s="380" t="s">
        <v>329</v>
      </c>
      <c r="U208" s="380" t="s">
        <v>315</v>
      </c>
      <c r="V208" s="388" t="s">
        <v>315</v>
      </c>
      <c r="W208" s="389" t="s">
        <v>1738</v>
      </c>
    </row>
    <row r="209" spans="1:23" ht="105.75" hidden="1" thickBot="1" x14ac:dyDescent="0.3">
      <c r="A209" s="375" t="s">
        <v>305</v>
      </c>
      <c r="B209" s="377">
        <v>2020</v>
      </c>
      <c r="C209" s="384" t="s">
        <v>1744</v>
      </c>
      <c r="D209" s="376" t="s">
        <v>332</v>
      </c>
      <c r="E209" s="385" t="s">
        <v>368</v>
      </c>
      <c r="F209" s="377" t="s">
        <v>334</v>
      </c>
      <c r="G209" s="377" t="s">
        <v>369</v>
      </c>
      <c r="H209" s="377" t="s">
        <v>790</v>
      </c>
      <c r="I209" s="377" t="s">
        <v>619</v>
      </c>
      <c r="J209" s="382" t="s">
        <v>1745</v>
      </c>
      <c r="K209" s="386">
        <v>2200</v>
      </c>
      <c r="L209" s="380">
        <v>0</v>
      </c>
      <c r="M209" s="380">
        <v>0</v>
      </c>
      <c r="N209" s="380" t="s">
        <v>329</v>
      </c>
      <c r="O209" s="387" t="s">
        <v>793</v>
      </c>
      <c r="P209" s="379" t="s">
        <v>315</v>
      </c>
      <c r="Q209" s="380" t="s">
        <v>329</v>
      </c>
      <c r="R209" s="380" t="s">
        <v>329</v>
      </c>
      <c r="S209" s="380" t="s">
        <v>329</v>
      </c>
      <c r="T209" s="380" t="s">
        <v>329</v>
      </c>
      <c r="U209" s="380" t="s">
        <v>315</v>
      </c>
      <c r="V209" s="388" t="s">
        <v>315</v>
      </c>
      <c r="W209" s="576" t="s">
        <v>1756</v>
      </c>
    </row>
    <row r="210" spans="1:23" ht="165.75" hidden="1" thickBot="1" x14ac:dyDescent="0.3">
      <c r="A210" s="375" t="s">
        <v>305</v>
      </c>
      <c r="B210" s="377">
        <v>2020</v>
      </c>
      <c r="C210" s="384" t="s">
        <v>998</v>
      </c>
      <c r="D210" s="376" t="s">
        <v>332</v>
      </c>
      <c r="E210" s="385" t="s">
        <v>999</v>
      </c>
      <c r="F210" s="377" t="s">
        <v>1000</v>
      </c>
      <c r="G210" s="377" t="s">
        <v>1017</v>
      </c>
      <c r="H210" s="377" t="s">
        <v>790</v>
      </c>
      <c r="I210" s="377" t="s">
        <v>619</v>
      </c>
      <c r="J210" s="382" t="s">
        <v>1746</v>
      </c>
      <c r="K210" s="386">
        <v>26525</v>
      </c>
      <c r="L210" s="380">
        <v>0</v>
      </c>
      <c r="M210" s="380">
        <v>0</v>
      </c>
      <c r="N210" s="380" t="s">
        <v>1747</v>
      </c>
      <c r="O210" s="387" t="s">
        <v>1748</v>
      </c>
      <c r="P210" s="379" t="s">
        <v>315</v>
      </c>
      <c r="Q210" s="380" t="s">
        <v>315</v>
      </c>
      <c r="R210" s="380" t="s">
        <v>315</v>
      </c>
      <c r="S210" s="380" t="s">
        <v>315</v>
      </c>
      <c r="T210" s="380" t="s">
        <v>315</v>
      </c>
      <c r="U210" s="380" t="s">
        <v>315</v>
      </c>
      <c r="V210" s="388" t="s">
        <v>315</v>
      </c>
      <c r="W210" s="576" t="s">
        <v>1757</v>
      </c>
    </row>
    <row r="211" spans="1:23" ht="165.75" hidden="1" thickBot="1" x14ac:dyDescent="0.3">
      <c r="A211" s="375" t="s">
        <v>305</v>
      </c>
      <c r="B211" s="377">
        <v>2020</v>
      </c>
      <c r="C211" s="384" t="s">
        <v>998</v>
      </c>
      <c r="D211" s="376" t="s">
        <v>332</v>
      </c>
      <c r="E211" s="385" t="s">
        <v>999</v>
      </c>
      <c r="F211" s="377" t="s">
        <v>1000</v>
      </c>
      <c r="G211" s="377" t="s">
        <v>1001</v>
      </c>
      <c r="H211" s="377" t="s">
        <v>790</v>
      </c>
      <c r="I211" s="377" t="s">
        <v>619</v>
      </c>
      <c r="J211" s="382" t="s">
        <v>1754</v>
      </c>
      <c r="K211" s="386">
        <v>1844</v>
      </c>
      <c r="L211" s="380">
        <v>22</v>
      </c>
      <c r="M211" s="380">
        <v>22</v>
      </c>
      <c r="N211" s="380" t="s">
        <v>1747</v>
      </c>
      <c r="O211" s="387" t="s">
        <v>1748</v>
      </c>
      <c r="P211" s="379" t="s">
        <v>315</v>
      </c>
      <c r="Q211" s="380" t="s">
        <v>315</v>
      </c>
      <c r="R211" s="380" t="s">
        <v>315</v>
      </c>
      <c r="S211" s="380" t="s">
        <v>315</v>
      </c>
      <c r="T211" s="380" t="s">
        <v>315</v>
      </c>
      <c r="U211" s="380" t="s">
        <v>315</v>
      </c>
      <c r="V211" s="388" t="s">
        <v>315</v>
      </c>
      <c r="W211" s="389"/>
    </row>
    <row r="212" spans="1:23" ht="165.75" hidden="1" thickBot="1" x14ac:dyDescent="0.3">
      <c r="A212" s="375" t="s">
        <v>305</v>
      </c>
      <c r="B212" s="377">
        <v>2020</v>
      </c>
      <c r="C212" s="384" t="s">
        <v>998</v>
      </c>
      <c r="D212" s="376" t="s">
        <v>332</v>
      </c>
      <c r="E212" s="385" t="s">
        <v>999</v>
      </c>
      <c r="F212" s="377" t="s">
        <v>1000</v>
      </c>
      <c r="G212" s="377" t="s">
        <v>1011</v>
      </c>
      <c r="H212" s="377" t="s">
        <v>790</v>
      </c>
      <c r="I212" s="377" t="s">
        <v>619</v>
      </c>
      <c r="J212" s="382" t="s">
        <v>1754</v>
      </c>
      <c r="K212" s="386">
        <v>860</v>
      </c>
      <c r="L212" s="380">
        <v>10</v>
      </c>
      <c r="M212" s="380">
        <v>10</v>
      </c>
      <c r="N212" s="380" t="s">
        <v>1747</v>
      </c>
      <c r="O212" s="387" t="s">
        <v>1748</v>
      </c>
      <c r="P212" s="379" t="s">
        <v>315</v>
      </c>
      <c r="Q212" s="380" t="s">
        <v>315</v>
      </c>
      <c r="R212" s="380" t="s">
        <v>315</v>
      </c>
      <c r="S212" s="380" t="s">
        <v>315</v>
      </c>
      <c r="T212" s="380" t="s">
        <v>315</v>
      </c>
      <c r="U212" s="380" t="s">
        <v>315</v>
      </c>
      <c r="V212" s="388" t="s">
        <v>315</v>
      </c>
      <c r="W212" s="389"/>
    </row>
    <row r="213" spans="1:23" ht="165.75" hidden="1" thickBot="1" x14ac:dyDescent="0.3">
      <c r="A213" s="375" t="s">
        <v>305</v>
      </c>
      <c r="B213" s="377">
        <v>2020</v>
      </c>
      <c r="C213" s="384" t="s">
        <v>998</v>
      </c>
      <c r="D213" s="376" t="s">
        <v>332</v>
      </c>
      <c r="E213" s="385" t="s">
        <v>999</v>
      </c>
      <c r="F213" s="377" t="s">
        <v>1000</v>
      </c>
      <c r="G213" s="377" t="s">
        <v>1012</v>
      </c>
      <c r="H213" s="377" t="s">
        <v>790</v>
      </c>
      <c r="I213" s="377" t="s">
        <v>619</v>
      </c>
      <c r="J213" s="382" t="s">
        <v>1754</v>
      </c>
      <c r="K213" s="386">
        <v>1849</v>
      </c>
      <c r="L213" s="380">
        <v>15</v>
      </c>
      <c r="M213" s="380">
        <v>15</v>
      </c>
      <c r="N213" s="380" t="s">
        <v>1747</v>
      </c>
      <c r="O213" s="387" t="s">
        <v>1748</v>
      </c>
      <c r="P213" s="379" t="s">
        <v>315</v>
      </c>
      <c r="Q213" s="380" t="s">
        <v>315</v>
      </c>
      <c r="R213" s="380" t="s">
        <v>315</v>
      </c>
      <c r="S213" s="380" t="s">
        <v>315</v>
      </c>
      <c r="T213" s="380" t="s">
        <v>315</v>
      </c>
      <c r="U213" s="380" t="s">
        <v>315</v>
      </c>
      <c r="V213" s="388" t="s">
        <v>315</v>
      </c>
      <c r="W213" s="389"/>
    </row>
    <row r="214" spans="1:23" ht="165.75" hidden="1" thickBot="1" x14ac:dyDescent="0.3">
      <c r="A214" s="375" t="s">
        <v>305</v>
      </c>
      <c r="B214" s="377">
        <v>2020</v>
      </c>
      <c r="C214" s="384" t="s">
        <v>998</v>
      </c>
      <c r="D214" s="376" t="s">
        <v>332</v>
      </c>
      <c r="E214" s="385" t="s">
        <v>999</v>
      </c>
      <c r="F214" s="377" t="s">
        <v>1000</v>
      </c>
      <c r="G214" s="377" t="s">
        <v>1013</v>
      </c>
      <c r="H214" s="377" t="s">
        <v>790</v>
      </c>
      <c r="I214" s="377" t="s">
        <v>619</v>
      </c>
      <c r="J214" s="382" t="s">
        <v>1754</v>
      </c>
      <c r="K214" s="386">
        <v>11864</v>
      </c>
      <c r="L214" s="380">
        <v>37</v>
      </c>
      <c r="M214" s="380">
        <v>37</v>
      </c>
      <c r="N214" s="380" t="s">
        <v>1747</v>
      </c>
      <c r="O214" s="387" t="s">
        <v>1748</v>
      </c>
      <c r="P214" s="379" t="s">
        <v>315</v>
      </c>
      <c r="Q214" s="380" t="s">
        <v>315</v>
      </c>
      <c r="R214" s="380" t="s">
        <v>315</v>
      </c>
      <c r="S214" s="380" t="s">
        <v>315</v>
      </c>
      <c r="T214" s="380" t="s">
        <v>315</v>
      </c>
      <c r="U214" s="380" t="s">
        <v>315</v>
      </c>
      <c r="V214" s="388" t="s">
        <v>315</v>
      </c>
      <c r="W214" s="389"/>
    </row>
    <row r="215" spans="1:23" ht="165.75" hidden="1" thickBot="1" x14ac:dyDescent="0.3">
      <c r="A215" s="375" t="s">
        <v>305</v>
      </c>
      <c r="B215" s="377">
        <v>2020</v>
      </c>
      <c r="C215" s="384" t="s">
        <v>998</v>
      </c>
      <c r="D215" s="376" t="s">
        <v>332</v>
      </c>
      <c r="E215" s="385" t="s">
        <v>999</v>
      </c>
      <c r="F215" s="377" t="s">
        <v>1000</v>
      </c>
      <c r="G215" s="377" t="s">
        <v>1014</v>
      </c>
      <c r="H215" s="377" t="s">
        <v>790</v>
      </c>
      <c r="I215" s="377" t="s">
        <v>619</v>
      </c>
      <c r="J215" s="382" t="s">
        <v>1754</v>
      </c>
      <c r="K215" s="386">
        <v>1738</v>
      </c>
      <c r="L215" s="380">
        <v>11</v>
      </c>
      <c r="M215" s="380">
        <v>11</v>
      </c>
      <c r="N215" s="380" t="s">
        <v>1747</v>
      </c>
      <c r="O215" s="387" t="s">
        <v>1748</v>
      </c>
      <c r="P215" s="379" t="s">
        <v>315</v>
      </c>
      <c r="Q215" s="380" t="s">
        <v>315</v>
      </c>
      <c r="R215" s="380" t="s">
        <v>315</v>
      </c>
      <c r="S215" s="380" t="s">
        <v>315</v>
      </c>
      <c r="T215" s="380" t="s">
        <v>315</v>
      </c>
      <c r="U215" s="380" t="s">
        <v>315</v>
      </c>
      <c r="V215" s="388" t="s">
        <v>315</v>
      </c>
      <c r="W215" s="389"/>
    </row>
    <row r="216" spans="1:23" ht="165.75" hidden="1" thickBot="1" x14ac:dyDescent="0.3">
      <c r="A216" s="375" t="s">
        <v>305</v>
      </c>
      <c r="B216" s="377">
        <v>2020</v>
      </c>
      <c r="C216" s="384" t="s">
        <v>998</v>
      </c>
      <c r="D216" s="376" t="s">
        <v>332</v>
      </c>
      <c r="E216" s="385" t="s">
        <v>999</v>
      </c>
      <c r="F216" s="377" t="s">
        <v>1000</v>
      </c>
      <c r="G216" s="377" t="s">
        <v>1015</v>
      </c>
      <c r="H216" s="377" t="s">
        <v>790</v>
      </c>
      <c r="I216" s="377" t="s">
        <v>619</v>
      </c>
      <c r="J216" s="382" t="s">
        <v>1754</v>
      </c>
      <c r="K216" s="386">
        <v>6430</v>
      </c>
      <c r="L216" s="380">
        <v>63</v>
      </c>
      <c r="M216" s="380">
        <v>63</v>
      </c>
      <c r="N216" s="380" t="s">
        <v>1747</v>
      </c>
      <c r="O216" s="387" t="s">
        <v>1748</v>
      </c>
      <c r="P216" s="379" t="s">
        <v>315</v>
      </c>
      <c r="Q216" s="380" t="s">
        <v>315</v>
      </c>
      <c r="R216" s="380" t="s">
        <v>315</v>
      </c>
      <c r="S216" s="380" t="s">
        <v>315</v>
      </c>
      <c r="T216" s="380" t="s">
        <v>315</v>
      </c>
      <c r="U216" s="380" t="s">
        <v>315</v>
      </c>
      <c r="V216" s="388" t="s">
        <v>315</v>
      </c>
      <c r="W216" s="389"/>
    </row>
    <row r="217" spans="1:23" ht="90.75" hidden="1" thickBot="1" x14ac:dyDescent="0.3">
      <c r="A217" s="375" t="s">
        <v>305</v>
      </c>
      <c r="B217" s="377">
        <v>2020</v>
      </c>
      <c r="C217" s="384" t="s">
        <v>786</v>
      </c>
      <c r="D217" s="376" t="s">
        <v>332</v>
      </c>
      <c r="E217" s="385" t="s">
        <v>990</v>
      </c>
      <c r="F217" s="377" t="s">
        <v>991</v>
      </c>
      <c r="G217" s="377" t="s">
        <v>992</v>
      </c>
      <c r="H217" s="377" t="s">
        <v>790</v>
      </c>
      <c r="I217" s="377" t="s">
        <v>619</v>
      </c>
      <c r="J217" s="382" t="s">
        <v>1750</v>
      </c>
      <c r="K217" s="386">
        <v>543</v>
      </c>
      <c r="L217" s="380">
        <v>40</v>
      </c>
      <c r="M217" s="380">
        <v>40</v>
      </c>
      <c r="N217" s="380" t="s">
        <v>329</v>
      </c>
      <c r="O217" s="387" t="s">
        <v>793</v>
      </c>
      <c r="P217" s="379" t="s">
        <v>315</v>
      </c>
      <c r="Q217" s="380" t="s">
        <v>329</v>
      </c>
      <c r="R217" s="380" t="s">
        <v>329</v>
      </c>
      <c r="S217" s="380" t="s">
        <v>329</v>
      </c>
      <c r="T217" s="380" t="s">
        <v>329</v>
      </c>
      <c r="U217" s="380" t="s">
        <v>315</v>
      </c>
      <c r="V217" s="388" t="s">
        <v>315</v>
      </c>
      <c r="W217" s="389" t="s">
        <v>1751</v>
      </c>
    </row>
    <row r="218" spans="1:23" ht="90.75" hidden="1" thickBot="1" x14ac:dyDescent="0.3">
      <c r="A218" s="375" t="s">
        <v>305</v>
      </c>
      <c r="B218" s="377">
        <v>2020</v>
      </c>
      <c r="C218" s="384" t="s">
        <v>1005</v>
      </c>
      <c r="D218" s="376" t="s">
        <v>332</v>
      </c>
      <c r="E218" s="385" t="s">
        <v>368</v>
      </c>
      <c r="F218" s="377" t="s">
        <v>991</v>
      </c>
      <c r="G218" s="377" t="s">
        <v>1006</v>
      </c>
      <c r="H218" s="377" t="s">
        <v>790</v>
      </c>
      <c r="I218" s="377" t="s">
        <v>619</v>
      </c>
      <c r="J218" s="382" t="s">
        <v>1750</v>
      </c>
      <c r="K218" s="386">
        <v>181</v>
      </c>
      <c r="L218" s="380">
        <v>73</v>
      </c>
      <c r="M218" s="380">
        <v>73</v>
      </c>
      <c r="N218" s="380" t="s">
        <v>329</v>
      </c>
      <c r="O218" s="387" t="s">
        <v>793</v>
      </c>
      <c r="P218" s="379" t="s">
        <v>315</v>
      </c>
      <c r="Q218" s="380" t="s">
        <v>329</v>
      </c>
      <c r="R218" s="380" t="s">
        <v>329</v>
      </c>
      <c r="S218" s="380" t="s">
        <v>329</v>
      </c>
      <c r="T218" s="380" t="s">
        <v>329</v>
      </c>
      <c r="U218" s="380" t="s">
        <v>315</v>
      </c>
      <c r="V218" s="388" t="s">
        <v>315</v>
      </c>
      <c r="W218" s="389" t="s">
        <v>1751</v>
      </c>
    </row>
    <row r="219" spans="1:23" ht="90.75" hidden="1" thickBot="1" x14ac:dyDescent="0.3">
      <c r="A219" s="375" t="s">
        <v>305</v>
      </c>
      <c r="B219" s="377">
        <v>2020</v>
      </c>
      <c r="C219" s="384" t="s">
        <v>1005</v>
      </c>
      <c r="D219" s="376" t="s">
        <v>332</v>
      </c>
      <c r="E219" s="385" t="s">
        <v>368</v>
      </c>
      <c r="F219" s="377" t="s">
        <v>991</v>
      </c>
      <c r="G219" s="377" t="s">
        <v>1016</v>
      </c>
      <c r="H219" s="377" t="s">
        <v>790</v>
      </c>
      <c r="I219" s="377" t="s">
        <v>619</v>
      </c>
      <c r="J219" s="382" t="s">
        <v>1750</v>
      </c>
      <c r="K219" s="386">
        <v>12</v>
      </c>
      <c r="L219" s="380">
        <v>5</v>
      </c>
      <c r="M219" s="380">
        <v>5</v>
      </c>
      <c r="N219" s="380" t="s">
        <v>329</v>
      </c>
      <c r="O219" s="387" t="s">
        <v>793</v>
      </c>
      <c r="P219" s="379" t="s">
        <v>315</v>
      </c>
      <c r="Q219" s="380" t="s">
        <v>329</v>
      </c>
      <c r="R219" s="380" t="s">
        <v>329</v>
      </c>
      <c r="S219" s="380" t="s">
        <v>329</v>
      </c>
      <c r="T219" s="380" t="s">
        <v>329</v>
      </c>
      <c r="U219" s="380" t="s">
        <v>315</v>
      </c>
      <c r="V219" s="388" t="s">
        <v>315</v>
      </c>
      <c r="W219" s="389" t="s">
        <v>1751</v>
      </c>
    </row>
    <row r="220" spans="1:23" ht="90.75" hidden="1" thickBot="1" x14ac:dyDescent="0.3">
      <c r="A220" s="375" t="s">
        <v>305</v>
      </c>
      <c r="B220" s="377">
        <v>2020</v>
      </c>
      <c r="C220" s="384" t="s">
        <v>1005</v>
      </c>
      <c r="D220" s="376" t="s">
        <v>332</v>
      </c>
      <c r="E220" s="385" t="s">
        <v>368</v>
      </c>
      <c r="F220" s="377" t="s">
        <v>991</v>
      </c>
      <c r="G220" s="377" t="s">
        <v>1020</v>
      </c>
      <c r="H220" s="377" t="s">
        <v>790</v>
      </c>
      <c r="I220" s="377" t="s">
        <v>619</v>
      </c>
      <c r="J220" s="382" t="s">
        <v>1750</v>
      </c>
      <c r="K220" s="386">
        <v>169</v>
      </c>
      <c r="L220" s="380">
        <v>0</v>
      </c>
      <c r="M220" s="380">
        <v>0</v>
      </c>
      <c r="N220" s="380" t="s">
        <v>329</v>
      </c>
      <c r="O220" s="387" t="s">
        <v>793</v>
      </c>
      <c r="P220" s="379" t="s">
        <v>315</v>
      </c>
      <c r="Q220" s="380" t="s">
        <v>329</v>
      </c>
      <c r="R220" s="380" t="s">
        <v>329</v>
      </c>
      <c r="S220" s="380" t="s">
        <v>329</v>
      </c>
      <c r="T220" s="380" t="s">
        <v>329</v>
      </c>
      <c r="U220" s="380" t="s">
        <v>315</v>
      </c>
      <c r="V220" s="388" t="s">
        <v>315</v>
      </c>
      <c r="W220" s="389" t="s">
        <v>1751</v>
      </c>
    </row>
    <row r="221" spans="1:23" ht="90.75" hidden="1" thickBot="1" x14ac:dyDescent="0.3">
      <c r="A221" s="375" t="s">
        <v>305</v>
      </c>
      <c r="B221" s="377">
        <v>2020</v>
      </c>
      <c r="C221" s="384" t="s">
        <v>998</v>
      </c>
      <c r="D221" s="376" t="s">
        <v>332</v>
      </c>
      <c r="E221" s="385" t="s">
        <v>999</v>
      </c>
      <c r="F221" s="377" t="s">
        <v>991</v>
      </c>
      <c r="G221" s="377" t="s">
        <v>1022</v>
      </c>
      <c r="H221" s="377" t="s">
        <v>790</v>
      </c>
      <c r="I221" s="377" t="s">
        <v>619</v>
      </c>
      <c r="J221" s="382" t="s">
        <v>1750</v>
      </c>
      <c r="K221" s="386">
        <v>453</v>
      </c>
      <c r="L221" s="380">
        <v>53</v>
      </c>
      <c r="M221" s="380">
        <v>53</v>
      </c>
      <c r="N221" s="380" t="s">
        <v>329</v>
      </c>
      <c r="O221" s="387" t="s">
        <v>793</v>
      </c>
      <c r="P221" s="379" t="s">
        <v>315</v>
      </c>
      <c r="Q221" s="380" t="s">
        <v>329</v>
      </c>
      <c r="R221" s="380" t="s">
        <v>329</v>
      </c>
      <c r="S221" s="380" t="s">
        <v>329</v>
      </c>
      <c r="T221" s="380" t="s">
        <v>329</v>
      </c>
      <c r="U221" s="380" t="s">
        <v>315</v>
      </c>
      <c r="V221" s="388" t="s">
        <v>315</v>
      </c>
      <c r="W221" s="389" t="s">
        <v>1751</v>
      </c>
    </row>
    <row r="222" spans="1:23" ht="90.75" hidden="1" thickBot="1" x14ac:dyDescent="0.3">
      <c r="A222" s="375" t="s">
        <v>305</v>
      </c>
      <c r="B222" s="377">
        <v>2020</v>
      </c>
      <c r="C222" s="384" t="s">
        <v>1005</v>
      </c>
      <c r="D222" s="376" t="s">
        <v>332</v>
      </c>
      <c r="E222" s="385" t="s">
        <v>368</v>
      </c>
      <c r="F222" s="377" t="s">
        <v>991</v>
      </c>
      <c r="G222" s="377" t="s">
        <v>1023</v>
      </c>
      <c r="H222" s="377" t="s">
        <v>790</v>
      </c>
      <c r="I222" s="377" t="s">
        <v>619</v>
      </c>
      <c r="J222" s="382" t="s">
        <v>1750</v>
      </c>
      <c r="K222" s="386">
        <v>0</v>
      </c>
      <c r="L222" s="380">
        <v>0</v>
      </c>
      <c r="M222" s="380">
        <v>0</v>
      </c>
      <c r="N222" s="380" t="s">
        <v>329</v>
      </c>
      <c r="O222" s="387" t="s">
        <v>793</v>
      </c>
      <c r="P222" s="379" t="s">
        <v>315</v>
      </c>
      <c r="Q222" s="380" t="s">
        <v>329</v>
      </c>
      <c r="R222" s="380" t="s">
        <v>329</v>
      </c>
      <c r="S222" s="380" t="s">
        <v>329</v>
      </c>
      <c r="T222" s="380" t="s">
        <v>329</v>
      </c>
      <c r="U222" s="380" t="s">
        <v>315</v>
      </c>
      <c r="V222" s="388" t="s">
        <v>315</v>
      </c>
      <c r="W222" s="389" t="s">
        <v>1751</v>
      </c>
    </row>
    <row r="223" spans="1:23" ht="90.75" hidden="1" thickBot="1" x14ac:dyDescent="0.3">
      <c r="A223" s="375" t="s">
        <v>305</v>
      </c>
      <c r="B223" s="377">
        <v>2020</v>
      </c>
      <c r="C223" s="384" t="s">
        <v>786</v>
      </c>
      <c r="D223" s="376" t="s">
        <v>332</v>
      </c>
      <c r="E223" s="385" t="s">
        <v>990</v>
      </c>
      <c r="F223" s="377" t="s">
        <v>991</v>
      </c>
      <c r="G223" s="377" t="s">
        <v>1024</v>
      </c>
      <c r="H223" s="377" t="s">
        <v>790</v>
      </c>
      <c r="I223" s="377" t="s">
        <v>619</v>
      </c>
      <c r="J223" s="382" t="s">
        <v>1750</v>
      </c>
      <c r="K223" s="386">
        <v>235</v>
      </c>
      <c r="L223" s="380">
        <v>42</v>
      </c>
      <c r="M223" s="380">
        <v>42</v>
      </c>
      <c r="N223" s="380" t="s">
        <v>329</v>
      </c>
      <c r="O223" s="387" t="s">
        <v>793</v>
      </c>
      <c r="P223" s="379" t="s">
        <v>315</v>
      </c>
      <c r="Q223" s="380" t="s">
        <v>329</v>
      </c>
      <c r="R223" s="380" t="s">
        <v>329</v>
      </c>
      <c r="S223" s="380" t="s">
        <v>329</v>
      </c>
      <c r="T223" s="380" t="s">
        <v>329</v>
      </c>
      <c r="U223" s="380" t="s">
        <v>315</v>
      </c>
      <c r="V223" s="388" t="s">
        <v>315</v>
      </c>
      <c r="W223" s="389" t="s">
        <v>1751</v>
      </c>
    </row>
    <row r="224" spans="1:23" ht="90.75" hidden="1" thickBot="1" x14ac:dyDescent="0.3">
      <c r="A224" s="375" t="s">
        <v>305</v>
      </c>
      <c r="B224" s="377">
        <v>2020</v>
      </c>
      <c r="C224" s="384" t="s">
        <v>786</v>
      </c>
      <c r="D224" s="376" t="s">
        <v>332</v>
      </c>
      <c r="E224" s="385" t="s">
        <v>990</v>
      </c>
      <c r="F224" s="377" t="s">
        <v>997</v>
      </c>
      <c r="G224" s="377" t="s">
        <v>992</v>
      </c>
      <c r="H224" s="377" t="s">
        <v>790</v>
      </c>
      <c r="I224" s="377" t="s">
        <v>1736</v>
      </c>
      <c r="J224" s="382" t="s">
        <v>1752</v>
      </c>
      <c r="K224" s="386">
        <v>566</v>
      </c>
      <c r="L224" s="380">
        <v>141</v>
      </c>
      <c r="M224" s="380">
        <v>141</v>
      </c>
      <c r="N224" s="380" t="s">
        <v>329</v>
      </c>
      <c r="O224" s="387" t="s">
        <v>793</v>
      </c>
      <c r="P224" s="379" t="s">
        <v>315</v>
      </c>
      <c r="Q224" s="380" t="s">
        <v>329</v>
      </c>
      <c r="R224" s="380" t="s">
        <v>329</v>
      </c>
      <c r="S224" s="380" t="s">
        <v>329</v>
      </c>
      <c r="T224" s="380" t="s">
        <v>329</v>
      </c>
      <c r="U224" s="380" t="s">
        <v>315</v>
      </c>
      <c r="V224" s="388" t="s">
        <v>315</v>
      </c>
      <c r="W224" s="389" t="s">
        <v>1753</v>
      </c>
    </row>
    <row r="225" spans="1:23" ht="90.75" hidden="1" thickBot="1" x14ac:dyDescent="0.3">
      <c r="A225" s="375" t="s">
        <v>305</v>
      </c>
      <c r="B225" s="377">
        <v>2020</v>
      </c>
      <c r="C225" s="384" t="s">
        <v>998</v>
      </c>
      <c r="D225" s="376" t="s">
        <v>332</v>
      </c>
      <c r="E225" s="385" t="s">
        <v>999</v>
      </c>
      <c r="F225" s="377" t="s">
        <v>997</v>
      </c>
      <c r="G225" s="377" t="s">
        <v>1022</v>
      </c>
      <c r="H225" s="377" t="s">
        <v>790</v>
      </c>
      <c r="I225" s="377" t="s">
        <v>1736</v>
      </c>
      <c r="J225" s="382" t="s">
        <v>1752</v>
      </c>
      <c r="K225" s="386">
        <v>530</v>
      </c>
      <c r="L225" s="380">
        <v>59</v>
      </c>
      <c r="M225" s="380">
        <v>59</v>
      </c>
      <c r="N225" s="380" t="s">
        <v>329</v>
      </c>
      <c r="O225" s="387" t="s">
        <v>793</v>
      </c>
      <c r="P225" s="379" t="s">
        <v>315</v>
      </c>
      <c r="Q225" s="380" t="s">
        <v>329</v>
      </c>
      <c r="R225" s="380" t="s">
        <v>329</v>
      </c>
      <c r="S225" s="380" t="s">
        <v>329</v>
      </c>
      <c r="T225" s="380" t="s">
        <v>329</v>
      </c>
      <c r="U225" s="380" t="s">
        <v>315</v>
      </c>
      <c r="V225" s="388" t="s">
        <v>315</v>
      </c>
      <c r="W225" s="389" t="s">
        <v>1753</v>
      </c>
    </row>
    <row r="226" spans="1:23" ht="90.75" hidden="1" thickBot="1" x14ac:dyDescent="0.3">
      <c r="A226" s="375" t="s">
        <v>305</v>
      </c>
      <c r="B226" s="377">
        <v>2021</v>
      </c>
      <c r="C226" s="384" t="s">
        <v>538</v>
      </c>
      <c r="D226" s="376" t="s">
        <v>332</v>
      </c>
      <c r="E226" s="385" t="s">
        <v>1007</v>
      </c>
      <c r="F226" s="377" t="s">
        <v>997</v>
      </c>
      <c r="G226" s="377" t="s">
        <v>1006</v>
      </c>
      <c r="H226" s="377" t="s">
        <v>800</v>
      </c>
      <c r="I226" s="377" t="s">
        <v>1736</v>
      </c>
      <c r="J226" s="382" t="s">
        <v>1752</v>
      </c>
      <c r="K226" s="386">
        <v>224</v>
      </c>
      <c r="L226" s="380">
        <v>8</v>
      </c>
      <c r="M226" s="380">
        <v>8</v>
      </c>
      <c r="N226" s="380" t="s">
        <v>329</v>
      </c>
      <c r="O226" s="387" t="s">
        <v>793</v>
      </c>
      <c r="P226" s="379" t="s">
        <v>315</v>
      </c>
      <c r="Q226" s="380" t="s">
        <v>329</v>
      </c>
      <c r="R226" s="380" t="s">
        <v>329</v>
      </c>
      <c r="S226" s="380" t="s">
        <v>329</v>
      </c>
      <c r="T226" s="380" t="s">
        <v>329</v>
      </c>
      <c r="U226" s="380" t="s">
        <v>315</v>
      </c>
      <c r="V226" s="388" t="s">
        <v>315</v>
      </c>
      <c r="W226" s="389" t="s">
        <v>1755</v>
      </c>
    </row>
    <row r="227" spans="1:23" ht="165.75" hidden="1" thickBot="1" x14ac:dyDescent="0.3">
      <c r="A227" s="375" t="s">
        <v>305</v>
      </c>
      <c r="B227" s="377" t="s">
        <v>2</v>
      </c>
      <c r="C227" s="384" t="s">
        <v>786</v>
      </c>
      <c r="D227" s="376" t="s">
        <v>332</v>
      </c>
      <c r="E227" s="385" t="s">
        <v>341</v>
      </c>
      <c r="F227" s="377" t="s">
        <v>1000</v>
      </c>
      <c r="G227" s="377" t="s">
        <v>1009</v>
      </c>
      <c r="H227" s="377" t="s">
        <v>331</v>
      </c>
      <c r="I227" s="377" t="s">
        <v>331</v>
      </c>
      <c r="J227" s="382" t="s">
        <v>331</v>
      </c>
      <c r="K227" s="386">
        <v>4534</v>
      </c>
      <c r="L227" s="380">
        <v>0</v>
      </c>
      <c r="M227" s="380">
        <v>0</v>
      </c>
      <c r="N227" s="380" t="s">
        <v>1747</v>
      </c>
      <c r="O227" s="387" t="s">
        <v>1748</v>
      </c>
      <c r="P227" s="379" t="s">
        <v>315</v>
      </c>
      <c r="Q227" s="380" t="s">
        <v>315</v>
      </c>
      <c r="R227" s="380" t="s">
        <v>315</v>
      </c>
      <c r="S227" s="380" t="s">
        <v>315</v>
      </c>
      <c r="T227" s="380" t="s">
        <v>315</v>
      </c>
      <c r="U227" s="380" t="s">
        <v>315</v>
      </c>
      <c r="V227" s="388" t="s">
        <v>315</v>
      </c>
      <c r="W227" s="389" t="s">
        <v>1755</v>
      </c>
    </row>
    <row r="228" spans="1:23" ht="90.75" hidden="1" thickBot="1" x14ac:dyDescent="0.3">
      <c r="A228" s="375" t="s">
        <v>305</v>
      </c>
      <c r="B228" s="377">
        <v>2021</v>
      </c>
      <c r="C228" s="384" t="s">
        <v>538</v>
      </c>
      <c r="D228" s="376" t="s">
        <v>332</v>
      </c>
      <c r="E228" s="385" t="s">
        <v>1007</v>
      </c>
      <c r="F228" s="377" t="s">
        <v>997</v>
      </c>
      <c r="G228" s="377" t="s">
        <v>1016</v>
      </c>
      <c r="H228" s="377" t="s">
        <v>800</v>
      </c>
      <c r="I228" s="377" t="s">
        <v>1736</v>
      </c>
      <c r="J228" s="382" t="s">
        <v>1752</v>
      </c>
      <c r="K228" s="386">
        <v>30</v>
      </c>
      <c r="L228" s="380">
        <v>9</v>
      </c>
      <c r="M228" s="380">
        <v>9</v>
      </c>
      <c r="N228" s="380" t="s">
        <v>329</v>
      </c>
      <c r="O228" s="387" t="s">
        <v>793</v>
      </c>
      <c r="P228" s="379" t="s">
        <v>315</v>
      </c>
      <c r="Q228" s="380" t="s">
        <v>329</v>
      </c>
      <c r="R228" s="380" t="s">
        <v>329</v>
      </c>
      <c r="S228" s="380" t="s">
        <v>329</v>
      </c>
      <c r="T228" s="380" t="s">
        <v>329</v>
      </c>
      <c r="U228" s="380" t="s">
        <v>315</v>
      </c>
      <c r="V228" s="388" t="s">
        <v>315</v>
      </c>
      <c r="W228" s="389" t="s">
        <v>1755</v>
      </c>
    </row>
    <row r="229" spans="1:23" ht="90.75" thickBot="1" x14ac:dyDescent="0.3">
      <c r="A229" s="375" t="s">
        <v>305</v>
      </c>
      <c r="B229" s="377">
        <v>2021</v>
      </c>
      <c r="C229" s="384" t="s">
        <v>538</v>
      </c>
      <c r="D229" s="376" t="s">
        <v>332</v>
      </c>
      <c r="E229" s="385" t="s">
        <v>1007</v>
      </c>
      <c r="F229" s="377" t="s">
        <v>997</v>
      </c>
      <c r="G229" s="377" t="s">
        <v>1020</v>
      </c>
      <c r="H229" s="377" t="s">
        <v>800</v>
      </c>
      <c r="I229" s="377" t="s">
        <v>1736</v>
      </c>
      <c r="J229" s="382" t="s">
        <v>1752</v>
      </c>
      <c r="K229" s="386">
        <v>202</v>
      </c>
      <c r="L229" s="380">
        <v>6</v>
      </c>
      <c r="M229" s="380">
        <v>6</v>
      </c>
      <c r="N229" s="380" t="s">
        <v>329</v>
      </c>
      <c r="O229" s="387" t="s">
        <v>793</v>
      </c>
      <c r="P229" s="379" t="s">
        <v>315</v>
      </c>
      <c r="Q229" s="380" t="s">
        <v>329</v>
      </c>
      <c r="R229" s="380" t="s">
        <v>329</v>
      </c>
      <c r="S229" s="380" t="s">
        <v>329</v>
      </c>
      <c r="T229" s="380" t="s">
        <v>329</v>
      </c>
      <c r="U229" s="380" t="s">
        <v>315</v>
      </c>
      <c r="V229" s="388" t="s">
        <v>315</v>
      </c>
      <c r="W229" s="389" t="s">
        <v>1755</v>
      </c>
    </row>
    <row r="230" spans="1:23" ht="90.75" thickBot="1" x14ac:dyDescent="0.3">
      <c r="A230" s="375" t="s">
        <v>305</v>
      </c>
      <c r="B230" s="377">
        <v>2021</v>
      </c>
      <c r="C230" s="384" t="s">
        <v>538</v>
      </c>
      <c r="D230" s="376" t="s">
        <v>332</v>
      </c>
      <c r="E230" s="385" t="s">
        <v>1007</v>
      </c>
      <c r="F230" s="377" t="s">
        <v>997</v>
      </c>
      <c r="G230" s="377" t="s">
        <v>1023</v>
      </c>
      <c r="H230" s="377" t="s">
        <v>800</v>
      </c>
      <c r="I230" s="377" t="s">
        <v>1736</v>
      </c>
      <c r="J230" s="382" t="s">
        <v>1752</v>
      </c>
      <c r="K230" s="386">
        <v>19</v>
      </c>
      <c r="L230" s="380">
        <v>4</v>
      </c>
      <c r="M230" s="380">
        <v>4</v>
      </c>
      <c r="N230" s="380" t="s">
        <v>329</v>
      </c>
      <c r="O230" s="387" t="s">
        <v>793</v>
      </c>
      <c r="P230" s="379" t="s">
        <v>315</v>
      </c>
      <c r="Q230" s="380" t="s">
        <v>329</v>
      </c>
      <c r="R230" s="380" t="s">
        <v>329</v>
      </c>
      <c r="S230" s="380" t="s">
        <v>329</v>
      </c>
      <c r="T230" s="380" t="s">
        <v>329</v>
      </c>
      <c r="U230" s="380" t="s">
        <v>315</v>
      </c>
      <c r="V230" s="388" t="s">
        <v>315</v>
      </c>
      <c r="W230" s="389" t="s">
        <v>1755</v>
      </c>
    </row>
    <row r="231" spans="1:23" ht="90.75" thickBot="1" x14ac:dyDescent="0.3">
      <c r="A231" s="375" t="s">
        <v>305</v>
      </c>
      <c r="B231" s="377">
        <v>2021</v>
      </c>
      <c r="C231" s="384" t="s">
        <v>786</v>
      </c>
      <c r="D231" s="376" t="s">
        <v>332</v>
      </c>
      <c r="E231" s="385" t="s">
        <v>990</v>
      </c>
      <c r="F231" s="377" t="s">
        <v>997</v>
      </c>
      <c r="G231" s="377" t="s">
        <v>1024</v>
      </c>
      <c r="H231" s="377" t="s">
        <v>800</v>
      </c>
      <c r="I231" s="377" t="s">
        <v>1736</v>
      </c>
      <c r="J231" s="382" t="s">
        <v>1752</v>
      </c>
      <c r="K231" s="386">
        <v>243</v>
      </c>
      <c r="L231" s="380">
        <v>9</v>
      </c>
      <c r="M231" s="380">
        <v>9</v>
      </c>
      <c r="N231" s="380" t="s">
        <v>329</v>
      </c>
      <c r="O231" s="387" t="s">
        <v>793</v>
      </c>
      <c r="P231" s="379" t="s">
        <v>315</v>
      </c>
      <c r="Q231" s="380" t="s">
        <v>329</v>
      </c>
      <c r="R231" s="380" t="s">
        <v>329</v>
      </c>
      <c r="S231" s="380" t="s">
        <v>329</v>
      </c>
      <c r="T231" s="380" t="s">
        <v>329</v>
      </c>
      <c r="U231" s="380" t="s">
        <v>315</v>
      </c>
      <c r="V231" s="388" t="s">
        <v>315</v>
      </c>
      <c r="W231" s="389" t="s">
        <v>1755</v>
      </c>
    </row>
    <row r="232" spans="1:23" ht="90.75" hidden="1" thickBot="1" x14ac:dyDescent="0.3">
      <c r="A232" s="375" t="s">
        <v>305</v>
      </c>
      <c r="B232" s="377">
        <v>2021</v>
      </c>
      <c r="C232" s="384" t="s">
        <v>538</v>
      </c>
      <c r="D232" s="376" t="s">
        <v>332</v>
      </c>
      <c r="E232" s="385" t="s">
        <v>1007</v>
      </c>
      <c r="F232" s="377" t="s">
        <v>997</v>
      </c>
      <c r="G232" s="377" t="s">
        <v>1006</v>
      </c>
      <c r="H232" s="377" t="s">
        <v>790</v>
      </c>
      <c r="I232" s="377" t="s">
        <v>1736</v>
      </c>
      <c r="J232" s="382" t="s">
        <v>1752</v>
      </c>
      <c r="K232" s="386">
        <v>224</v>
      </c>
      <c r="L232" s="380">
        <v>8</v>
      </c>
      <c r="M232" s="380">
        <v>8</v>
      </c>
      <c r="N232" s="380" t="s">
        <v>329</v>
      </c>
      <c r="O232" s="387" t="s">
        <v>793</v>
      </c>
      <c r="P232" s="379" t="s">
        <v>315</v>
      </c>
      <c r="Q232" s="380" t="s">
        <v>329</v>
      </c>
      <c r="R232" s="380" t="s">
        <v>329</v>
      </c>
      <c r="S232" s="380" t="s">
        <v>329</v>
      </c>
      <c r="T232" s="380" t="s">
        <v>329</v>
      </c>
      <c r="U232" s="380" t="s">
        <v>315</v>
      </c>
      <c r="V232" s="388" t="s">
        <v>315</v>
      </c>
      <c r="W232" s="389" t="s">
        <v>1755</v>
      </c>
    </row>
    <row r="233" spans="1:23" ht="90.75" hidden="1" thickBot="1" x14ac:dyDescent="0.3">
      <c r="A233" s="375" t="s">
        <v>305</v>
      </c>
      <c r="B233" s="377">
        <v>2021</v>
      </c>
      <c r="C233" s="384" t="s">
        <v>538</v>
      </c>
      <c r="D233" s="376" t="s">
        <v>332</v>
      </c>
      <c r="E233" s="385" t="s">
        <v>1007</v>
      </c>
      <c r="F233" s="377" t="s">
        <v>997</v>
      </c>
      <c r="G233" s="377" t="s">
        <v>1016</v>
      </c>
      <c r="H233" s="377" t="s">
        <v>790</v>
      </c>
      <c r="I233" s="377" t="s">
        <v>1736</v>
      </c>
      <c r="J233" s="382" t="s">
        <v>1752</v>
      </c>
      <c r="K233" s="386">
        <v>30</v>
      </c>
      <c r="L233" s="380">
        <v>9</v>
      </c>
      <c r="M233" s="380">
        <v>9</v>
      </c>
      <c r="N233" s="380" t="s">
        <v>329</v>
      </c>
      <c r="O233" s="387" t="s">
        <v>793</v>
      </c>
      <c r="P233" s="379" t="s">
        <v>315</v>
      </c>
      <c r="Q233" s="380" t="s">
        <v>329</v>
      </c>
      <c r="R233" s="380" t="s">
        <v>329</v>
      </c>
      <c r="S233" s="380" t="s">
        <v>329</v>
      </c>
      <c r="T233" s="380" t="s">
        <v>329</v>
      </c>
      <c r="U233" s="380" t="s">
        <v>315</v>
      </c>
      <c r="V233" s="388" t="s">
        <v>315</v>
      </c>
      <c r="W233" s="389" t="s">
        <v>1755</v>
      </c>
    </row>
    <row r="234" spans="1:23" ht="90.75" thickBot="1" x14ac:dyDescent="0.3">
      <c r="A234" s="375" t="s">
        <v>305</v>
      </c>
      <c r="B234" s="377">
        <v>2021</v>
      </c>
      <c r="C234" s="384" t="s">
        <v>538</v>
      </c>
      <c r="D234" s="376" t="s">
        <v>332</v>
      </c>
      <c r="E234" s="385" t="s">
        <v>1007</v>
      </c>
      <c r="F234" s="377" t="s">
        <v>997</v>
      </c>
      <c r="G234" s="377" t="s">
        <v>1020</v>
      </c>
      <c r="H234" s="377" t="s">
        <v>790</v>
      </c>
      <c r="I234" s="377" t="s">
        <v>1736</v>
      </c>
      <c r="J234" s="382" t="s">
        <v>1752</v>
      </c>
      <c r="K234" s="386">
        <v>202</v>
      </c>
      <c r="L234" s="380">
        <v>6</v>
      </c>
      <c r="M234" s="380">
        <v>6</v>
      </c>
      <c r="N234" s="380" t="s">
        <v>329</v>
      </c>
      <c r="O234" s="387" t="s">
        <v>793</v>
      </c>
      <c r="P234" s="379" t="s">
        <v>315</v>
      </c>
      <c r="Q234" s="380" t="s">
        <v>329</v>
      </c>
      <c r="R234" s="380" t="s">
        <v>329</v>
      </c>
      <c r="S234" s="380" t="s">
        <v>329</v>
      </c>
      <c r="T234" s="380" t="s">
        <v>329</v>
      </c>
      <c r="U234" s="380" t="s">
        <v>315</v>
      </c>
      <c r="V234" s="388" t="s">
        <v>315</v>
      </c>
      <c r="W234" s="389" t="s">
        <v>1755</v>
      </c>
    </row>
    <row r="235" spans="1:23" ht="90.75" thickBot="1" x14ac:dyDescent="0.3">
      <c r="A235" s="375" t="s">
        <v>305</v>
      </c>
      <c r="B235" s="377">
        <v>2021</v>
      </c>
      <c r="C235" s="384" t="s">
        <v>538</v>
      </c>
      <c r="D235" s="376" t="s">
        <v>332</v>
      </c>
      <c r="E235" s="385" t="s">
        <v>1007</v>
      </c>
      <c r="F235" s="377" t="s">
        <v>997</v>
      </c>
      <c r="G235" s="377" t="s">
        <v>1023</v>
      </c>
      <c r="H235" s="377" t="s">
        <v>790</v>
      </c>
      <c r="I235" s="377" t="s">
        <v>1736</v>
      </c>
      <c r="J235" s="382" t="s">
        <v>1752</v>
      </c>
      <c r="K235" s="386">
        <v>19</v>
      </c>
      <c r="L235" s="380">
        <v>4</v>
      </c>
      <c r="M235" s="380">
        <v>4</v>
      </c>
      <c r="N235" s="380" t="s">
        <v>329</v>
      </c>
      <c r="O235" s="387" t="s">
        <v>793</v>
      </c>
      <c r="P235" s="379" t="s">
        <v>315</v>
      </c>
      <c r="Q235" s="380" t="s">
        <v>329</v>
      </c>
      <c r="R235" s="380" t="s">
        <v>329</v>
      </c>
      <c r="S235" s="380" t="s">
        <v>329</v>
      </c>
      <c r="T235" s="380" t="s">
        <v>329</v>
      </c>
      <c r="U235" s="380" t="s">
        <v>315</v>
      </c>
      <c r="V235" s="388" t="s">
        <v>315</v>
      </c>
      <c r="W235" s="389" t="s">
        <v>1755</v>
      </c>
    </row>
    <row r="236" spans="1:23" ht="90.75" thickBot="1" x14ac:dyDescent="0.3">
      <c r="A236" s="375" t="s">
        <v>305</v>
      </c>
      <c r="B236" s="377">
        <v>2021</v>
      </c>
      <c r="C236" s="384" t="s">
        <v>786</v>
      </c>
      <c r="D236" s="376" t="s">
        <v>332</v>
      </c>
      <c r="E236" s="385" t="s">
        <v>990</v>
      </c>
      <c r="F236" s="377" t="s">
        <v>997</v>
      </c>
      <c r="G236" s="377" t="s">
        <v>1024</v>
      </c>
      <c r="H236" s="377" t="s">
        <v>790</v>
      </c>
      <c r="I236" s="377" t="s">
        <v>1736</v>
      </c>
      <c r="J236" s="382" t="s">
        <v>1752</v>
      </c>
      <c r="K236" s="386">
        <v>243</v>
      </c>
      <c r="L236" s="380">
        <v>9</v>
      </c>
      <c r="M236" s="380">
        <v>9</v>
      </c>
      <c r="N236" s="380" t="s">
        <v>329</v>
      </c>
      <c r="O236" s="387" t="s">
        <v>793</v>
      </c>
      <c r="P236" s="379" t="s">
        <v>315</v>
      </c>
      <c r="Q236" s="380" t="s">
        <v>329</v>
      </c>
      <c r="R236" s="380" t="s">
        <v>329</v>
      </c>
      <c r="S236" s="380" t="s">
        <v>329</v>
      </c>
      <c r="T236" s="380" t="s">
        <v>329</v>
      </c>
      <c r="U236" s="380" t="s">
        <v>315</v>
      </c>
      <c r="V236" s="388" t="s">
        <v>315</v>
      </c>
      <c r="W236" s="389" t="s">
        <v>1755</v>
      </c>
    </row>
    <row r="237" spans="1:23" ht="90.75" hidden="1" thickBot="1" x14ac:dyDescent="0.3">
      <c r="A237" s="375" t="s">
        <v>305</v>
      </c>
      <c r="B237" s="377">
        <v>2021</v>
      </c>
      <c r="C237" s="384" t="s">
        <v>538</v>
      </c>
      <c r="D237" s="376" t="s">
        <v>332</v>
      </c>
      <c r="E237" s="385" t="s">
        <v>1007</v>
      </c>
      <c r="F237" s="377" t="s">
        <v>997</v>
      </c>
      <c r="G237" s="377" t="s">
        <v>1006</v>
      </c>
      <c r="H237" s="377" t="s">
        <v>795</v>
      </c>
      <c r="I237" s="377" t="s">
        <v>1736</v>
      </c>
      <c r="J237" s="382" t="s">
        <v>1752</v>
      </c>
      <c r="K237" s="386">
        <v>224</v>
      </c>
      <c r="L237" s="380">
        <v>8</v>
      </c>
      <c r="M237" s="380">
        <v>8</v>
      </c>
      <c r="N237" s="380" t="s">
        <v>329</v>
      </c>
      <c r="O237" s="387" t="s">
        <v>793</v>
      </c>
      <c r="P237" s="379" t="s">
        <v>315</v>
      </c>
      <c r="Q237" s="380" t="s">
        <v>329</v>
      </c>
      <c r="R237" s="380" t="s">
        <v>329</v>
      </c>
      <c r="S237" s="380" t="s">
        <v>329</v>
      </c>
      <c r="T237" s="380" t="s">
        <v>329</v>
      </c>
      <c r="U237" s="380" t="s">
        <v>315</v>
      </c>
      <c r="V237" s="388" t="s">
        <v>315</v>
      </c>
      <c r="W237" s="389" t="s">
        <v>1755</v>
      </c>
    </row>
    <row r="238" spans="1:23" ht="90.75" hidden="1" thickBot="1" x14ac:dyDescent="0.3">
      <c r="A238" s="375" t="s">
        <v>305</v>
      </c>
      <c r="B238" s="377">
        <v>2021</v>
      </c>
      <c r="C238" s="384" t="s">
        <v>538</v>
      </c>
      <c r="D238" s="376" t="s">
        <v>332</v>
      </c>
      <c r="E238" s="385" t="s">
        <v>1007</v>
      </c>
      <c r="F238" s="377" t="s">
        <v>997</v>
      </c>
      <c r="G238" s="377" t="s">
        <v>1016</v>
      </c>
      <c r="H238" s="377" t="s">
        <v>795</v>
      </c>
      <c r="I238" s="377" t="s">
        <v>1736</v>
      </c>
      <c r="J238" s="382" t="s">
        <v>1752</v>
      </c>
      <c r="K238" s="386">
        <v>30</v>
      </c>
      <c r="L238" s="380">
        <v>9</v>
      </c>
      <c r="M238" s="380">
        <v>9</v>
      </c>
      <c r="N238" s="380" t="s">
        <v>329</v>
      </c>
      <c r="O238" s="387" t="s">
        <v>793</v>
      </c>
      <c r="P238" s="379" t="s">
        <v>315</v>
      </c>
      <c r="Q238" s="380" t="s">
        <v>329</v>
      </c>
      <c r="R238" s="380" t="s">
        <v>329</v>
      </c>
      <c r="S238" s="380" t="s">
        <v>329</v>
      </c>
      <c r="T238" s="380" t="s">
        <v>329</v>
      </c>
      <c r="U238" s="380" t="s">
        <v>315</v>
      </c>
      <c r="V238" s="388" t="s">
        <v>315</v>
      </c>
      <c r="W238" s="389" t="s">
        <v>1755</v>
      </c>
    </row>
    <row r="239" spans="1:23" ht="90.75" thickBot="1" x14ac:dyDescent="0.3">
      <c r="A239" s="375" t="s">
        <v>305</v>
      </c>
      <c r="B239" s="377">
        <v>2021</v>
      </c>
      <c r="C239" s="384" t="s">
        <v>538</v>
      </c>
      <c r="D239" s="376" t="s">
        <v>332</v>
      </c>
      <c r="E239" s="385" t="s">
        <v>1007</v>
      </c>
      <c r="F239" s="377" t="s">
        <v>997</v>
      </c>
      <c r="G239" s="377" t="s">
        <v>1020</v>
      </c>
      <c r="H239" s="377" t="s">
        <v>795</v>
      </c>
      <c r="I239" s="377" t="s">
        <v>1736</v>
      </c>
      <c r="J239" s="382" t="s">
        <v>1752</v>
      </c>
      <c r="K239" s="386">
        <v>202</v>
      </c>
      <c r="L239" s="380">
        <v>6</v>
      </c>
      <c r="M239" s="380">
        <v>6</v>
      </c>
      <c r="N239" s="380" t="s">
        <v>329</v>
      </c>
      <c r="O239" s="387" t="s">
        <v>793</v>
      </c>
      <c r="P239" s="379" t="s">
        <v>315</v>
      </c>
      <c r="Q239" s="380" t="s">
        <v>329</v>
      </c>
      <c r="R239" s="380" t="s">
        <v>329</v>
      </c>
      <c r="S239" s="380" t="s">
        <v>329</v>
      </c>
      <c r="T239" s="380" t="s">
        <v>329</v>
      </c>
      <c r="U239" s="380" t="s">
        <v>315</v>
      </c>
      <c r="V239" s="388" t="s">
        <v>315</v>
      </c>
      <c r="W239" s="389" t="s">
        <v>1755</v>
      </c>
    </row>
    <row r="240" spans="1:23" ht="90.75" thickBot="1" x14ac:dyDescent="0.3">
      <c r="A240" s="375" t="s">
        <v>305</v>
      </c>
      <c r="B240" s="377">
        <v>2021</v>
      </c>
      <c r="C240" s="384" t="s">
        <v>538</v>
      </c>
      <c r="D240" s="376" t="s">
        <v>332</v>
      </c>
      <c r="E240" s="385" t="s">
        <v>1007</v>
      </c>
      <c r="F240" s="377" t="s">
        <v>997</v>
      </c>
      <c r="G240" s="377" t="s">
        <v>1023</v>
      </c>
      <c r="H240" s="377" t="s">
        <v>795</v>
      </c>
      <c r="I240" s="377" t="s">
        <v>1736</v>
      </c>
      <c r="J240" s="382" t="s">
        <v>1752</v>
      </c>
      <c r="K240" s="386">
        <v>19</v>
      </c>
      <c r="L240" s="380">
        <v>4</v>
      </c>
      <c r="M240" s="380">
        <v>4</v>
      </c>
      <c r="N240" s="380" t="s">
        <v>329</v>
      </c>
      <c r="O240" s="387" t="s">
        <v>793</v>
      </c>
      <c r="P240" s="379" t="s">
        <v>315</v>
      </c>
      <c r="Q240" s="380" t="s">
        <v>329</v>
      </c>
      <c r="R240" s="380" t="s">
        <v>329</v>
      </c>
      <c r="S240" s="380" t="s">
        <v>329</v>
      </c>
      <c r="T240" s="380" t="s">
        <v>329</v>
      </c>
      <c r="U240" s="380" t="s">
        <v>315</v>
      </c>
      <c r="V240" s="388" t="s">
        <v>315</v>
      </c>
      <c r="W240" s="389" t="s">
        <v>1755</v>
      </c>
    </row>
    <row r="241" spans="1:23" ht="90.75" thickBot="1" x14ac:dyDescent="0.3">
      <c r="A241" s="375" t="s">
        <v>305</v>
      </c>
      <c r="B241" s="377">
        <v>2021</v>
      </c>
      <c r="C241" s="384" t="s">
        <v>786</v>
      </c>
      <c r="D241" s="376" t="s">
        <v>332</v>
      </c>
      <c r="E241" s="385" t="s">
        <v>990</v>
      </c>
      <c r="F241" s="377" t="s">
        <v>997</v>
      </c>
      <c r="G241" s="377" t="s">
        <v>1024</v>
      </c>
      <c r="H241" s="377" t="s">
        <v>795</v>
      </c>
      <c r="I241" s="377" t="s">
        <v>1736</v>
      </c>
      <c r="J241" s="382" t="s">
        <v>1752</v>
      </c>
      <c r="K241" s="386">
        <v>243</v>
      </c>
      <c r="L241" s="380">
        <v>9</v>
      </c>
      <c r="M241" s="380">
        <v>9</v>
      </c>
      <c r="N241" s="380" t="s">
        <v>329</v>
      </c>
      <c r="O241" s="387" t="s">
        <v>793</v>
      </c>
      <c r="P241" s="379" t="s">
        <v>315</v>
      </c>
      <c r="Q241" s="380" t="s">
        <v>329</v>
      </c>
      <c r="R241" s="380" t="s">
        <v>329</v>
      </c>
      <c r="S241" s="380" t="s">
        <v>329</v>
      </c>
      <c r="T241" s="380" t="s">
        <v>329</v>
      </c>
      <c r="U241" s="380" t="s">
        <v>315</v>
      </c>
      <c r="V241" s="388" t="s">
        <v>315</v>
      </c>
      <c r="W241" s="389" t="s">
        <v>1755</v>
      </c>
    </row>
    <row r="242" spans="1:23" ht="90.75" hidden="1" thickBot="1" x14ac:dyDescent="0.3">
      <c r="A242" s="375" t="s">
        <v>305</v>
      </c>
      <c r="B242" s="377">
        <v>2021</v>
      </c>
      <c r="C242" s="384" t="s">
        <v>538</v>
      </c>
      <c r="D242" s="376" t="s">
        <v>332</v>
      </c>
      <c r="E242" s="385" t="s">
        <v>1007</v>
      </c>
      <c r="F242" s="377" t="s">
        <v>997</v>
      </c>
      <c r="G242" s="377" t="s">
        <v>1006</v>
      </c>
      <c r="H242" s="377" t="s">
        <v>798</v>
      </c>
      <c r="I242" s="377" t="s">
        <v>1736</v>
      </c>
      <c r="J242" s="382" t="s">
        <v>1752</v>
      </c>
      <c r="K242" s="386">
        <v>224</v>
      </c>
      <c r="L242" s="380">
        <v>8</v>
      </c>
      <c r="M242" s="380">
        <v>8</v>
      </c>
      <c r="N242" s="380" t="s">
        <v>329</v>
      </c>
      <c r="O242" s="387" t="s">
        <v>793</v>
      </c>
      <c r="P242" s="379" t="s">
        <v>315</v>
      </c>
      <c r="Q242" s="380" t="s">
        <v>329</v>
      </c>
      <c r="R242" s="380" t="s">
        <v>329</v>
      </c>
      <c r="S242" s="380" t="s">
        <v>329</v>
      </c>
      <c r="T242" s="380" t="s">
        <v>329</v>
      </c>
      <c r="U242" s="380" t="s">
        <v>315</v>
      </c>
      <c r="V242" s="388" t="s">
        <v>315</v>
      </c>
      <c r="W242" s="389" t="s">
        <v>1755</v>
      </c>
    </row>
    <row r="243" spans="1:23" ht="90.75" hidden="1" thickBot="1" x14ac:dyDescent="0.3">
      <c r="A243" s="375" t="s">
        <v>305</v>
      </c>
      <c r="B243" s="377">
        <v>2021</v>
      </c>
      <c r="C243" s="384" t="s">
        <v>538</v>
      </c>
      <c r="D243" s="376" t="s">
        <v>332</v>
      </c>
      <c r="E243" s="385" t="s">
        <v>1007</v>
      </c>
      <c r="F243" s="377" t="s">
        <v>997</v>
      </c>
      <c r="G243" s="377" t="s">
        <v>1016</v>
      </c>
      <c r="H243" s="377" t="s">
        <v>798</v>
      </c>
      <c r="I243" s="377" t="s">
        <v>1736</v>
      </c>
      <c r="J243" s="382" t="s">
        <v>1752</v>
      </c>
      <c r="K243" s="386">
        <v>30</v>
      </c>
      <c r="L243" s="380">
        <v>9</v>
      </c>
      <c r="M243" s="380">
        <v>9</v>
      </c>
      <c r="N243" s="380" t="s">
        <v>329</v>
      </c>
      <c r="O243" s="387" t="s">
        <v>793</v>
      </c>
      <c r="P243" s="379" t="s">
        <v>315</v>
      </c>
      <c r="Q243" s="380" t="s">
        <v>329</v>
      </c>
      <c r="R243" s="380" t="s">
        <v>329</v>
      </c>
      <c r="S243" s="380" t="s">
        <v>329</v>
      </c>
      <c r="T243" s="380" t="s">
        <v>329</v>
      </c>
      <c r="U243" s="380" t="s">
        <v>315</v>
      </c>
      <c r="V243" s="388" t="s">
        <v>315</v>
      </c>
      <c r="W243" s="389" t="s">
        <v>1755</v>
      </c>
    </row>
    <row r="244" spans="1:23" ht="90.75" thickBot="1" x14ac:dyDescent="0.3">
      <c r="A244" s="375" t="s">
        <v>305</v>
      </c>
      <c r="B244" s="377">
        <v>2021</v>
      </c>
      <c r="C244" s="384" t="s">
        <v>538</v>
      </c>
      <c r="D244" s="376" t="s">
        <v>332</v>
      </c>
      <c r="E244" s="385" t="s">
        <v>1007</v>
      </c>
      <c r="F244" s="377" t="s">
        <v>997</v>
      </c>
      <c r="G244" s="377" t="s">
        <v>1020</v>
      </c>
      <c r="H244" s="377" t="s">
        <v>798</v>
      </c>
      <c r="I244" s="377" t="s">
        <v>1736</v>
      </c>
      <c r="J244" s="382" t="s">
        <v>1752</v>
      </c>
      <c r="K244" s="386">
        <v>202</v>
      </c>
      <c r="L244" s="380">
        <v>6</v>
      </c>
      <c r="M244" s="380">
        <v>6</v>
      </c>
      <c r="N244" s="380" t="s">
        <v>329</v>
      </c>
      <c r="O244" s="387" t="s">
        <v>793</v>
      </c>
      <c r="P244" s="379" t="s">
        <v>315</v>
      </c>
      <c r="Q244" s="380" t="s">
        <v>329</v>
      </c>
      <c r="R244" s="380" t="s">
        <v>329</v>
      </c>
      <c r="S244" s="380" t="s">
        <v>329</v>
      </c>
      <c r="T244" s="380" t="s">
        <v>329</v>
      </c>
      <c r="U244" s="380" t="s">
        <v>315</v>
      </c>
      <c r="V244" s="388" t="s">
        <v>315</v>
      </c>
      <c r="W244" s="389" t="s">
        <v>1755</v>
      </c>
    </row>
    <row r="245" spans="1:23" ht="90.75" thickBot="1" x14ac:dyDescent="0.3">
      <c r="A245" s="375" t="s">
        <v>305</v>
      </c>
      <c r="B245" s="377">
        <v>2021</v>
      </c>
      <c r="C245" s="384" t="s">
        <v>538</v>
      </c>
      <c r="D245" s="376" t="s">
        <v>332</v>
      </c>
      <c r="E245" s="385" t="s">
        <v>1007</v>
      </c>
      <c r="F245" s="377" t="s">
        <v>997</v>
      </c>
      <c r="G245" s="377" t="s">
        <v>1023</v>
      </c>
      <c r="H245" s="377" t="s">
        <v>798</v>
      </c>
      <c r="I245" s="377" t="s">
        <v>1736</v>
      </c>
      <c r="J245" s="382" t="s">
        <v>1752</v>
      </c>
      <c r="K245" s="386">
        <v>19</v>
      </c>
      <c r="L245" s="380">
        <v>4</v>
      </c>
      <c r="M245" s="380">
        <v>4</v>
      </c>
      <c r="N245" s="380" t="s">
        <v>329</v>
      </c>
      <c r="O245" s="387" t="s">
        <v>793</v>
      </c>
      <c r="P245" s="379" t="s">
        <v>315</v>
      </c>
      <c r="Q245" s="380" t="s">
        <v>329</v>
      </c>
      <c r="R245" s="380" t="s">
        <v>329</v>
      </c>
      <c r="S245" s="380" t="s">
        <v>329</v>
      </c>
      <c r="T245" s="380" t="s">
        <v>329</v>
      </c>
      <c r="U245" s="380" t="s">
        <v>315</v>
      </c>
      <c r="V245" s="388" t="s">
        <v>315</v>
      </c>
      <c r="W245" s="389" t="s">
        <v>1755</v>
      </c>
    </row>
    <row r="246" spans="1:23" ht="90.75" thickBot="1" x14ac:dyDescent="0.3">
      <c r="A246" s="375" t="s">
        <v>305</v>
      </c>
      <c r="B246" s="377">
        <v>2021</v>
      </c>
      <c r="C246" s="384" t="s">
        <v>786</v>
      </c>
      <c r="D246" s="376" t="s">
        <v>332</v>
      </c>
      <c r="E246" s="385" t="s">
        <v>990</v>
      </c>
      <c r="F246" s="377" t="s">
        <v>997</v>
      </c>
      <c r="G246" s="377" t="s">
        <v>1024</v>
      </c>
      <c r="H246" s="377" t="s">
        <v>798</v>
      </c>
      <c r="I246" s="377" t="s">
        <v>1736</v>
      </c>
      <c r="J246" s="382" t="s">
        <v>1752</v>
      </c>
      <c r="K246" s="386">
        <v>243</v>
      </c>
      <c r="L246" s="380">
        <v>9</v>
      </c>
      <c r="M246" s="380">
        <v>9</v>
      </c>
      <c r="N246" s="380" t="s">
        <v>329</v>
      </c>
      <c r="O246" s="387" t="s">
        <v>793</v>
      </c>
      <c r="P246" s="379" t="s">
        <v>315</v>
      </c>
      <c r="Q246" s="380" t="s">
        <v>329</v>
      </c>
      <c r="R246" s="380" t="s">
        <v>329</v>
      </c>
      <c r="S246" s="380" t="s">
        <v>329</v>
      </c>
      <c r="T246" s="380" t="s">
        <v>329</v>
      </c>
      <c r="U246" s="380" t="s">
        <v>315</v>
      </c>
      <c r="V246" s="388" t="s">
        <v>315</v>
      </c>
      <c r="W246" s="389" t="s">
        <v>1755</v>
      </c>
    </row>
    <row r="247" spans="1:23" ht="90.75" hidden="1" thickBot="1" x14ac:dyDescent="0.3">
      <c r="A247" s="375" t="s">
        <v>305</v>
      </c>
      <c r="B247" s="377">
        <v>2021</v>
      </c>
      <c r="C247" s="384" t="s">
        <v>538</v>
      </c>
      <c r="D247" s="376" t="s">
        <v>332</v>
      </c>
      <c r="E247" s="385" t="s">
        <v>1007</v>
      </c>
      <c r="F247" s="377" t="s">
        <v>997</v>
      </c>
      <c r="G247" s="377" t="s">
        <v>1006</v>
      </c>
      <c r="H247" s="377" t="s">
        <v>799</v>
      </c>
      <c r="I247" s="377" t="s">
        <v>1736</v>
      </c>
      <c r="J247" s="382" t="s">
        <v>1752</v>
      </c>
      <c r="K247" s="386">
        <v>224</v>
      </c>
      <c r="L247" s="380">
        <v>8</v>
      </c>
      <c r="M247" s="380">
        <v>8</v>
      </c>
      <c r="N247" s="380" t="s">
        <v>329</v>
      </c>
      <c r="O247" s="387" t="s">
        <v>793</v>
      </c>
      <c r="P247" s="379" t="s">
        <v>315</v>
      </c>
      <c r="Q247" s="380" t="s">
        <v>329</v>
      </c>
      <c r="R247" s="380" t="s">
        <v>329</v>
      </c>
      <c r="S247" s="380" t="s">
        <v>329</v>
      </c>
      <c r="T247" s="380" t="s">
        <v>329</v>
      </c>
      <c r="U247" s="380" t="s">
        <v>315</v>
      </c>
      <c r="V247" s="388" t="s">
        <v>315</v>
      </c>
      <c r="W247" s="389" t="s">
        <v>1755</v>
      </c>
    </row>
    <row r="248" spans="1:23" ht="90.75" hidden="1" thickBot="1" x14ac:dyDescent="0.3">
      <c r="A248" s="375" t="s">
        <v>305</v>
      </c>
      <c r="B248" s="377">
        <v>2021</v>
      </c>
      <c r="C248" s="384" t="s">
        <v>538</v>
      </c>
      <c r="D248" s="376" t="s">
        <v>332</v>
      </c>
      <c r="E248" s="385" t="s">
        <v>1007</v>
      </c>
      <c r="F248" s="377" t="s">
        <v>997</v>
      </c>
      <c r="G248" s="377" t="s">
        <v>1016</v>
      </c>
      <c r="H248" s="377" t="s">
        <v>799</v>
      </c>
      <c r="I248" s="377" t="s">
        <v>1736</v>
      </c>
      <c r="J248" s="382" t="s">
        <v>1752</v>
      </c>
      <c r="K248" s="386">
        <v>30</v>
      </c>
      <c r="L248" s="380">
        <v>9</v>
      </c>
      <c r="M248" s="380">
        <v>9</v>
      </c>
      <c r="N248" s="380" t="s">
        <v>329</v>
      </c>
      <c r="O248" s="387" t="s">
        <v>793</v>
      </c>
      <c r="P248" s="379" t="s">
        <v>315</v>
      </c>
      <c r="Q248" s="380" t="s">
        <v>329</v>
      </c>
      <c r="R248" s="380" t="s">
        <v>329</v>
      </c>
      <c r="S248" s="380" t="s">
        <v>329</v>
      </c>
      <c r="T248" s="380" t="s">
        <v>329</v>
      </c>
      <c r="U248" s="380" t="s">
        <v>315</v>
      </c>
      <c r="V248" s="388" t="s">
        <v>315</v>
      </c>
      <c r="W248" s="389" t="s">
        <v>1755</v>
      </c>
    </row>
    <row r="249" spans="1:23" ht="90.75" thickBot="1" x14ac:dyDescent="0.3">
      <c r="A249" s="375" t="s">
        <v>305</v>
      </c>
      <c r="B249" s="377">
        <v>2021</v>
      </c>
      <c r="C249" s="384" t="s">
        <v>538</v>
      </c>
      <c r="D249" s="376" t="s">
        <v>332</v>
      </c>
      <c r="E249" s="385" t="s">
        <v>1007</v>
      </c>
      <c r="F249" s="377" t="s">
        <v>997</v>
      </c>
      <c r="G249" s="377" t="s">
        <v>1020</v>
      </c>
      <c r="H249" s="377" t="s">
        <v>799</v>
      </c>
      <c r="I249" s="377" t="s">
        <v>1736</v>
      </c>
      <c r="J249" s="382" t="s">
        <v>1752</v>
      </c>
      <c r="K249" s="386">
        <v>202</v>
      </c>
      <c r="L249" s="380">
        <v>6</v>
      </c>
      <c r="M249" s="380">
        <v>6</v>
      </c>
      <c r="N249" s="380" t="s">
        <v>329</v>
      </c>
      <c r="O249" s="387" t="s">
        <v>793</v>
      </c>
      <c r="P249" s="379" t="s">
        <v>315</v>
      </c>
      <c r="Q249" s="380" t="s">
        <v>329</v>
      </c>
      <c r="R249" s="380" t="s">
        <v>329</v>
      </c>
      <c r="S249" s="380" t="s">
        <v>329</v>
      </c>
      <c r="T249" s="380" t="s">
        <v>329</v>
      </c>
      <c r="U249" s="380" t="s">
        <v>315</v>
      </c>
      <c r="V249" s="388" t="s">
        <v>315</v>
      </c>
      <c r="W249" s="389" t="s">
        <v>1755</v>
      </c>
    </row>
    <row r="250" spans="1:23" ht="90.75" thickBot="1" x14ac:dyDescent="0.3">
      <c r="A250" s="375" t="s">
        <v>305</v>
      </c>
      <c r="B250" s="377">
        <v>2021</v>
      </c>
      <c r="C250" s="384" t="s">
        <v>538</v>
      </c>
      <c r="D250" s="376" t="s">
        <v>332</v>
      </c>
      <c r="E250" s="385" t="s">
        <v>1007</v>
      </c>
      <c r="F250" s="377" t="s">
        <v>997</v>
      </c>
      <c r="G250" s="377" t="s">
        <v>1023</v>
      </c>
      <c r="H250" s="377" t="s">
        <v>799</v>
      </c>
      <c r="I250" s="377" t="s">
        <v>1736</v>
      </c>
      <c r="J250" s="382" t="s">
        <v>1752</v>
      </c>
      <c r="K250" s="386">
        <v>19</v>
      </c>
      <c r="L250" s="380">
        <v>4</v>
      </c>
      <c r="M250" s="380">
        <v>4</v>
      </c>
      <c r="N250" s="380" t="s">
        <v>329</v>
      </c>
      <c r="O250" s="387" t="s">
        <v>793</v>
      </c>
      <c r="P250" s="379" t="s">
        <v>315</v>
      </c>
      <c r="Q250" s="380" t="s">
        <v>329</v>
      </c>
      <c r="R250" s="380" t="s">
        <v>329</v>
      </c>
      <c r="S250" s="380" t="s">
        <v>329</v>
      </c>
      <c r="T250" s="380" t="s">
        <v>329</v>
      </c>
      <c r="U250" s="380" t="s">
        <v>315</v>
      </c>
      <c r="V250" s="388" t="s">
        <v>315</v>
      </c>
      <c r="W250" s="389" t="s">
        <v>1755</v>
      </c>
    </row>
    <row r="251" spans="1:23" ht="90" x14ac:dyDescent="0.25">
      <c r="A251" s="375" t="s">
        <v>305</v>
      </c>
      <c r="B251" s="377">
        <v>2021</v>
      </c>
      <c r="C251" s="384" t="s">
        <v>786</v>
      </c>
      <c r="D251" s="376" t="s">
        <v>332</v>
      </c>
      <c r="E251" s="385" t="s">
        <v>990</v>
      </c>
      <c r="F251" s="377" t="s">
        <v>997</v>
      </c>
      <c r="G251" s="377" t="s">
        <v>1024</v>
      </c>
      <c r="H251" s="377" t="s">
        <v>799</v>
      </c>
      <c r="I251" s="377" t="s">
        <v>1736</v>
      </c>
      <c r="J251" s="382" t="s">
        <v>1752</v>
      </c>
      <c r="K251" s="386">
        <v>243</v>
      </c>
      <c r="L251" s="380">
        <v>9</v>
      </c>
      <c r="M251" s="380">
        <v>9</v>
      </c>
      <c r="N251" s="380" t="s">
        <v>329</v>
      </c>
      <c r="O251" s="387" t="s">
        <v>793</v>
      </c>
      <c r="P251" s="379" t="s">
        <v>315</v>
      </c>
      <c r="Q251" s="380" t="s">
        <v>329</v>
      </c>
      <c r="R251" s="380" t="s">
        <v>329</v>
      </c>
      <c r="S251" s="380" t="s">
        <v>329</v>
      </c>
      <c r="T251" s="380" t="s">
        <v>329</v>
      </c>
      <c r="U251" s="380" t="s">
        <v>315</v>
      </c>
      <c r="V251" s="388" t="s">
        <v>315</v>
      </c>
      <c r="W251" s="389" t="s">
        <v>1755</v>
      </c>
    </row>
  </sheetData>
  <autoFilter ref="A6:W251">
    <filterColumn colId="5">
      <filters>
        <filter val="At sea - self-sampling, small pelagic"/>
      </filters>
    </filterColumn>
    <filterColumn colId="6">
      <filters>
        <filter val="Scomber scombrus"/>
        <filter val="Trachurus trachurus"/>
        <filter val="Trisopterus esmarkii"/>
      </filters>
    </filterColumn>
  </autoFilter>
  <mergeCells count="1">
    <mergeCell ref="P4:T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A22" workbookViewId="0">
      <selection activeCell="AC27" sqref="AC27"/>
    </sheetView>
  </sheetViews>
  <sheetFormatPr defaultColWidth="9.140625" defaultRowHeight="12.75" x14ac:dyDescent="0.2"/>
  <cols>
    <col min="1" max="3" width="9.140625" style="76"/>
    <col min="4" max="4" width="11.28515625" style="76" customWidth="1"/>
    <col min="5" max="5" width="11.140625" style="76" customWidth="1"/>
    <col min="6" max="9" width="9.140625" style="76"/>
    <col min="10" max="10" width="11.7109375" style="76" customWidth="1"/>
    <col min="11" max="14" width="9.140625" style="76"/>
    <col min="15" max="15" width="14.5703125" style="76" customWidth="1"/>
    <col min="16" max="16" width="12.5703125" style="76" customWidth="1"/>
    <col min="17" max="17" width="11.140625" style="76" customWidth="1"/>
    <col min="18" max="18" width="12.7109375" style="76" customWidth="1"/>
    <col min="19" max="19" width="13.7109375" style="76" customWidth="1"/>
    <col min="20" max="22" width="9.140625" style="76"/>
    <col min="23" max="23" width="13.140625" style="76" customWidth="1"/>
    <col min="24" max="24" width="16" style="76" customWidth="1"/>
    <col min="25" max="25" width="16.140625" style="560" customWidth="1"/>
    <col min="26" max="26" width="17.28515625" style="76" customWidth="1"/>
    <col min="27" max="27" width="21" style="76" customWidth="1"/>
    <col min="28" max="16384" width="9.140625" style="76"/>
  </cols>
  <sheetData>
    <row r="1" spans="1:27" ht="13.5" thickBot="1" x14ac:dyDescent="0.25">
      <c r="A1" s="4" t="s">
        <v>96</v>
      </c>
      <c r="B1" s="39"/>
      <c r="C1" s="39"/>
      <c r="D1" s="39"/>
      <c r="E1" s="39"/>
      <c r="F1" s="39"/>
      <c r="G1" s="39"/>
      <c r="H1" s="39"/>
      <c r="I1" s="39"/>
      <c r="J1" s="40"/>
      <c r="K1" s="40"/>
      <c r="L1" s="40"/>
      <c r="M1" s="40"/>
      <c r="N1" s="40"/>
      <c r="O1" s="40"/>
      <c r="P1" s="40"/>
      <c r="Q1" s="40"/>
      <c r="R1" s="40"/>
      <c r="S1" s="40"/>
      <c r="T1" s="40"/>
      <c r="U1" s="40"/>
      <c r="V1" s="40"/>
      <c r="W1" s="40"/>
      <c r="X1" s="40"/>
      <c r="Y1" s="557"/>
      <c r="Z1" s="40"/>
      <c r="AA1" s="40"/>
    </row>
    <row r="2" spans="1:27" x14ac:dyDescent="0.2">
      <c r="A2" s="41"/>
      <c r="B2" s="41"/>
      <c r="C2" s="41"/>
      <c r="D2" s="41"/>
      <c r="E2" s="41"/>
      <c r="F2" s="41"/>
      <c r="G2" s="41"/>
      <c r="H2" s="823"/>
      <c r="I2" s="823"/>
      <c r="J2" s="823"/>
      <c r="K2" s="823"/>
      <c r="L2" s="823"/>
      <c r="M2" s="823"/>
      <c r="N2" s="823"/>
      <c r="O2" s="823"/>
      <c r="P2" s="823"/>
      <c r="Q2" s="823"/>
      <c r="R2" s="823"/>
      <c r="S2" s="823"/>
      <c r="T2" s="823"/>
      <c r="U2" s="823"/>
      <c r="V2" s="823"/>
      <c r="W2" s="823"/>
      <c r="X2" s="23"/>
      <c r="Y2" s="56"/>
      <c r="Z2" s="115" t="s">
        <v>1</v>
      </c>
      <c r="AA2" s="116" t="s">
        <v>2</v>
      </c>
    </row>
    <row r="3" spans="1:27" ht="13.5" thickBot="1" x14ac:dyDescent="0.25">
      <c r="A3" s="42"/>
      <c r="B3" s="43"/>
      <c r="C3" s="43"/>
      <c r="D3" s="43"/>
      <c r="E3" s="43"/>
      <c r="F3" s="43"/>
      <c r="G3" s="43"/>
      <c r="H3" s="43"/>
      <c r="I3" s="43"/>
      <c r="J3" s="43"/>
      <c r="K3" s="43"/>
      <c r="L3" s="43"/>
      <c r="M3" s="43"/>
      <c r="N3" s="43"/>
      <c r="O3" s="43"/>
      <c r="P3" s="43"/>
      <c r="Q3" s="43"/>
      <c r="R3" s="824"/>
      <c r="S3" s="824"/>
      <c r="T3" s="824"/>
      <c r="U3" s="23"/>
      <c r="V3" s="41"/>
      <c r="W3" s="41"/>
      <c r="X3" s="41"/>
      <c r="Y3" s="558"/>
      <c r="Z3" s="117" t="s">
        <v>3</v>
      </c>
      <c r="AA3" s="118">
        <v>2021</v>
      </c>
    </row>
    <row r="4" spans="1:27" ht="68.25" thickBot="1" x14ac:dyDescent="0.25">
      <c r="A4" s="121" t="s">
        <v>4</v>
      </c>
      <c r="B4" s="2" t="s">
        <v>97</v>
      </c>
      <c r="C4" s="2" t="s">
        <v>98</v>
      </c>
      <c r="D4" s="2" t="s">
        <v>99</v>
      </c>
      <c r="E4" s="2" t="s">
        <v>44</v>
      </c>
      <c r="F4" s="122" t="s">
        <v>100</v>
      </c>
      <c r="G4" s="123" t="s">
        <v>101</v>
      </c>
      <c r="H4" s="124" t="s">
        <v>102</v>
      </c>
      <c r="I4" s="2" t="s">
        <v>103</v>
      </c>
      <c r="J4" s="2" t="s">
        <v>21</v>
      </c>
      <c r="K4" s="125" t="s">
        <v>104</v>
      </c>
      <c r="L4" s="2" t="s">
        <v>105</v>
      </c>
      <c r="M4" s="2" t="s">
        <v>106</v>
      </c>
      <c r="N4" s="2" t="s">
        <v>107</v>
      </c>
      <c r="O4" s="2" t="s">
        <v>108</v>
      </c>
      <c r="P4" s="2" t="s">
        <v>109</v>
      </c>
      <c r="Q4" s="126" t="s">
        <v>15</v>
      </c>
      <c r="R4" s="127" t="s">
        <v>110</v>
      </c>
      <c r="S4" s="127" t="s">
        <v>111</v>
      </c>
      <c r="T4" s="127" t="s">
        <v>112</v>
      </c>
      <c r="U4" s="128" t="s">
        <v>113</v>
      </c>
      <c r="V4" s="127" t="s">
        <v>114</v>
      </c>
      <c r="W4" s="127" t="s">
        <v>115</v>
      </c>
      <c r="X4" s="129" t="s">
        <v>116</v>
      </c>
      <c r="Y4" s="130" t="s">
        <v>117</v>
      </c>
      <c r="Z4" s="130" t="s">
        <v>118</v>
      </c>
      <c r="AA4" s="131" t="s">
        <v>75</v>
      </c>
    </row>
    <row r="5" spans="1:27" ht="25.5" x14ac:dyDescent="0.25">
      <c r="A5" s="822" t="s">
        <v>305</v>
      </c>
      <c r="B5" s="820" t="s">
        <v>872</v>
      </c>
      <c r="C5" s="820" t="s">
        <v>873</v>
      </c>
      <c r="D5" s="820" t="s">
        <v>315</v>
      </c>
      <c r="E5" s="820" t="s">
        <v>315</v>
      </c>
      <c r="F5" s="820" t="s">
        <v>315</v>
      </c>
      <c r="G5" s="820"/>
      <c r="H5" s="442" t="s">
        <v>874</v>
      </c>
      <c r="I5" s="820" t="s">
        <v>875</v>
      </c>
      <c r="J5" s="821" t="s">
        <v>652</v>
      </c>
      <c r="K5" s="113">
        <v>19</v>
      </c>
      <c r="L5" s="114" t="s">
        <v>876</v>
      </c>
      <c r="M5" s="114">
        <v>50</v>
      </c>
      <c r="N5" s="442" t="s">
        <v>877</v>
      </c>
      <c r="O5" s="820" t="s">
        <v>878</v>
      </c>
      <c r="P5" s="820" t="s">
        <v>879</v>
      </c>
      <c r="Q5" s="443" t="s">
        <v>880</v>
      </c>
      <c r="R5" s="444" t="s">
        <v>881</v>
      </c>
      <c r="S5" s="444"/>
      <c r="T5" s="444">
        <v>19</v>
      </c>
      <c r="U5" s="444">
        <v>53</v>
      </c>
      <c r="V5" s="445" t="s">
        <v>315</v>
      </c>
      <c r="W5" s="444" t="s">
        <v>315</v>
      </c>
      <c r="X5" s="444" t="s">
        <v>315</v>
      </c>
      <c r="Y5" s="559">
        <f>(100*U5/M5)</f>
        <v>106</v>
      </c>
      <c r="Z5" s="446"/>
      <c r="AA5" s="447"/>
    </row>
    <row r="6" spans="1:27" ht="25.5" x14ac:dyDescent="0.2">
      <c r="A6" s="804"/>
      <c r="B6" s="805"/>
      <c r="C6" s="805"/>
      <c r="D6" s="805"/>
      <c r="E6" s="805"/>
      <c r="F6" s="805"/>
      <c r="G6" s="805"/>
      <c r="H6" s="781" t="s">
        <v>882</v>
      </c>
      <c r="I6" s="805"/>
      <c r="J6" s="806"/>
      <c r="K6" s="807">
        <v>17</v>
      </c>
      <c r="L6" s="114" t="s">
        <v>876</v>
      </c>
      <c r="M6" s="114">
        <v>50</v>
      </c>
      <c r="N6" s="442" t="s">
        <v>883</v>
      </c>
      <c r="O6" s="805"/>
      <c r="P6" s="805"/>
      <c r="Q6" s="768" t="s">
        <v>884</v>
      </c>
      <c r="R6" s="770" t="s">
        <v>881</v>
      </c>
      <c r="S6" s="764"/>
      <c r="T6" s="764">
        <v>17</v>
      </c>
      <c r="U6" s="448">
        <v>56</v>
      </c>
      <c r="V6" s="772" t="s">
        <v>315</v>
      </c>
      <c r="W6" s="764" t="s">
        <v>315</v>
      </c>
      <c r="X6" s="764" t="s">
        <v>315</v>
      </c>
      <c r="Y6" s="816">
        <v>106</v>
      </c>
      <c r="Z6" s="818"/>
      <c r="AA6" s="814"/>
    </row>
    <row r="7" spans="1:27" ht="25.5" x14ac:dyDescent="0.2">
      <c r="A7" s="804"/>
      <c r="B7" s="805"/>
      <c r="C7" s="782"/>
      <c r="D7" s="805"/>
      <c r="E7" s="805"/>
      <c r="F7" s="805"/>
      <c r="G7" s="805"/>
      <c r="H7" s="782"/>
      <c r="I7" s="782"/>
      <c r="J7" s="806"/>
      <c r="K7" s="809"/>
      <c r="L7" s="114" t="s">
        <v>885</v>
      </c>
      <c r="M7" s="114"/>
      <c r="N7" s="442"/>
      <c r="O7" s="805"/>
      <c r="P7" s="805"/>
      <c r="Q7" s="769"/>
      <c r="R7" s="771"/>
      <c r="S7" s="765"/>
      <c r="T7" s="765"/>
      <c r="U7" s="444"/>
      <c r="V7" s="773"/>
      <c r="W7" s="765"/>
      <c r="X7" s="765"/>
      <c r="Y7" s="817"/>
      <c r="Z7" s="819"/>
      <c r="AA7" s="815"/>
    </row>
    <row r="8" spans="1:27" ht="25.5" x14ac:dyDescent="0.25">
      <c r="A8" s="804"/>
      <c r="B8" s="805"/>
      <c r="C8" s="781" t="s">
        <v>886</v>
      </c>
      <c r="D8" s="805"/>
      <c r="E8" s="805"/>
      <c r="F8" s="805"/>
      <c r="G8" s="805"/>
      <c r="H8" s="442" t="s">
        <v>874</v>
      </c>
      <c r="I8" s="805" t="s">
        <v>887</v>
      </c>
      <c r="J8" s="806"/>
      <c r="K8" s="113">
        <v>19</v>
      </c>
      <c r="L8" s="114" t="s">
        <v>876</v>
      </c>
      <c r="M8" s="114">
        <v>50</v>
      </c>
      <c r="N8" s="442" t="s">
        <v>888</v>
      </c>
      <c r="O8" s="805"/>
      <c r="P8" s="805"/>
      <c r="Q8" s="443" t="s">
        <v>880</v>
      </c>
      <c r="R8" s="444" t="s">
        <v>881</v>
      </c>
      <c r="S8" s="448"/>
      <c r="T8" s="448">
        <v>19</v>
      </c>
      <c r="U8" s="448">
        <v>58</v>
      </c>
      <c r="V8" s="449" t="s">
        <v>315</v>
      </c>
      <c r="W8" s="448" t="s">
        <v>315</v>
      </c>
      <c r="X8" s="448" t="s">
        <v>315</v>
      </c>
      <c r="Y8" s="559">
        <f>(100*U8/M8)</f>
        <v>116</v>
      </c>
      <c r="Z8" s="451"/>
      <c r="AA8" s="452"/>
    </row>
    <row r="9" spans="1:27" ht="25.5" x14ac:dyDescent="0.2">
      <c r="A9" s="804"/>
      <c r="B9" s="805"/>
      <c r="C9" s="805"/>
      <c r="D9" s="805"/>
      <c r="E9" s="805"/>
      <c r="F9" s="805"/>
      <c r="G9" s="805"/>
      <c r="H9" s="781" t="s">
        <v>882</v>
      </c>
      <c r="I9" s="805"/>
      <c r="J9" s="806"/>
      <c r="K9" s="807">
        <v>17</v>
      </c>
      <c r="L9" s="114" t="s">
        <v>876</v>
      </c>
      <c r="M9" s="114">
        <v>50</v>
      </c>
      <c r="N9" s="442" t="s">
        <v>889</v>
      </c>
      <c r="O9" s="805"/>
      <c r="P9" s="805"/>
      <c r="Q9" s="768" t="s">
        <v>884</v>
      </c>
      <c r="R9" s="770" t="s">
        <v>881</v>
      </c>
      <c r="S9" s="764"/>
      <c r="T9" s="764">
        <v>17</v>
      </c>
      <c r="U9" s="448">
        <v>56</v>
      </c>
      <c r="V9" s="772" t="s">
        <v>315</v>
      </c>
      <c r="W9" s="764" t="s">
        <v>315</v>
      </c>
      <c r="X9" s="764" t="s">
        <v>315</v>
      </c>
      <c r="Y9" s="816">
        <v>106</v>
      </c>
      <c r="Z9" s="818"/>
      <c r="AA9" s="814"/>
    </row>
    <row r="10" spans="1:27" ht="25.5" x14ac:dyDescent="0.2">
      <c r="A10" s="799"/>
      <c r="B10" s="782"/>
      <c r="C10" s="782"/>
      <c r="D10" s="782"/>
      <c r="E10" s="782"/>
      <c r="F10" s="782"/>
      <c r="G10" s="782"/>
      <c r="H10" s="782"/>
      <c r="I10" s="782"/>
      <c r="J10" s="801"/>
      <c r="K10" s="809"/>
      <c r="L10" s="114" t="s">
        <v>885</v>
      </c>
      <c r="M10" s="114"/>
      <c r="N10" s="442"/>
      <c r="O10" s="782"/>
      <c r="P10" s="782"/>
      <c r="Q10" s="769"/>
      <c r="R10" s="771"/>
      <c r="S10" s="765"/>
      <c r="T10" s="765"/>
      <c r="U10" s="444">
        <v>42</v>
      </c>
      <c r="V10" s="773"/>
      <c r="W10" s="765"/>
      <c r="X10" s="765"/>
      <c r="Y10" s="817"/>
      <c r="Z10" s="819"/>
      <c r="AA10" s="815"/>
    </row>
    <row r="11" spans="1:27" ht="76.5" x14ac:dyDescent="0.2">
      <c r="A11" s="453" t="s">
        <v>305</v>
      </c>
      <c r="B11" s="454" t="s">
        <v>890</v>
      </c>
      <c r="C11" s="455" t="s">
        <v>891</v>
      </c>
      <c r="D11" s="455" t="s">
        <v>315</v>
      </c>
      <c r="E11" s="455" t="s">
        <v>315</v>
      </c>
      <c r="F11" s="455" t="s">
        <v>315</v>
      </c>
      <c r="G11" s="455" t="s">
        <v>892</v>
      </c>
      <c r="H11" s="455" t="s">
        <v>882</v>
      </c>
      <c r="I11" s="455" t="s">
        <v>893</v>
      </c>
      <c r="J11" s="456" t="s">
        <v>652</v>
      </c>
      <c r="K11" s="457" t="s">
        <v>894</v>
      </c>
      <c r="L11" s="457" t="s">
        <v>894</v>
      </c>
      <c r="M11" s="457" t="s">
        <v>894</v>
      </c>
      <c r="N11" s="455" t="s">
        <v>894</v>
      </c>
      <c r="O11" s="455" t="s">
        <v>895</v>
      </c>
      <c r="P11" s="455" t="s">
        <v>894</v>
      </c>
      <c r="Q11" s="458"/>
      <c r="R11" s="444" t="s">
        <v>881</v>
      </c>
      <c r="S11" s="448"/>
      <c r="T11" s="448"/>
      <c r="U11" s="448"/>
      <c r="V11" s="449"/>
      <c r="W11" s="448"/>
      <c r="X11" s="448"/>
      <c r="Y11" s="450"/>
      <c r="Z11" s="451"/>
      <c r="AA11" s="459" t="s">
        <v>896</v>
      </c>
    </row>
    <row r="12" spans="1:27" ht="25.5" x14ac:dyDescent="0.25">
      <c r="A12" s="798" t="s">
        <v>305</v>
      </c>
      <c r="B12" s="781" t="s">
        <v>897</v>
      </c>
      <c r="C12" s="781" t="s">
        <v>898</v>
      </c>
      <c r="D12" s="781" t="s">
        <v>315</v>
      </c>
      <c r="E12" s="781" t="s">
        <v>315</v>
      </c>
      <c r="F12" s="781" t="s">
        <v>315</v>
      </c>
      <c r="G12" s="781"/>
      <c r="H12" s="781" t="s">
        <v>899</v>
      </c>
      <c r="I12" s="781" t="s">
        <v>875</v>
      </c>
      <c r="J12" s="800" t="s">
        <v>652</v>
      </c>
      <c r="K12" s="802">
        <v>18</v>
      </c>
      <c r="L12" s="457" t="s">
        <v>876</v>
      </c>
      <c r="M12" s="457">
        <v>45</v>
      </c>
      <c r="N12" s="781" t="s">
        <v>900</v>
      </c>
      <c r="O12" s="781" t="s">
        <v>901</v>
      </c>
      <c r="P12" s="781" t="s">
        <v>879</v>
      </c>
      <c r="Q12" s="768" t="s">
        <v>884</v>
      </c>
      <c r="R12" s="770" t="s">
        <v>881</v>
      </c>
      <c r="S12" s="764"/>
      <c r="T12" s="764">
        <v>18</v>
      </c>
      <c r="U12" s="448">
        <v>43</v>
      </c>
      <c r="V12" s="772" t="s">
        <v>315</v>
      </c>
      <c r="W12" s="764" t="s">
        <v>315</v>
      </c>
      <c r="X12" s="764" t="s">
        <v>315</v>
      </c>
      <c r="Y12" s="559">
        <f>(100*U12/M12)</f>
        <v>95.555555555555557</v>
      </c>
      <c r="Z12" s="451"/>
      <c r="AA12" s="766"/>
    </row>
    <row r="13" spans="1:27" ht="25.5" x14ac:dyDescent="0.25">
      <c r="A13" s="804"/>
      <c r="B13" s="805"/>
      <c r="C13" s="782"/>
      <c r="D13" s="805"/>
      <c r="E13" s="805"/>
      <c r="F13" s="805"/>
      <c r="G13" s="805"/>
      <c r="H13" s="782"/>
      <c r="I13" s="782"/>
      <c r="J13" s="806"/>
      <c r="K13" s="803"/>
      <c r="L13" s="114" t="s">
        <v>885</v>
      </c>
      <c r="M13" s="457">
        <v>90</v>
      </c>
      <c r="N13" s="782"/>
      <c r="O13" s="805"/>
      <c r="P13" s="805"/>
      <c r="Q13" s="769"/>
      <c r="R13" s="771"/>
      <c r="S13" s="765"/>
      <c r="T13" s="765"/>
      <c r="U13" s="448">
        <v>92</v>
      </c>
      <c r="V13" s="773"/>
      <c r="W13" s="765"/>
      <c r="X13" s="765"/>
      <c r="Y13" s="559">
        <f>(100*U13/M13)</f>
        <v>102.22222222222223</v>
      </c>
      <c r="Z13" s="451"/>
      <c r="AA13" s="767"/>
    </row>
    <row r="14" spans="1:27" ht="25.5" x14ac:dyDescent="0.25">
      <c r="A14" s="804"/>
      <c r="B14" s="805"/>
      <c r="C14" s="781" t="s">
        <v>902</v>
      </c>
      <c r="D14" s="805"/>
      <c r="E14" s="805"/>
      <c r="F14" s="805"/>
      <c r="G14" s="805"/>
      <c r="H14" s="781" t="s">
        <v>899</v>
      </c>
      <c r="I14" s="781" t="s">
        <v>903</v>
      </c>
      <c r="J14" s="806"/>
      <c r="K14" s="802">
        <v>18</v>
      </c>
      <c r="L14" s="457" t="s">
        <v>876</v>
      </c>
      <c r="M14" s="457">
        <v>50</v>
      </c>
      <c r="N14" s="781" t="s">
        <v>904</v>
      </c>
      <c r="O14" s="805"/>
      <c r="P14" s="805"/>
      <c r="Q14" s="768" t="s">
        <v>884</v>
      </c>
      <c r="R14" s="770" t="s">
        <v>881</v>
      </c>
      <c r="S14" s="764"/>
      <c r="T14" s="764">
        <v>18</v>
      </c>
      <c r="U14" s="448">
        <v>51</v>
      </c>
      <c r="V14" s="772" t="s">
        <v>315</v>
      </c>
      <c r="W14" s="764" t="s">
        <v>315</v>
      </c>
      <c r="X14" s="764" t="s">
        <v>315</v>
      </c>
      <c r="Y14" s="559">
        <f>(100*U14/M14)</f>
        <v>102</v>
      </c>
      <c r="Z14" s="451"/>
      <c r="AA14" s="452"/>
    </row>
    <row r="15" spans="1:27" ht="25.5" x14ac:dyDescent="0.2">
      <c r="A15" s="799"/>
      <c r="B15" s="782"/>
      <c r="C15" s="782"/>
      <c r="D15" s="782"/>
      <c r="E15" s="782"/>
      <c r="F15" s="782"/>
      <c r="G15" s="782"/>
      <c r="H15" s="782"/>
      <c r="I15" s="782"/>
      <c r="J15" s="801"/>
      <c r="K15" s="803"/>
      <c r="L15" s="114" t="s">
        <v>885</v>
      </c>
      <c r="M15" s="457"/>
      <c r="N15" s="782"/>
      <c r="O15" s="782"/>
      <c r="P15" s="782"/>
      <c r="Q15" s="769"/>
      <c r="R15" s="771"/>
      <c r="S15" s="765"/>
      <c r="T15" s="765"/>
      <c r="U15" s="448"/>
      <c r="V15" s="773"/>
      <c r="W15" s="765"/>
      <c r="X15" s="765"/>
      <c r="Y15" s="450"/>
      <c r="Z15" s="451"/>
      <c r="AA15" s="452"/>
    </row>
    <row r="16" spans="1:27" ht="30" x14ac:dyDescent="0.25">
      <c r="A16" s="812" t="s">
        <v>305</v>
      </c>
      <c r="B16" s="779" t="s">
        <v>905</v>
      </c>
      <c r="C16" s="779" t="s">
        <v>906</v>
      </c>
      <c r="D16" s="779" t="s">
        <v>315</v>
      </c>
      <c r="E16" s="779" t="s">
        <v>315</v>
      </c>
      <c r="F16" s="779" t="s">
        <v>315</v>
      </c>
      <c r="G16" s="779"/>
      <c r="H16" s="779" t="s">
        <v>907</v>
      </c>
      <c r="I16" s="779" t="s">
        <v>908</v>
      </c>
      <c r="J16" s="784" t="s">
        <v>652</v>
      </c>
      <c r="K16" s="786">
        <v>25</v>
      </c>
      <c r="L16" s="460" t="s">
        <v>909</v>
      </c>
      <c r="M16" s="461">
        <v>80</v>
      </c>
      <c r="N16" s="779" t="s">
        <v>910</v>
      </c>
      <c r="O16" s="790" t="s">
        <v>911</v>
      </c>
      <c r="P16" s="788" t="s">
        <v>912</v>
      </c>
      <c r="Q16" s="768" t="s">
        <v>913</v>
      </c>
      <c r="R16" s="770" t="s">
        <v>881</v>
      </c>
      <c r="S16" s="764"/>
      <c r="T16" s="764">
        <v>25</v>
      </c>
      <c r="U16" s="448">
        <v>81</v>
      </c>
      <c r="V16" s="772" t="s">
        <v>329</v>
      </c>
      <c r="W16" s="764" t="s">
        <v>315</v>
      </c>
      <c r="X16" s="764" t="s">
        <v>315</v>
      </c>
      <c r="Y16" s="559">
        <f>(100*U16/M16)</f>
        <v>101.25</v>
      </c>
      <c r="Z16" s="451"/>
      <c r="AA16" s="452"/>
    </row>
    <row r="17" spans="1:27" ht="45" x14ac:dyDescent="0.2">
      <c r="A17" s="813"/>
      <c r="B17" s="780"/>
      <c r="C17" s="780"/>
      <c r="D17" s="780"/>
      <c r="E17" s="780"/>
      <c r="F17" s="780"/>
      <c r="G17" s="780"/>
      <c r="H17" s="780"/>
      <c r="I17" s="780"/>
      <c r="J17" s="785"/>
      <c r="K17" s="787"/>
      <c r="L17" s="462" t="s">
        <v>914</v>
      </c>
      <c r="M17" s="462" t="s">
        <v>331</v>
      </c>
      <c r="N17" s="780"/>
      <c r="O17" s="791"/>
      <c r="P17" s="789"/>
      <c r="Q17" s="769"/>
      <c r="R17" s="771"/>
      <c r="S17" s="765"/>
      <c r="T17" s="765"/>
      <c r="U17" s="448" t="s">
        <v>894</v>
      </c>
      <c r="V17" s="773"/>
      <c r="W17" s="765"/>
      <c r="X17" s="765"/>
      <c r="Y17" s="450"/>
      <c r="Z17" s="451"/>
      <c r="AA17" s="668" t="s">
        <v>2051</v>
      </c>
    </row>
    <row r="18" spans="1:27" ht="15" x14ac:dyDescent="0.25">
      <c r="A18" s="798" t="s">
        <v>305</v>
      </c>
      <c r="B18" s="781" t="s">
        <v>915</v>
      </c>
      <c r="C18" s="781" t="s">
        <v>916</v>
      </c>
      <c r="D18" s="781" t="s">
        <v>315</v>
      </c>
      <c r="E18" s="781" t="s">
        <v>315</v>
      </c>
      <c r="F18" s="781" t="s">
        <v>315</v>
      </c>
      <c r="G18" s="781"/>
      <c r="H18" s="781" t="s">
        <v>917</v>
      </c>
      <c r="I18" s="781" t="s">
        <v>918</v>
      </c>
      <c r="J18" s="800" t="s">
        <v>652</v>
      </c>
      <c r="K18" s="807">
        <v>30</v>
      </c>
      <c r="L18" s="114" t="s">
        <v>919</v>
      </c>
      <c r="M18" s="114">
        <v>2000</v>
      </c>
      <c r="N18" s="781" t="s">
        <v>920</v>
      </c>
      <c r="O18" s="781" t="s">
        <v>895</v>
      </c>
      <c r="P18" s="786" t="s">
        <v>921</v>
      </c>
      <c r="Q18" s="768" t="s">
        <v>884</v>
      </c>
      <c r="R18" s="770" t="s">
        <v>881</v>
      </c>
      <c r="S18" s="764"/>
      <c r="T18" s="764">
        <v>30</v>
      </c>
      <c r="U18" s="448">
        <v>2056</v>
      </c>
      <c r="V18" s="772" t="s">
        <v>315</v>
      </c>
      <c r="W18" s="764" t="s">
        <v>315</v>
      </c>
      <c r="X18" s="764" t="s">
        <v>315</v>
      </c>
      <c r="Y18" s="559">
        <f>(100*U18/M18)</f>
        <v>102.8</v>
      </c>
      <c r="Z18" s="451"/>
      <c r="AA18" s="761" t="s">
        <v>2052</v>
      </c>
    </row>
    <row r="19" spans="1:27" ht="25.5" x14ac:dyDescent="0.25">
      <c r="A19" s="804"/>
      <c r="B19" s="805"/>
      <c r="C19" s="805"/>
      <c r="D19" s="805"/>
      <c r="E19" s="805"/>
      <c r="F19" s="805"/>
      <c r="G19" s="805"/>
      <c r="H19" s="805"/>
      <c r="I19" s="805"/>
      <c r="J19" s="806"/>
      <c r="K19" s="808"/>
      <c r="L19" s="114" t="s">
        <v>876</v>
      </c>
      <c r="M19" s="114" t="s">
        <v>331</v>
      </c>
      <c r="N19" s="805"/>
      <c r="O19" s="805"/>
      <c r="P19" s="810"/>
      <c r="Q19" s="811"/>
      <c r="R19" s="776"/>
      <c r="S19" s="774"/>
      <c r="T19" s="774"/>
      <c r="U19" s="448">
        <v>20</v>
      </c>
      <c r="V19" s="775"/>
      <c r="W19" s="774"/>
      <c r="X19" s="774"/>
      <c r="Y19" s="559"/>
      <c r="Z19" s="451"/>
      <c r="AA19" s="762"/>
    </row>
    <row r="20" spans="1:27" ht="25.5" x14ac:dyDescent="0.2">
      <c r="A20" s="799"/>
      <c r="B20" s="782"/>
      <c r="C20" s="782"/>
      <c r="D20" s="782"/>
      <c r="E20" s="782"/>
      <c r="F20" s="782"/>
      <c r="G20" s="782"/>
      <c r="H20" s="782"/>
      <c r="I20" s="782"/>
      <c r="J20" s="801"/>
      <c r="K20" s="809"/>
      <c r="L20" s="114" t="s">
        <v>885</v>
      </c>
      <c r="M20" s="114" t="s">
        <v>331</v>
      </c>
      <c r="N20" s="782"/>
      <c r="O20" s="782"/>
      <c r="P20" s="787"/>
      <c r="Q20" s="769"/>
      <c r="R20" s="771"/>
      <c r="S20" s="765"/>
      <c r="T20" s="765"/>
      <c r="U20" s="448">
        <v>35</v>
      </c>
      <c r="V20" s="773"/>
      <c r="W20" s="765"/>
      <c r="X20" s="765"/>
      <c r="Y20" s="450"/>
      <c r="Z20" s="451"/>
      <c r="AA20" s="763"/>
    </row>
    <row r="21" spans="1:27" ht="15" x14ac:dyDescent="0.25">
      <c r="A21" s="798" t="s">
        <v>305</v>
      </c>
      <c r="B21" s="781" t="s">
        <v>922</v>
      </c>
      <c r="C21" s="781" t="s">
        <v>923</v>
      </c>
      <c r="D21" s="781" t="s">
        <v>315</v>
      </c>
      <c r="E21" s="781" t="s">
        <v>315</v>
      </c>
      <c r="F21" s="781" t="s">
        <v>315</v>
      </c>
      <c r="G21" s="781"/>
      <c r="H21" s="781" t="s">
        <v>924</v>
      </c>
      <c r="I21" s="781" t="s">
        <v>925</v>
      </c>
      <c r="J21" s="800" t="s">
        <v>652</v>
      </c>
      <c r="K21" s="807">
        <v>16</v>
      </c>
      <c r="L21" s="114" t="s">
        <v>919</v>
      </c>
      <c r="M21" s="114">
        <v>1950</v>
      </c>
      <c r="N21" s="781" t="s">
        <v>926</v>
      </c>
      <c r="O21" s="781" t="s">
        <v>895</v>
      </c>
      <c r="P21" s="786" t="s">
        <v>927</v>
      </c>
      <c r="Q21" s="768" t="s">
        <v>884</v>
      </c>
      <c r="R21" s="770" t="s">
        <v>881</v>
      </c>
      <c r="S21" s="764"/>
      <c r="T21" s="764">
        <v>16</v>
      </c>
      <c r="U21" s="448">
        <v>2445</v>
      </c>
      <c r="V21" s="772" t="s">
        <v>315</v>
      </c>
      <c r="W21" s="764" t="s">
        <v>315</v>
      </c>
      <c r="X21" s="764" t="s">
        <v>315</v>
      </c>
      <c r="Y21" s="559">
        <f>(100*U21/M21)</f>
        <v>125.38461538461539</v>
      </c>
      <c r="Z21" s="451"/>
      <c r="AA21" s="452"/>
    </row>
    <row r="22" spans="1:27" ht="25.5" x14ac:dyDescent="0.2">
      <c r="A22" s="804"/>
      <c r="B22" s="805"/>
      <c r="C22" s="805"/>
      <c r="D22" s="805"/>
      <c r="E22" s="805"/>
      <c r="F22" s="805"/>
      <c r="G22" s="805"/>
      <c r="H22" s="805"/>
      <c r="I22" s="805"/>
      <c r="J22" s="806"/>
      <c r="K22" s="808"/>
      <c r="L22" s="114" t="s">
        <v>876</v>
      </c>
      <c r="M22" s="114" t="s">
        <v>331</v>
      </c>
      <c r="N22" s="805"/>
      <c r="O22" s="805"/>
      <c r="P22" s="810"/>
      <c r="Q22" s="811"/>
      <c r="R22" s="776"/>
      <c r="S22" s="774"/>
      <c r="T22" s="774"/>
      <c r="U22" s="448">
        <v>28</v>
      </c>
      <c r="V22" s="775"/>
      <c r="W22" s="774"/>
      <c r="X22" s="774"/>
      <c r="Y22" s="450"/>
      <c r="Z22" s="451"/>
      <c r="AA22" s="452"/>
    </row>
    <row r="23" spans="1:27" ht="25.5" x14ac:dyDescent="0.2">
      <c r="A23" s="799"/>
      <c r="B23" s="782"/>
      <c r="C23" s="782"/>
      <c r="D23" s="782"/>
      <c r="E23" s="782"/>
      <c r="F23" s="782"/>
      <c r="G23" s="782"/>
      <c r="H23" s="782"/>
      <c r="I23" s="782"/>
      <c r="J23" s="801"/>
      <c r="K23" s="809"/>
      <c r="L23" s="114" t="s">
        <v>885</v>
      </c>
      <c r="M23" s="114" t="s">
        <v>331</v>
      </c>
      <c r="N23" s="782"/>
      <c r="O23" s="782"/>
      <c r="P23" s="787"/>
      <c r="Q23" s="769"/>
      <c r="R23" s="771"/>
      <c r="S23" s="765"/>
      <c r="T23" s="765"/>
      <c r="U23" s="448">
        <v>26</v>
      </c>
      <c r="V23" s="773"/>
      <c r="W23" s="765"/>
      <c r="X23" s="765"/>
      <c r="Y23" s="450"/>
      <c r="Z23" s="451"/>
      <c r="AA23" s="452"/>
    </row>
    <row r="24" spans="1:27" ht="38.25" x14ac:dyDescent="0.25">
      <c r="A24" s="453" t="s">
        <v>305</v>
      </c>
      <c r="B24" s="463" t="s">
        <v>928</v>
      </c>
      <c r="C24" s="464" t="s">
        <v>929</v>
      </c>
      <c r="D24" s="464" t="s">
        <v>315</v>
      </c>
      <c r="E24" s="455" t="s">
        <v>315</v>
      </c>
      <c r="F24" s="455" t="s">
        <v>315</v>
      </c>
      <c r="G24" s="374"/>
      <c r="H24" s="464" t="s">
        <v>930</v>
      </c>
      <c r="I24" s="464" t="s">
        <v>931</v>
      </c>
      <c r="J24" s="463" t="s">
        <v>652</v>
      </c>
      <c r="K24" s="465">
        <v>8</v>
      </c>
      <c r="L24" s="465" t="s">
        <v>932</v>
      </c>
      <c r="M24" s="465">
        <v>95</v>
      </c>
      <c r="N24" s="464" t="s">
        <v>933</v>
      </c>
      <c r="O24" s="464" t="s">
        <v>934</v>
      </c>
      <c r="P24" s="464" t="s">
        <v>935</v>
      </c>
      <c r="Q24" s="458" t="s">
        <v>880</v>
      </c>
      <c r="R24" s="657" t="s">
        <v>881</v>
      </c>
      <c r="S24" s="448"/>
      <c r="T24" s="448">
        <v>8</v>
      </c>
      <c r="U24" s="448">
        <v>96</v>
      </c>
      <c r="V24" s="449" t="s">
        <v>315</v>
      </c>
      <c r="W24" s="448" t="s">
        <v>315</v>
      </c>
      <c r="X24" s="448" t="s">
        <v>315</v>
      </c>
      <c r="Y24" s="559">
        <f>(100*U24/M24)</f>
        <v>101.05263157894737</v>
      </c>
      <c r="Z24" s="451"/>
      <c r="AA24" s="452"/>
    </row>
    <row r="25" spans="1:27" ht="76.5" x14ac:dyDescent="0.2">
      <c r="A25" s="466" t="s">
        <v>305</v>
      </c>
      <c r="B25" s="467" t="s">
        <v>936</v>
      </c>
      <c r="C25" s="455" t="s">
        <v>937</v>
      </c>
      <c r="D25" s="455" t="s">
        <v>315</v>
      </c>
      <c r="E25" s="455" t="s">
        <v>315</v>
      </c>
      <c r="F25" s="455" t="s">
        <v>315</v>
      </c>
      <c r="G25" s="455" t="s">
        <v>892</v>
      </c>
      <c r="H25" s="455" t="s">
        <v>938</v>
      </c>
      <c r="I25" s="455" t="s">
        <v>939</v>
      </c>
      <c r="J25" s="456" t="s">
        <v>652</v>
      </c>
      <c r="K25" s="457" t="s">
        <v>894</v>
      </c>
      <c r="L25" s="457" t="s">
        <v>894</v>
      </c>
      <c r="M25" s="457" t="s">
        <v>894</v>
      </c>
      <c r="N25" s="455" t="s">
        <v>894</v>
      </c>
      <c r="O25" s="455" t="s">
        <v>895</v>
      </c>
      <c r="P25" s="455" t="s">
        <v>894</v>
      </c>
      <c r="Q25" s="458"/>
      <c r="R25" s="669" t="s">
        <v>2054</v>
      </c>
      <c r="S25" s="448"/>
      <c r="T25" s="448"/>
      <c r="U25" s="448"/>
      <c r="V25" s="449"/>
      <c r="W25" s="448"/>
      <c r="X25" s="448"/>
      <c r="Y25" s="450"/>
      <c r="Z25" s="451"/>
      <c r="AA25" s="459" t="s">
        <v>940</v>
      </c>
    </row>
    <row r="26" spans="1:27" ht="15" x14ac:dyDescent="0.25">
      <c r="A26" s="798" t="s">
        <v>305</v>
      </c>
      <c r="B26" s="800" t="s">
        <v>941</v>
      </c>
      <c r="C26" s="781" t="s">
        <v>942</v>
      </c>
      <c r="D26" s="781" t="s">
        <v>329</v>
      </c>
      <c r="E26" s="781" t="s">
        <v>315</v>
      </c>
      <c r="F26" s="781" t="s">
        <v>315</v>
      </c>
      <c r="G26" s="781"/>
      <c r="H26" s="781" t="s">
        <v>930</v>
      </c>
      <c r="I26" s="781" t="s">
        <v>908</v>
      </c>
      <c r="J26" s="800" t="s">
        <v>652</v>
      </c>
      <c r="K26" s="457">
        <v>16</v>
      </c>
      <c r="L26" s="802" t="s">
        <v>876</v>
      </c>
      <c r="M26" s="457">
        <v>55</v>
      </c>
      <c r="N26" s="781" t="s">
        <v>943</v>
      </c>
      <c r="O26" s="788" t="s">
        <v>878</v>
      </c>
      <c r="P26" s="788" t="s">
        <v>912</v>
      </c>
      <c r="Q26" s="458" t="s">
        <v>880</v>
      </c>
      <c r="R26" s="770" t="s">
        <v>881</v>
      </c>
      <c r="S26" s="764"/>
      <c r="T26" s="448">
        <v>16</v>
      </c>
      <c r="U26" s="764">
        <v>89</v>
      </c>
      <c r="V26" s="772" t="s">
        <v>329</v>
      </c>
      <c r="W26" s="764" t="s">
        <v>315</v>
      </c>
      <c r="X26" s="764" t="s">
        <v>315</v>
      </c>
      <c r="Y26" s="559">
        <f>(100*U26/(M26+M27))</f>
        <v>98.888888888888886</v>
      </c>
      <c r="Z26" s="451"/>
      <c r="AA26" s="452"/>
    </row>
    <row r="27" spans="1:27" ht="38.25" x14ac:dyDescent="0.2">
      <c r="A27" s="799"/>
      <c r="B27" s="801"/>
      <c r="C27" s="782"/>
      <c r="D27" s="782"/>
      <c r="E27" s="782"/>
      <c r="F27" s="782"/>
      <c r="G27" s="782"/>
      <c r="H27" s="782"/>
      <c r="I27" s="782"/>
      <c r="J27" s="801"/>
      <c r="K27" s="457">
        <v>12</v>
      </c>
      <c r="L27" s="803"/>
      <c r="M27" s="457">
        <v>35</v>
      </c>
      <c r="N27" s="782"/>
      <c r="O27" s="789"/>
      <c r="P27" s="789"/>
      <c r="Q27" s="458" t="s">
        <v>944</v>
      </c>
      <c r="R27" s="771"/>
      <c r="S27" s="765"/>
      <c r="T27" s="448">
        <v>12</v>
      </c>
      <c r="U27" s="765"/>
      <c r="V27" s="773"/>
      <c r="W27" s="765"/>
      <c r="X27" s="765"/>
      <c r="Y27" s="450"/>
      <c r="Z27" s="451"/>
      <c r="AA27" s="452"/>
    </row>
    <row r="28" spans="1:27" ht="38.25" x14ac:dyDescent="0.25">
      <c r="A28" s="794" t="s">
        <v>305</v>
      </c>
      <c r="B28" s="796" t="s">
        <v>945</v>
      </c>
      <c r="C28" s="788" t="s">
        <v>946</v>
      </c>
      <c r="D28" s="788" t="s">
        <v>329</v>
      </c>
      <c r="E28" s="788" t="s">
        <v>315</v>
      </c>
      <c r="F28" s="788" t="s">
        <v>315</v>
      </c>
      <c r="G28" s="788"/>
      <c r="H28" s="788" t="s">
        <v>947</v>
      </c>
      <c r="I28" s="788" t="s">
        <v>931</v>
      </c>
      <c r="J28" s="784" t="s">
        <v>948</v>
      </c>
      <c r="K28" s="790">
        <v>9</v>
      </c>
      <c r="L28" s="468" t="s">
        <v>932</v>
      </c>
      <c r="M28" s="468">
        <v>80</v>
      </c>
      <c r="N28" s="788" t="s">
        <v>949</v>
      </c>
      <c r="O28" s="788" t="s">
        <v>934</v>
      </c>
      <c r="P28" s="788" t="s">
        <v>935</v>
      </c>
      <c r="Q28" s="792" t="s">
        <v>2053</v>
      </c>
      <c r="R28" s="770" t="s">
        <v>881</v>
      </c>
      <c r="S28" s="764"/>
      <c r="T28" s="448">
        <v>9</v>
      </c>
      <c r="U28" s="448">
        <v>80</v>
      </c>
      <c r="V28" s="772"/>
      <c r="W28" s="764"/>
      <c r="X28" s="764"/>
      <c r="Y28" s="559">
        <f>(100*(U28+U29)/(M28+M29))</f>
        <v>101.21951219512195</v>
      </c>
      <c r="Z28" s="451"/>
      <c r="AA28" s="766"/>
    </row>
    <row r="29" spans="1:27" ht="25.5" x14ac:dyDescent="0.2">
      <c r="A29" s="795"/>
      <c r="B29" s="797"/>
      <c r="C29" s="789"/>
      <c r="D29" s="789"/>
      <c r="E29" s="789"/>
      <c r="F29" s="789"/>
      <c r="G29" s="789"/>
      <c r="H29" s="789"/>
      <c r="I29" s="789"/>
      <c r="J29" s="785"/>
      <c r="K29" s="791"/>
      <c r="L29" s="468" t="s">
        <v>876</v>
      </c>
      <c r="M29" s="468">
        <v>2</v>
      </c>
      <c r="N29" s="789"/>
      <c r="O29" s="789"/>
      <c r="P29" s="789"/>
      <c r="Q29" s="793"/>
      <c r="R29" s="771"/>
      <c r="S29" s="765"/>
      <c r="T29" s="448"/>
      <c r="U29" s="448">
        <v>3</v>
      </c>
      <c r="V29" s="773"/>
      <c r="W29" s="765"/>
      <c r="X29" s="765"/>
      <c r="Y29" s="450"/>
      <c r="Z29" s="451"/>
      <c r="AA29" s="767"/>
    </row>
    <row r="30" spans="1:27" ht="60" x14ac:dyDescent="0.25">
      <c r="A30" s="372" t="s">
        <v>305</v>
      </c>
      <c r="B30" s="460" t="s">
        <v>950</v>
      </c>
      <c r="C30" s="460" t="s">
        <v>951</v>
      </c>
      <c r="D30" s="460" t="s">
        <v>329</v>
      </c>
      <c r="E30" s="460" t="s">
        <v>315</v>
      </c>
      <c r="F30" s="460" t="s">
        <v>315</v>
      </c>
      <c r="G30" s="442"/>
      <c r="H30" s="460" t="s">
        <v>874</v>
      </c>
      <c r="I30" s="455" t="s">
        <v>908</v>
      </c>
      <c r="J30" s="456" t="s">
        <v>652</v>
      </c>
      <c r="K30" s="469">
        <v>12</v>
      </c>
      <c r="L30" s="457" t="s">
        <v>876</v>
      </c>
      <c r="M30" s="461">
        <v>40</v>
      </c>
      <c r="N30" s="455" t="s">
        <v>952</v>
      </c>
      <c r="O30" s="470" t="s">
        <v>629</v>
      </c>
      <c r="P30" s="470" t="s">
        <v>912</v>
      </c>
      <c r="Q30" s="458" t="s">
        <v>880</v>
      </c>
      <c r="R30" s="770" t="s">
        <v>881</v>
      </c>
      <c r="S30" s="448"/>
      <c r="T30" s="448">
        <v>12</v>
      </c>
      <c r="U30" s="448">
        <v>40</v>
      </c>
      <c r="V30" s="449" t="s">
        <v>329</v>
      </c>
      <c r="W30" s="448" t="s">
        <v>315</v>
      </c>
      <c r="X30" s="448" t="s">
        <v>315</v>
      </c>
      <c r="Y30" s="559">
        <f>(100*U30/M30)</f>
        <v>100</v>
      </c>
      <c r="Z30" s="451"/>
      <c r="AA30" s="452"/>
    </row>
    <row r="31" spans="1:27" ht="135" x14ac:dyDescent="0.25">
      <c r="A31" s="372" t="s">
        <v>305</v>
      </c>
      <c r="B31" s="460" t="s">
        <v>953</v>
      </c>
      <c r="C31" s="460" t="s">
        <v>954</v>
      </c>
      <c r="D31" s="460"/>
      <c r="E31" s="460"/>
      <c r="F31" s="460"/>
      <c r="G31" s="442"/>
      <c r="H31" s="460" t="s">
        <v>955</v>
      </c>
      <c r="I31" s="455" t="s">
        <v>956</v>
      </c>
      <c r="J31" s="456" t="s">
        <v>652</v>
      </c>
      <c r="K31" s="469">
        <v>13</v>
      </c>
      <c r="L31" s="457" t="s">
        <v>876</v>
      </c>
      <c r="M31" s="461">
        <v>38</v>
      </c>
      <c r="N31" s="455" t="s">
        <v>957</v>
      </c>
      <c r="O31" s="470" t="s">
        <v>895</v>
      </c>
      <c r="P31" s="470" t="s">
        <v>921</v>
      </c>
      <c r="Q31" s="458" t="s">
        <v>944</v>
      </c>
      <c r="R31" s="771"/>
      <c r="S31" s="448"/>
      <c r="T31" s="448">
        <v>10</v>
      </c>
      <c r="U31" s="448">
        <v>39</v>
      </c>
      <c r="V31" s="449" t="s">
        <v>315</v>
      </c>
      <c r="W31" s="448" t="s">
        <v>315</v>
      </c>
      <c r="X31" s="448" t="s">
        <v>315</v>
      </c>
      <c r="Y31" s="559">
        <f>(100*U31/M31)</f>
        <v>102.63157894736842</v>
      </c>
      <c r="Z31" s="451"/>
      <c r="AA31" s="459" t="s">
        <v>958</v>
      </c>
    </row>
    <row r="32" spans="1:27" ht="25.5" x14ac:dyDescent="0.25">
      <c r="A32" s="777" t="s">
        <v>305</v>
      </c>
      <c r="B32" s="779" t="s">
        <v>959</v>
      </c>
      <c r="C32" s="779" t="s">
        <v>960</v>
      </c>
      <c r="D32" s="779" t="s">
        <v>315</v>
      </c>
      <c r="E32" s="779"/>
      <c r="F32" s="779"/>
      <c r="G32" s="781"/>
      <c r="H32" s="783">
        <v>4</v>
      </c>
      <c r="I32" s="781" t="s">
        <v>961</v>
      </c>
      <c r="J32" s="784" t="s">
        <v>962</v>
      </c>
      <c r="K32" s="786">
        <v>10</v>
      </c>
      <c r="L32" s="457" t="s">
        <v>885</v>
      </c>
      <c r="M32" s="460" t="s">
        <v>963</v>
      </c>
      <c r="N32" s="781" t="s">
        <v>964</v>
      </c>
      <c r="O32" s="788" t="s">
        <v>965</v>
      </c>
      <c r="P32" s="788" t="s">
        <v>935</v>
      </c>
      <c r="Q32" s="768" t="s">
        <v>884</v>
      </c>
      <c r="R32" s="770" t="s">
        <v>881</v>
      </c>
      <c r="S32" s="764"/>
      <c r="T32" s="764">
        <v>10</v>
      </c>
      <c r="U32" s="448">
        <v>97</v>
      </c>
      <c r="V32" s="772" t="s">
        <v>315</v>
      </c>
      <c r="W32" s="764" t="s">
        <v>315</v>
      </c>
      <c r="X32" s="764" t="s">
        <v>315</v>
      </c>
      <c r="Y32" s="559">
        <f>(100*U32/M32)</f>
        <v>102.10526315789474</v>
      </c>
      <c r="Z32" s="451"/>
      <c r="AA32" s="766" t="s">
        <v>966</v>
      </c>
    </row>
    <row r="33" spans="1:27" ht="25.5" x14ac:dyDescent="0.25">
      <c r="A33" s="778"/>
      <c r="B33" s="780"/>
      <c r="C33" s="780"/>
      <c r="D33" s="780"/>
      <c r="E33" s="780"/>
      <c r="F33" s="780"/>
      <c r="G33" s="782"/>
      <c r="H33" s="780"/>
      <c r="I33" s="782"/>
      <c r="J33" s="785"/>
      <c r="K33" s="787"/>
      <c r="L33" s="457" t="s">
        <v>876</v>
      </c>
      <c r="M33" s="460" t="s">
        <v>967</v>
      </c>
      <c r="N33" s="782"/>
      <c r="O33" s="789"/>
      <c r="P33" s="789"/>
      <c r="Q33" s="769"/>
      <c r="R33" s="771"/>
      <c r="S33" s="765"/>
      <c r="T33" s="765"/>
      <c r="U33" s="448">
        <v>15</v>
      </c>
      <c r="V33" s="773"/>
      <c r="W33" s="765"/>
      <c r="X33" s="765"/>
      <c r="Y33" s="559">
        <f>(100*U33/M33)</f>
        <v>250</v>
      </c>
      <c r="Z33" s="451"/>
      <c r="AA33" s="767"/>
    </row>
  </sheetData>
  <mergeCells count="207">
    <mergeCell ref="U2:W2"/>
    <mergeCell ref="R3:T3"/>
    <mergeCell ref="H2:I2"/>
    <mergeCell ref="J2:K2"/>
    <mergeCell ref="L2:M2"/>
    <mergeCell ref="N2:O2"/>
    <mergeCell ref="P2:Q2"/>
    <mergeCell ref="R2:T2"/>
    <mergeCell ref="Q6:Q7"/>
    <mergeCell ref="R6:R7"/>
    <mergeCell ref="F5:F10"/>
    <mergeCell ref="G5:G10"/>
    <mergeCell ref="I5:I7"/>
    <mergeCell ref="J5:J10"/>
    <mergeCell ref="O5:O10"/>
    <mergeCell ref="A5:A10"/>
    <mergeCell ref="B5:B10"/>
    <mergeCell ref="C5:C7"/>
    <mergeCell ref="D5:D10"/>
    <mergeCell ref="E5:E10"/>
    <mergeCell ref="Y6:Y7"/>
    <mergeCell ref="Z6:Z7"/>
    <mergeCell ref="AA6:AA7"/>
    <mergeCell ref="C8:C10"/>
    <mergeCell ref="I8:I10"/>
    <mergeCell ref="H9:H10"/>
    <mergeCell ref="K9:K10"/>
    <mergeCell ref="Q9:Q10"/>
    <mergeCell ref="R9:R10"/>
    <mergeCell ref="S9:S10"/>
    <mergeCell ref="T9:T10"/>
    <mergeCell ref="V9:V10"/>
    <mergeCell ref="W9:W10"/>
    <mergeCell ref="X9:X10"/>
    <mergeCell ref="Y9:Y10"/>
    <mergeCell ref="Z9:Z10"/>
    <mergeCell ref="S6:S7"/>
    <mergeCell ref="T6:T7"/>
    <mergeCell ref="V6:V7"/>
    <mergeCell ref="W6:W7"/>
    <mergeCell ref="X6:X7"/>
    <mergeCell ref="P5:P10"/>
    <mergeCell ref="H6:H7"/>
    <mergeCell ref="K6:K7"/>
    <mergeCell ref="AA9:AA10"/>
    <mergeCell ref="A12:A15"/>
    <mergeCell ref="B12:B15"/>
    <mergeCell ref="C12:C13"/>
    <mergeCell ref="D12:D15"/>
    <mergeCell ref="E12:E15"/>
    <mergeCell ref="F12:F15"/>
    <mergeCell ref="G12:G15"/>
    <mergeCell ref="H12:H13"/>
    <mergeCell ref="I12:I13"/>
    <mergeCell ref="J12:J15"/>
    <mergeCell ref="K12:K13"/>
    <mergeCell ref="N12:N13"/>
    <mergeCell ref="O12:O15"/>
    <mergeCell ref="P12:P15"/>
    <mergeCell ref="Q12:Q13"/>
    <mergeCell ref="X12:X13"/>
    <mergeCell ref="AA12:AA13"/>
    <mergeCell ref="C14:C15"/>
    <mergeCell ref="H14:H15"/>
    <mergeCell ref="I14:I15"/>
    <mergeCell ref="K14:K15"/>
    <mergeCell ref="N14:N15"/>
    <mergeCell ref="Q14:Q15"/>
    <mergeCell ref="R14:R15"/>
    <mergeCell ref="S14:S15"/>
    <mergeCell ref="T14:T15"/>
    <mergeCell ref="V14:V15"/>
    <mergeCell ref="W14:W15"/>
    <mergeCell ref="X14:X15"/>
    <mergeCell ref="R12:R13"/>
    <mergeCell ref="S12:S13"/>
    <mergeCell ref="T12:T13"/>
    <mergeCell ref="V12:V13"/>
    <mergeCell ref="W12:W13"/>
    <mergeCell ref="O16:O17"/>
    <mergeCell ref="P16:P17"/>
    <mergeCell ref="Q16:Q17"/>
    <mergeCell ref="F16:F17"/>
    <mergeCell ref="G16:G17"/>
    <mergeCell ref="H16:H17"/>
    <mergeCell ref="I16:I17"/>
    <mergeCell ref="J16:J17"/>
    <mergeCell ref="A16:A17"/>
    <mergeCell ref="B16:B17"/>
    <mergeCell ref="C16:C17"/>
    <mergeCell ref="D16:D17"/>
    <mergeCell ref="E16:E17"/>
    <mergeCell ref="S21:S23"/>
    <mergeCell ref="X16:X17"/>
    <mergeCell ref="A18:A20"/>
    <mergeCell ref="B18:B20"/>
    <mergeCell ref="C18:C20"/>
    <mergeCell ref="D18:D20"/>
    <mergeCell ref="E18:E20"/>
    <mergeCell ref="F18:F20"/>
    <mergeCell ref="G18:G20"/>
    <mergeCell ref="H18:H20"/>
    <mergeCell ref="I18:I20"/>
    <mergeCell ref="J18:J20"/>
    <mergeCell ref="K18:K20"/>
    <mergeCell ref="N18:N20"/>
    <mergeCell ref="O18:O20"/>
    <mergeCell ref="P18:P20"/>
    <mergeCell ref="Q18:Q20"/>
    <mergeCell ref="R16:R17"/>
    <mergeCell ref="S16:S17"/>
    <mergeCell ref="T16:T17"/>
    <mergeCell ref="V16:V17"/>
    <mergeCell ref="W16:W17"/>
    <mergeCell ref="K16:K17"/>
    <mergeCell ref="N16:N17"/>
    <mergeCell ref="J26:J27"/>
    <mergeCell ref="L26:L27"/>
    <mergeCell ref="N26:N27"/>
    <mergeCell ref="O26:O27"/>
    <mergeCell ref="P26:P27"/>
    <mergeCell ref="X18:X20"/>
    <mergeCell ref="A21:A23"/>
    <mergeCell ref="B21:B23"/>
    <mergeCell ref="C21:C23"/>
    <mergeCell ref="D21:D23"/>
    <mergeCell ref="E21:E23"/>
    <mergeCell ref="F21:F23"/>
    <mergeCell ref="G21:G23"/>
    <mergeCell ref="H21:H23"/>
    <mergeCell ref="I21:I23"/>
    <mergeCell ref="J21:J23"/>
    <mergeCell ref="K21:K23"/>
    <mergeCell ref="N21:N23"/>
    <mergeCell ref="O21:O23"/>
    <mergeCell ref="P21:P23"/>
    <mergeCell ref="Q21:Q23"/>
    <mergeCell ref="R18:R20"/>
    <mergeCell ref="S18:S20"/>
    <mergeCell ref="T18:T20"/>
    <mergeCell ref="A26:A27"/>
    <mergeCell ref="B26:B27"/>
    <mergeCell ref="C26:C27"/>
    <mergeCell ref="D26:D27"/>
    <mergeCell ref="E26:E27"/>
    <mergeCell ref="F26:F27"/>
    <mergeCell ref="G26:G27"/>
    <mergeCell ref="H26:H27"/>
    <mergeCell ref="I26:I27"/>
    <mergeCell ref="A28:A29"/>
    <mergeCell ref="B28:B29"/>
    <mergeCell ref="C28:C29"/>
    <mergeCell ref="D28:D29"/>
    <mergeCell ref="E28:E29"/>
    <mergeCell ref="F28:F29"/>
    <mergeCell ref="G28:G29"/>
    <mergeCell ref="H28:H29"/>
    <mergeCell ref="I28:I29"/>
    <mergeCell ref="J32:J33"/>
    <mergeCell ref="K32:K33"/>
    <mergeCell ref="N32:N33"/>
    <mergeCell ref="O32:O33"/>
    <mergeCell ref="P32:P33"/>
    <mergeCell ref="R28:R29"/>
    <mergeCell ref="S28:S29"/>
    <mergeCell ref="V28:V29"/>
    <mergeCell ref="W28:W29"/>
    <mergeCell ref="W32:W33"/>
    <mergeCell ref="J28:J29"/>
    <mergeCell ref="K28:K29"/>
    <mergeCell ref="N28:N29"/>
    <mergeCell ref="O28:O29"/>
    <mergeCell ref="P28:P29"/>
    <mergeCell ref="Q28:Q29"/>
    <mergeCell ref="A32:A33"/>
    <mergeCell ref="B32:B33"/>
    <mergeCell ref="C32:C33"/>
    <mergeCell ref="D32:D33"/>
    <mergeCell ref="E32:E33"/>
    <mergeCell ref="F32:F33"/>
    <mergeCell ref="G32:G33"/>
    <mergeCell ref="H32:H33"/>
    <mergeCell ref="I32:I33"/>
    <mergeCell ref="AA18:AA20"/>
    <mergeCell ref="X32:X33"/>
    <mergeCell ref="AA32:AA33"/>
    <mergeCell ref="Q32:Q33"/>
    <mergeCell ref="R32:R33"/>
    <mergeCell ref="S32:S33"/>
    <mergeCell ref="T32:T33"/>
    <mergeCell ref="V32:V33"/>
    <mergeCell ref="AA28:AA29"/>
    <mergeCell ref="R30:R31"/>
    <mergeCell ref="X28:X29"/>
    <mergeCell ref="T21:T23"/>
    <mergeCell ref="V21:V23"/>
    <mergeCell ref="W21:W23"/>
    <mergeCell ref="X26:X27"/>
    <mergeCell ref="R26:R27"/>
    <mergeCell ref="S26:S27"/>
    <mergeCell ref="U26:U27"/>
    <mergeCell ref="V26:V27"/>
    <mergeCell ref="W26:W27"/>
    <mergeCell ref="V18:V20"/>
    <mergeCell ref="W18:W20"/>
    <mergeCell ref="X21:X23"/>
    <mergeCell ref="R21:R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'C:\DCF EU Map\WP2017 ammended\[WP_2017_ammended_tables_1G_and_1H_revised_for_2019.xlsx]Drop-down list'!#REF!</xm:f>
          </x14:formula1>
          <xm:sqref>A30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7" workbookViewId="0">
      <selection activeCell="S25" sqref="S25"/>
    </sheetView>
  </sheetViews>
  <sheetFormatPr defaultRowHeight="15" x14ac:dyDescent="0.25"/>
  <cols>
    <col min="2" max="2" width="18" customWidth="1"/>
    <col min="4" max="4" width="34" customWidth="1"/>
    <col min="7" max="7" width="10.5703125" customWidth="1"/>
    <col min="8" max="8" width="11.42578125" customWidth="1"/>
    <col min="9" max="9" width="33.42578125" customWidth="1"/>
    <col min="10" max="10" width="11.140625" customWidth="1"/>
    <col min="11" max="11" width="12.42578125" customWidth="1"/>
    <col min="12" max="12" width="11.28515625" customWidth="1"/>
    <col min="13" max="13" width="41.42578125" customWidth="1"/>
  </cols>
  <sheetData>
    <row r="1" spans="1:13" ht="15.75" thickBot="1" x14ac:dyDescent="0.3">
      <c r="A1" s="4" t="s">
        <v>119</v>
      </c>
      <c r="B1" s="133"/>
      <c r="C1" s="133"/>
      <c r="D1" s="134"/>
      <c r="E1" s="135"/>
      <c r="F1" s="135"/>
      <c r="G1" s="135"/>
      <c r="H1" s="135"/>
      <c r="I1" s="135"/>
      <c r="J1" s="135"/>
      <c r="K1" s="135"/>
      <c r="L1" s="135"/>
      <c r="M1" s="135"/>
    </row>
    <row r="2" spans="1:13" x14ac:dyDescent="0.25">
      <c r="A2" s="40"/>
      <c r="B2" s="40"/>
      <c r="C2" s="40"/>
      <c r="D2" s="40"/>
      <c r="E2" s="40"/>
      <c r="F2" s="40"/>
      <c r="G2" s="40"/>
      <c r="H2" s="40"/>
      <c r="I2" s="40"/>
      <c r="J2" s="39"/>
      <c r="K2" s="39"/>
      <c r="L2" s="139" t="s">
        <v>1</v>
      </c>
      <c r="M2" s="116" t="s">
        <v>2</v>
      </c>
    </row>
    <row r="3" spans="1:13" x14ac:dyDescent="0.25">
      <c r="A3" s="40"/>
      <c r="B3" s="40"/>
      <c r="C3" s="40"/>
      <c r="D3" s="40"/>
      <c r="E3" s="40"/>
      <c r="F3" s="40"/>
      <c r="G3" s="40"/>
      <c r="H3" s="40"/>
      <c r="I3" s="40"/>
      <c r="J3" s="23"/>
      <c r="K3" s="23"/>
      <c r="L3" s="140" t="s">
        <v>3</v>
      </c>
      <c r="M3" s="141">
        <v>2021</v>
      </c>
    </row>
    <row r="4" spans="1:13" ht="57" thickBot="1" x14ac:dyDescent="0.3">
      <c r="A4" s="48" t="s">
        <v>4</v>
      </c>
      <c r="B4" s="142" t="s">
        <v>97</v>
      </c>
      <c r="C4" s="142" t="s">
        <v>98</v>
      </c>
      <c r="D4" s="142" t="s">
        <v>120</v>
      </c>
      <c r="E4" s="142" t="s">
        <v>121</v>
      </c>
      <c r="F4" s="142" t="s">
        <v>122</v>
      </c>
      <c r="G4" s="142" t="s">
        <v>15</v>
      </c>
      <c r="H4" s="143" t="s">
        <v>123</v>
      </c>
      <c r="I4" s="143" t="s">
        <v>124</v>
      </c>
      <c r="J4" s="143" t="s">
        <v>125</v>
      </c>
      <c r="K4" s="143" t="s">
        <v>126</v>
      </c>
      <c r="L4" s="144" t="s">
        <v>127</v>
      </c>
      <c r="M4" s="143" t="s">
        <v>128</v>
      </c>
    </row>
    <row r="5" spans="1:13" x14ac:dyDescent="0.25">
      <c r="A5" s="836" t="s">
        <v>305</v>
      </c>
      <c r="B5" s="820" t="s">
        <v>872</v>
      </c>
      <c r="C5" s="838" t="s">
        <v>968</v>
      </c>
      <c r="D5" s="471" t="s">
        <v>969</v>
      </c>
      <c r="E5" s="471" t="s">
        <v>721</v>
      </c>
      <c r="F5" s="471" t="s">
        <v>315</v>
      </c>
      <c r="G5" s="471"/>
      <c r="H5" s="472" t="s">
        <v>315</v>
      </c>
      <c r="I5" s="473" t="s">
        <v>879</v>
      </c>
      <c r="J5" s="474" t="s">
        <v>315</v>
      </c>
      <c r="K5" s="449" t="s">
        <v>315</v>
      </c>
      <c r="L5" s="475"/>
      <c r="M5" s="408"/>
    </row>
    <row r="6" spans="1:13" x14ac:dyDescent="0.25">
      <c r="A6" s="837"/>
      <c r="B6" s="805"/>
      <c r="C6" s="839"/>
      <c r="D6" s="476" t="s">
        <v>970</v>
      </c>
      <c r="E6" s="476" t="s">
        <v>718</v>
      </c>
      <c r="F6" s="476" t="s">
        <v>329</v>
      </c>
      <c r="G6" s="476"/>
      <c r="H6" s="472" t="s">
        <v>315</v>
      </c>
      <c r="I6" s="132" t="s">
        <v>971</v>
      </c>
      <c r="J6" s="474" t="s">
        <v>315</v>
      </c>
      <c r="K6" s="449" t="s">
        <v>315</v>
      </c>
      <c r="L6" s="475"/>
      <c r="M6" s="408"/>
    </row>
    <row r="7" spans="1:13" x14ac:dyDescent="0.25">
      <c r="A7" s="837"/>
      <c r="B7" s="805"/>
      <c r="C7" s="839"/>
      <c r="D7" s="477" t="s">
        <v>972</v>
      </c>
      <c r="E7" s="478" t="s">
        <v>718</v>
      </c>
      <c r="F7" s="476" t="s">
        <v>329</v>
      </c>
      <c r="G7" s="478"/>
      <c r="H7" s="472" t="s">
        <v>315</v>
      </c>
      <c r="I7" s="514" t="s">
        <v>879</v>
      </c>
      <c r="J7" s="474" t="s">
        <v>315</v>
      </c>
      <c r="K7" s="449" t="s">
        <v>329</v>
      </c>
      <c r="L7" s="573"/>
      <c r="M7" s="313"/>
    </row>
    <row r="8" spans="1:13" x14ac:dyDescent="0.25">
      <c r="A8" s="835"/>
      <c r="B8" s="782"/>
      <c r="C8" s="840"/>
      <c r="D8" s="574" t="s">
        <v>1733</v>
      </c>
      <c r="E8" s="575" t="s">
        <v>718</v>
      </c>
      <c r="F8" s="575" t="s">
        <v>329</v>
      </c>
      <c r="G8" s="575"/>
      <c r="H8" s="472" t="s">
        <v>315</v>
      </c>
      <c r="I8" s="132" t="s">
        <v>879</v>
      </c>
      <c r="J8" s="474" t="s">
        <v>315</v>
      </c>
      <c r="K8" s="449" t="s">
        <v>329</v>
      </c>
      <c r="L8" s="475"/>
      <c r="M8" s="408" t="s">
        <v>1734</v>
      </c>
    </row>
    <row r="9" spans="1:13" ht="60" x14ac:dyDescent="0.25">
      <c r="A9" s="745" t="s">
        <v>305</v>
      </c>
      <c r="B9" s="781" t="s">
        <v>897</v>
      </c>
      <c r="C9" s="781" t="s">
        <v>973</v>
      </c>
      <c r="D9" s="479" t="s">
        <v>974</v>
      </c>
      <c r="E9" s="471" t="s">
        <v>721</v>
      </c>
      <c r="F9" s="471" t="s">
        <v>315</v>
      </c>
      <c r="G9" s="471"/>
      <c r="H9" s="472" t="s">
        <v>315</v>
      </c>
      <c r="I9" s="132" t="s">
        <v>879</v>
      </c>
      <c r="J9" s="474" t="s">
        <v>315</v>
      </c>
      <c r="K9" s="449" t="s">
        <v>315</v>
      </c>
      <c r="L9" s="475"/>
      <c r="M9" s="408"/>
    </row>
    <row r="10" spans="1:13" x14ac:dyDescent="0.25">
      <c r="A10" s="837"/>
      <c r="B10" s="805"/>
      <c r="C10" s="805"/>
      <c r="D10" s="479" t="s">
        <v>975</v>
      </c>
      <c r="E10" s="471" t="s">
        <v>721</v>
      </c>
      <c r="F10" s="471" t="s">
        <v>315</v>
      </c>
      <c r="G10" s="471"/>
      <c r="H10" s="472" t="s">
        <v>315</v>
      </c>
      <c r="I10" s="132" t="s">
        <v>976</v>
      </c>
      <c r="J10" s="474" t="s">
        <v>315</v>
      </c>
      <c r="K10" s="449" t="s">
        <v>315</v>
      </c>
      <c r="L10" s="475"/>
      <c r="M10" s="408"/>
    </row>
    <row r="11" spans="1:13" x14ac:dyDescent="0.25">
      <c r="A11" s="837"/>
      <c r="B11" s="805"/>
      <c r="C11" s="805"/>
      <c r="D11" s="476" t="s">
        <v>970</v>
      </c>
      <c r="E11" s="476" t="s">
        <v>718</v>
      </c>
      <c r="F11" s="476" t="s">
        <v>329</v>
      </c>
      <c r="G11" s="476"/>
      <c r="H11" s="472" t="s">
        <v>315</v>
      </c>
      <c r="I11" s="132" t="s">
        <v>971</v>
      </c>
      <c r="J11" s="474" t="s">
        <v>315</v>
      </c>
      <c r="K11" s="449" t="s">
        <v>315</v>
      </c>
      <c r="L11" s="475"/>
      <c r="M11" s="408"/>
    </row>
    <row r="12" spans="1:13" x14ac:dyDescent="0.25">
      <c r="A12" s="835"/>
      <c r="B12" s="782"/>
      <c r="C12" s="782"/>
      <c r="D12" s="477" t="s">
        <v>972</v>
      </c>
      <c r="E12" s="476" t="s">
        <v>718</v>
      </c>
      <c r="F12" s="476" t="s">
        <v>329</v>
      </c>
      <c r="G12" s="476"/>
      <c r="H12" s="472" t="s">
        <v>315</v>
      </c>
      <c r="I12" s="132" t="s">
        <v>879</v>
      </c>
      <c r="J12" s="474" t="s">
        <v>315</v>
      </c>
      <c r="K12" s="449" t="s">
        <v>329</v>
      </c>
      <c r="L12" s="475"/>
      <c r="M12" s="408"/>
    </row>
    <row r="13" spans="1:13" ht="30" x14ac:dyDescent="0.25">
      <c r="A13" s="745" t="s">
        <v>305</v>
      </c>
      <c r="B13" s="779" t="s">
        <v>977</v>
      </c>
      <c r="C13" s="779" t="s">
        <v>906</v>
      </c>
      <c r="D13" s="477" t="s">
        <v>978</v>
      </c>
      <c r="E13" s="478" t="s">
        <v>721</v>
      </c>
      <c r="F13" s="476" t="s">
        <v>315</v>
      </c>
      <c r="G13" s="476"/>
      <c r="H13" s="472" t="s">
        <v>315</v>
      </c>
      <c r="I13" s="132" t="s">
        <v>894</v>
      </c>
      <c r="J13" s="474" t="s">
        <v>315</v>
      </c>
      <c r="K13" s="449" t="s">
        <v>329</v>
      </c>
      <c r="L13" s="475"/>
      <c r="M13" s="480" t="s">
        <v>979</v>
      </c>
    </row>
    <row r="14" spans="1:13" x14ac:dyDescent="0.25">
      <c r="A14" s="835"/>
      <c r="B14" s="780"/>
      <c r="C14" s="780"/>
      <c r="D14" s="481" t="s">
        <v>914</v>
      </c>
      <c r="E14" s="477" t="s">
        <v>718</v>
      </c>
      <c r="F14" s="471" t="s">
        <v>329</v>
      </c>
      <c r="G14" s="471"/>
      <c r="H14" s="472" t="s">
        <v>329</v>
      </c>
      <c r="I14" s="132" t="s">
        <v>894</v>
      </c>
      <c r="J14" s="474"/>
      <c r="K14" s="449"/>
      <c r="L14" s="475"/>
      <c r="M14" s="408"/>
    </row>
    <row r="15" spans="1:13" ht="30" x14ac:dyDescent="0.25">
      <c r="A15" s="745" t="s">
        <v>305</v>
      </c>
      <c r="B15" s="781" t="s">
        <v>915</v>
      </c>
      <c r="C15" s="781" t="s">
        <v>980</v>
      </c>
      <c r="D15" s="481" t="s">
        <v>981</v>
      </c>
      <c r="E15" s="477" t="s">
        <v>721</v>
      </c>
      <c r="F15" s="471" t="s">
        <v>315</v>
      </c>
      <c r="G15" s="476"/>
      <c r="H15" s="472" t="s">
        <v>315</v>
      </c>
      <c r="I15" s="132" t="s">
        <v>921</v>
      </c>
      <c r="J15" s="474" t="s">
        <v>315</v>
      </c>
      <c r="K15" s="449" t="s">
        <v>315</v>
      </c>
      <c r="L15" s="475"/>
      <c r="M15" s="408"/>
    </row>
    <row r="16" spans="1:13" x14ac:dyDescent="0.25">
      <c r="A16" s="835"/>
      <c r="B16" s="782"/>
      <c r="C16" s="782"/>
      <c r="D16" s="476" t="s">
        <v>982</v>
      </c>
      <c r="E16" s="477" t="s">
        <v>718</v>
      </c>
      <c r="F16" s="471" t="s">
        <v>329</v>
      </c>
      <c r="G16" s="482"/>
      <c r="H16" s="472" t="s">
        <v>315</v>
      </c>
      <c r="I16" s="132" t="s">
        <v>983</v>
      </c>
      <c r="J16" s="474" t="s">
        <v>315</v>
      </c>
      <c r="K16" s="449" t="s">
        <v>315</v>
      </c>
      <c r="L16" s="475"/>
      <c r="M16" s="408"/>
    </row>
    <row r="17" spans="1:13" x14ac:dyDescent="0.25">
      <c r="A17" s="745" t="s">
        <v>305</v>
      </c>
      <c r="B17" s="781" t="s">
        <v>922</v>
      </c>
      <c r="C17" s="781" t="s">
        <v>923</v>
      </c>
      <c r="D17" s="481" t="s">
        <v>984</v>
      </c>
      <c r="E17" s="477" t="s">
        <v>721</v>
      </c>
      <c r="F17" s="471" t="s">
        <v>315</v>
      </c>
      <c r="G17" s="476"/>
      <c r="H17" s="472" t="s">
        <v>315</v>
      </c>
      <c r="I17" s="132" t="s">
        <v>921</v>
      </c>
      <c r="J17" s="474" t="s">
        <v>315</v>
      </c>
      <c r="K17" s="449" t="s">
        <v>315</v>
      </c>
      <c r="L17" s="475"/>
      <c r="M17" s="408"/>
    </row>
    <row r="18" spans="1:13" x14ac:dyDescent="0.25">
      <c r="A18" s="835"/>
      <c r="B18" s="782"/>
      <c r="C18" s="782"/>
      <c r="D18" s="476" t="s">
        <v>982</v>
      </c>
      <c r="E18" s="477" t="s">
        <v>718</v>
      </c>
      <c r="F18" s="471" t="s">
        <v>329</v>
      </c>
      <c r="G18" s="482"/>
      <c r="H18" s="472" t="s">
        <v>315</v>
      </c>
      <c r="I18" s="132" t="s">
        <v>983</v>
      </c>
      <c r="J18" s="474" t="s">
        <v>315</v>
      </c>
      <c r="K18" s="449" t="s">
        <v>315</v>
      </c>
      <c r="L18" s="475"/>
      <c r="M18" s="408"/>
    </row>
    <row r="19" spans="1:13" x14ac:dyDescent="0.25">
      <c r="A19" s="798" t="s">
        <v>305</v>
      </c>
      <c r="B19" s="800" t="s">
        <v>928</v>
      </c>
      <c r="C19" s="781" t="s">
        <v>929</v>
      </c>
      <c r="D19" s="481" t="s">
        <v>985</v>
      </c>
      <c r="E19" s="477" t="s">
        <v>721</v>
      </c>
      <c r="F19" s="471" t="s">
        <v>315</v>
      </c>
      <c r="G19" s="476"/>
      <c r="H19" s="472" t="s">
        <v>315</v>
      </c>
      <c r="I19" s="132" t="s">
        <v>894</v>
      </c>
      <c r="J19" s="474"/>
      <c r="K19" s="772" t="s">
        <v>315</v>
      </c>
      <c r="L19" s="475"/>
      <c r="M19" s="408"/>
    </row>
    <row r="20" spans="1:13" x14ac:dyDescent="0.25">
      <c r="A20" s="799"/>
      <c r="B20" s="801"/>
      <c r="C20" s="782"/>
      <c r="D20" s="476" t="s">
        <v>986</v>
      </c>
      <c r="E20" s="477" t="s">
        <v>718</v>
      </c>
      <c r="F20" s="471" t="s">
        <v>329</v>
      </c>
      <c r="G20" s="482"/>
      <c r="H20" s="472" t="s">
        <v>315</v>
      </c>
      <c r="I20" s="132" t="s">
        <v>894</v>
      </c>
      <c r="J20" s="474"/>
      <c r="K20" s="773"/>
      <c r="L20" s="475"/>
      <c r="M20" s="408"/>
    </row>
    <row r="21" spans="1:13" ht="38.25" x14ac:dyDescent="0.25">
      <c r="A21" s="483" t="s">
        <v>305</v>
      </c>
      <c r="B21" s="463" t="s">
        <v>941</v>
      </c>
      <c r="C21" s="484" t="s">
        <v>942</v>
      </c>
      <c r="D21" s="485" t="s">
        <v>987</v>
      </c>
      <c r="E21" s="478" t="s">
        <v>721</v>
      </c>
      <c r="F21" s="471" t="s">
        <v>315</v>
      </c>
      <c r="G21" s="476"/>
      <c r="H21" s="472" t="s">
        <v>315</v>
      </c>
      <c r="I21" s="132" t="s">
        <v>894</v>
      </c>
      <c r="J21" s="474"/>
      <c r="K21" s="449"/>
      <c r="L21" s="475"/>
      <c r="M21" s="383" t="s">
        <v>988</v>
      </c>
    </row>
    <row r="22" spans="1:13" x14ac:dyDescent="0.25">
      <c r="A22" s="826" t="s">
        <v>305</v>
      </c>
      <c r="B22" s="827" t="s">
        <v>945</v>
      </c>
      <c r="C22" s="828" t="s">
        <v>946</v>
      </c>
      <c r="D22" s="486" t="s">
        <v>985</v>
      </c>
      <c r="E22" s="487" t="s">
        <v>721</v>
      </c>
      <c r="F22" s="488" t="s">
        <v>315</v>
      </c>
      <c r="G22" s="489"/>
      <c r="H22" s="472" t="s">
        <v>315</v>
      </c>
      <c r="I22" s="132" t="s">
        <v>894</v>
      </c>
      <c r="J22" s="474"/>
      <c r="K22" s="825" t="s">
        <v>329</v>
      </c>
      <c r="L22" s="475"/>
      <c r="M22" s="761" t="s">
        <v>2055</v>
      </c>
    </row>
    <row r="23" spans="1:13" x14ac:dyDescent="0.25">
      <c r="A23" s="826"/>
      <c r="B23" s="827"/>
      <c r="C23" s="828"/>
      <c r="D23" s="488" t="s">
        <v>986</v>
      </c>
      <c r="E23" s="487" t="s">
        <v>718</v>
      </c>
      <c r="F23" s="488" t="s">
        <v>329</v>
      </c>
      <c r="G23" s="490"/>
      <c r="H23" s="670" t="s">
        <v>329</v>
      </c>
      <c r="I23" s="132"/>
      <c r="J23" s="474"/>
      <c r="K23" s="773"/>
      <c r="L23" s="475"/>
      <c r="M23" s="763"/>
    </row>
    <row r="24" spans="1:13" ht="30" x14ac:dyDescent="0.25">
      <c r="A24" s="453" t="s">
        <v>305</v>
      </c>
      <c r="B24" s="460" t="s">
        <v>950</v>
      </c>
      <c r="C24" s="491" t="s">
        <v>951</v>
      </c>
      <c r="D24" s="477" t="s">
        <v>969</v>
      </c>
      <c r="E24" s="478" t="s">
        <v>721</v>
      </c>
      <c r="F24" s="471" t="s">
        <v>315</v>
      </c>
      <c r="G24" s="476"/>
      <c r="H24" s="472" t="s">
        <v>315</v>
      </c>
      <c r="I24" s="132" t="s">
        <v>894</v>
      </c>
      <c r="J24" s="474"/>
      <c r="K24" s="449"/>
      <c r="L24" s="475"/>
      <c r="M24" s="383" t="s">
        <v>988</v>
      </c>
    </row>
    <row r="25" spans="1:13" x14ac:dyDescent="0.25">
      <c r="A25" s="777" t="s">
        <v>305</v>
      </c>
      <c r="B25" s="779" t="s">
        <v>953</v>
      </c>
      <c r="C25" s="829" t="s">
        <v>954</v>
      </c>
      <c r="D25" s="477" t="s">
        <v>989</v>
      </c>
      <c r="E25" s="478" t="s">
        <v>721</v>
      </c>
      <c r="F25" s="471" t="s">
        <v>329</v>
      </c>
      <c r="G25" s="476"/>
      <c r="H25" s="472" t="s">
        <v>315</v>
      </c>
      <c r="I25" s="831" t="s">
        <v>921</v>
      </c>
      <c r="J25" s="833" t="s">
        <v>315</v>
      </c>
      <c r="K25" s="772" t="s">
        <v>315</v>
      </c>
      <c r="L25" s="475"/>
      <c r="M25" s="766" t="s">
        <v>958</v>
      </c>
    </row>
    <row r="26" spans="1:13" x14ac:dyDescent="0.25">
      <c r="A26" s="778"/>
      <c r="B26" s="780"/>
      <c r="C26" s="830"/>
      <c r="D26" s="476" t="s">
        <v>970</v>
      </c>
      <c r="E26" s="478" t="s">
        <v>718</v>
      </c>
      <c r="F26" s="471" t="s">
        <v>329</v>
      </c>
      <c r="G26" s="476"/>
      <c r="H26" s="472" t="s">
        <v>315</v>
      </c>
      <c r="I26" s="832"/>
      <c r="J26" s="834"/>
      <c r="K26" s="773"/>
      <c r="L26" s="475"/>
      <c r="M26" s="767"/>
    </row>
    <row r="27" spans="1:13" ht="45" x14ac:dyDescent="0.25">
      <c r="A27" s="372" t="s">
        <v>305</v>
      </c>
      <c r="B27" s="460" t="s">
        <v>959</v>
      </c>
      <c r="C27" s="491" t="s">
        <v>960</v>
      </c>
      <c r="D27" s="477" t="s">
        <v>2056</v>
      </c>
      <c r="E27" s="478" t="s">
        <v>721</v>
      </c>
      <c r="F27" s="471" t="s">
        <v>315</v>
      </c>
      <c r="G27" s="476"/>
      <c r="H27" s="472" t="s">
        <v>315</v>
      </c>
      <c r="I27" s="671" t="s">
        <v>2057</v>
      </c>
      <c r="J27" s="672" t="s">
        <v>315</v>
      </c>
      <c r="K27" s="670" t="s">
        <v>315</v>
      </c>
      <c r="L27" s="475"/>
      <c r="M27" s="492" t="s">
        <v>958</v>
      </c>
    </row>
  </sheetData>
  <mergeCells count="31">
    <mergeCell ref="A5:A8"/>
    <mergeCell ref="B5:B8"/>
    <mergeCell ref="C5:C8"/>
    <mergeCell ref="A9:A12"/>
    <mergeCell ref="B9:B12"/>
    <mergeCell ref="C9:C12"/>
    <mergeCell ref="A13:A14"/>
    <mergeCell ref="B13:B14"/>
    <mergeCell ref="C13:C14"/>
    <mergeCell ref="A15:A16"/>
    <mergeCell ref="B15:B16"/>
    <mergeCell ref="C15:C16"/>
    <mergeCell ref="A17:A18"/>
    <mergeCell ref="B17:B18"/>
    <mergeCell ref="C17:C18"/>
    <mergeCell ref="A19:A20"/>
    <mergeCell ref="B19:B20"/>
    <mergeCell ref="C19:C20"/>
    <mergeCell ref="K19:K20"/>
    <mergeCell ref="K22:K23"/>
    <mergeCell ref="M25:M26"/>
    <mergeCell ref="A22:A23"/>
    <mergeCell ref="B22:B23"/>
    <mergeCell ref="C22:C23"/>
    <mergeCell ref="M22:M23"/>
    <mergeCell ref="A25:A26"/>
    <mergeCell ref="B25:B26"/>
    <mergeCell ref="C25:C26"/>
    <mergeCell ref="I25:I26"/>
    <mergeCell ref="J25:J26"/>
    <mergeCell ref="K25:K2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'C:\DCF EU Map\WP2017 ammended\[WP_2017_ammended_tables_1G_and_1H_revised_for_2019.xlsx]Drop-down list'!#REF!</xm:f>
          </x14:formula1>
          <xm:sqref>A5:C17 A22:A23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E1" workbookViewId="0">
      <selection activeCell="N15" sqref="N15"/>
    </sheetView>
  </sheetViews>
  <sheetFormatPr defaultRowHeight="15" x14ac:dyDescent="0.25"/>
  <cols>
    <col min="1" max="1" width="8.140625" customWidth="1"/>
    <col min="2" max="2" width="50.7109375" bestFit="1" customWidth="1"/>
    <col min="3" max="3" width="61.28515625" bestFit="1" customWidth="1"/>
    <col min="4" max="4" width="11.28515625" bestFit="1" customWidth="1"/>
    <col min="5" max="5" width="43.7109375" customWidth="1"/>
    <col min="6" max="6" width="13.7109375" bestFit="1" customWidth="1"/>
    <col min="7" max="7" width="13.140625" bestFit="1" customWidth="1"/>
    <col min="8" max="8" width="10.7109375" bestFit="1" customWidth="1"/>
    <col min="9" max="9" width="15.7109375" bestFit="1" customWidth="1"/>
    <col min="10" max="10" width="28" bestFit="1" customWidth="1"/>
    <col min="11" max="11" width="18.85546875" bestFit="1" customWidth="1"/>
    <col min="12" max="12" width="12.42578125" bestFit="1" customWidth="1"/>
    <col min="13" max="13" width="12.140625" bestFit="1" customWidth="1"/>
    <col min="14" max="14" width="18.28515625" bestFit="1" customWidth="1"/>
    <col min="15" max="15" width="12.7109375" bestFit="1" customWidth="1"/>
    <col min="16" max="16" width="12.7109375" customWidth="1"/>
    <col min="18" max="18" width="12.28515625" customWidth="1"/>
    <col min="19" max="19" width="10.85546875" customWidth="1"/>
    <col min="20" max="20" width="45.140625" customWidth="1"/>
  </cols>
  <sheetData>
    <row r="1" spans="1:20" ht="15.75" thickBot="1" x14ac:dyDescent="0.3">
      <c r="A1" s="145" t="s">
        <v>129</v>
      </c>
      <c r="B1" s="15"/>
      <c r="C1" s="15"/>
      <c r="D1" s="15"/>
      <c r="E1" s="15"/>
      <c r="F1" s="15"/>
      <c r="G1" s="15"/>
      <c r="H1" s="15"/>
      <c r="I1" s="15"/>
      <c r="J1" s="15"/>
      <c r="K1" s="15"/>
      <c r="L1" s="15"/>
      <c r="M1" s="15"/>
      <c r="N1" s="15"/>
      <c r="O1" s="15"/>
      <c r="P1" s="15"/>
      <c r="Q1" s="15"/>
      <c r="R1" s="15"/>
      <c r="S1" s="15"/>
      <c r="T1" s="15"/>
    </row>
    <row r="2" spans="1:20" x14ac:dyDescent="0.25">
      <c r="A2" s="15"/>
      <c r="B2" s="15"/>
      <c r="C2" s="15"/>
      <c r="D2" s="15"/>
      <c r="E2" s="15"/>
      <c r="F2" s="15"/>
      <c r="G2" s="15"/>
      <c r="H2" s="15"/>
      <c r="I2" s="15"/>
      <c r="J2" s="15"/>
      <c r="K2" s="15"/>
      <c r="L2" s="15"/>
      <c r="M2" s="15"/>
      <c r="N2" s="15"/>
      <c r="O2" s="15"/>
      <c r="P2" s="15"/>
      <c r="Q2" s="15"/>
      <c r="R2" s="15"/>
      <c r="S2" s="170" t="s">
        <v>1</v>
      </c>
      <c r="T2" s="104" t="s">
        <v>2</v>
      </c>
    </row>
    <row r="3" spans="1:20" ht="15.75" thickBot="1" x14ac:dyDescent="0.3">
      <c r="A3" s="146"/>
      <c r="B3" s="146"/>
      <c r="C3" s="146"/>
      <c r="D3" s="146"/>
      <c r="E3" s="146"/>
      <c r="F3" s="146"/>
      <c r="G3" s="146"/>
      <c r="H3" s="146"/>
      <c r="I3" s="146"/>
      <c r="J3" s="146"/>
      <c r="K3" s="15"/>
      <c r="L3" s="15"/>
      <c r="M3" s="15"/>
      <c r="N3" s="15"/>
      <c r="O3" s="15"/>
      <c r="P3" s="15"/>
      <c r="Q3" s="15"/>
      <c r="R3" s="15"/>
      <c r="S3" s="8" t="s">
        <v>3</v>
      </c>
      <c r="T3" s="105">
        <v>2021</v>
      </c>
    </row>
    <row r="4" spans="1:20" ht="79.5" thickBot="1" x14ac:dyDescent="0.3">
      <c r="A4" s="153" t="s">
        <v>4</v>
      </c>
      <c r="B4" s="153" t="s">
        <v>130</v>
      </c>
      <c r="C4" s="154" t="s">
        <v>7</v>
      </c>
      <c r="D4" s="127" t="s">
        <v>131</v>
      </c>
      <c r="E4" s="127" t="s">
        <v>132</v>
      </c>
      <c r="F4" s="155" t="s">
        <v>133</v>
      </c>
      <c r="G4" s="156" t="s">
        <v>134</v>
      </c>
      <c r="H4" s="153" t="s">
        <v>135</v>
      </c>
      <c r="I4" s="153" t="s">
        <v>136</v>
      </c>
      <c r="J4" s="153" t="s">
        <v>137</v>
      </c>
      <c r="K4" s="153" t="s">
        <v>138</v>
      </c>
      <c r="L4" s="153" t="s">
        <v>139</v>
      </c>
      <c r="M4" s="153" t="s">
        <v>140</v>
      </c>
      <c r="N4" s="153" t="s">
        <v>141</v>
      </c>
      <c r="O4" s="153" t="s">
        <v>15</v>
      </c>
      <c r="P4" s="157" t="s">
        <v>142</v>
      </c>
      <c r="Q4" s="157" t="s">
        <v>143</v>
      </c>
      <c r="R4" s="157" t="s">
        <v>144</v>
      </c>
      <c r="S4" s="157" t="s">
        <v>145</v>
      </c>
      <c r="T4" s="157" t="s">
        <v>128</v>
      </c>
    </row>
    <row r="5" spans="1:20" ht="30" x14ac:dyDescent="0.25">
      <c r="A5" s="57" t="s">
        <v>305</v>
      </c>
      <c r="B5" s="137" t="s">
        <v>306</v>
      </c>
      <c r="C5" s="137" t="s">
        <v>307</v>
      </c>
      <c r="D5" s="119" t="s">
        <v>308</v>
      </c>
      <c r="E5" s="309" t="s">
        <v>559</v>
      </c>
      <c r="F5" s="317" t="s">
        <v>312</v>
      </c>
      <c r="G5" s="151" t="s">
        <v>313</v>
      </c>
      <c r="H5" s="158" t="s">
        <v>314</v>
      </c>
      <c r="I5" s="159" t="s">
        <v>315</v>
      </c>
      <c r="J5" s="158" t="s">
        <v>316</v>
      </c>
      <c r="K5" s="160" t="s">
        <v>317</v>
      </c>
      <c r="L5" s="137" t="s">
        <v>329</v>
      </c>
      <c r="M5" s="161" t="s">
        <v>330</v>
      </c>
      <c r="N5" s="160" t="s">
        <v>331</v>
      </c>
      <c r="O5" s="162"/>
      <c r="P5" s="310" t="s">
        <v>315</v>
      </c>
      <c r="Q5" s="311" t="s">
        <v>331</v>
      </c>
      <c r="R5" s="311" t="s">
        <v>331</v>
      </c>
      <c r="S5" s="311" t="s">
        <v>331</v>
      </c>
      <c r="T5" s="312"/>
    </row>
    <row r="6" spans="1:20" ht="30" x14ac:dyDescent="0.25">
      <c r="A6" s="57" t="s">
        <v>305</v>
      </c>
      <c r="B6" s="44" t="s">
        <v>306</v>
      </c>
      <c r="C6" s="44" t="s">
        <v>307</v>
      </c>
      <c r="D6" s="120" t="s">
        <v>308</v>
      </c>
      <c r="E6" s="309" t="s">
        <v>559</v>
      </c>
      <c r="F6" s="316" t="s">
        <v>318</v>
      </c>
      <c r="G6" s="152" t="s">
        <v>313</v>
      </c>
      <c r="H6" s="164" t="s">
        <v>314</v>
      </c>
      <c r="I6" s="165" t="s">
        <v>315</v>
      </c>
      <c r="J6" s="164" t="s">
        <v>316</v>
      </c>
      <c r="K6" s="166" t="s">
        <v>317</v>
      </c>
      <c r="L6" s="44" t="s">
        <v>329</v>
      </c>
      <c r="M6" s="167" t="s">
        <v>330</v>
      </c>
      <c r="N6" s="166" t="s">
        <v>331</v>
      </c>
      <c r="O6" s="138"/>
      <c r="P6" s="310" t="s">
        <v>315</v>
      </c>
      <c r="Q6" s="311" t="s">
        <v>331</v>
      </c>
      <c r="R6" s="311" t="s">
        <v>331</v>
      </c>
      <c r="S6" s="311" t="s">
        <v>331</v>
      </c>
      <c r="T6" s="313"/>
    </row>
    <row r="7" spans="1:20" ht="90" x14ac:dyDescent="0.25">
      <c r="A7" s="57" t="s">
        <v>305</v>
      </c>
      <c r="B7" s="44" t="s">
        <v>306</v>
      </c>
      <c r="C7" s="44" t="s">
        <v>307</v>
      </c>
      <c r="D7" s="120" t="s">
        <v>309</v>
      </c>
      <c r="E7" s="309" t="s">
        <v>560</v>
      </c>
      <c r="F7" s="316" t="s">
        <v>312</v>
      </c>
      <c r="G7" s="152" t="s">
        <v>319</v>
      </c>
      <c r="H7" s="164" t="s">
        <v>314</v>
      </c>
      <c r="I7" s="165" t="s">
        <v>315</v>
      </c>
      <c r="J7" s="164" t="s">
        <v>320</v>
      </c>
      <c r="K7" s="166" t="s">
        <v>317</v>
      </c>
      <c r="L7" s="44" t="s">
        <v>329</v>
      </c>
      <c r="M7" s="167" t="s">
        <v>330</v>
      </c>
      <c r="N7" s="166" t="s">
        <v>331</v>
      </c>
      <c r="O7" s="138"/>
      <c r="P7" s="310" t="s">
        <v>315</v>
      </c>
      <c r="Q7" s="678" t="s">
        <v>2062</v>
      </c>
      <c r="R7" s="678" t="s">
        <v>2063</v>
      </c>
      <c r="S7" s="678" t="s">
        <v>2063</v>
      </c>
      <c r="T7" s="314" t="s">
        <v>564</v>
      </c>
    </row>
    <row r="8" spans="1:20" ht="90" x14ac:dyDescent="0.25">
      <c r="A8" s="57" t="s">
        <v>305</v>
      </c>
      <c r="B8" s="44" t="s">
        <v>306</v>
      </c>
      <c r="C8" s="44" t="s">
        <v>307</v>
      </c>
      <c r="D8" s="120" t="s">
        <v>309</v>
      </c>
      <c r="E8" s="309" t="s">
        <v>560</v>
      </c>
      <c r="F8" s="44" t="s">
        <v>312</v>
      </c>
      <c r="G8" s="168" t="s">
        <v>321</v>
      </c>
      <c r="H8" s="164" t="s">
        <v>314</v>
      </c>
      <c r="I8" s="165" t="s">
        <v>315</v>
      </c>
      <c r="J8" s="164" t="s">
        <v>322</v>
      </c>
      <c r="K8" s="166" t="s">
        <v>317</v>
      </c>
      <c r="L8" s="44" t="s">
        <v>329</v>
      </c>
      <c r="M8" s="167" t="s">
        <v>330</v>
      </c>
      <c r="N8" s="166" t="s">
        <v>331</v>
      </c>
      <c r="O8" s="138"/>
      <c r="P8" s="310" t="s">
        <v>315</v>
      </c>
      <c r="Q8" s="678" t="s">
        <v>2062</v>
      </c>
      <c r="R8" s="678" t="s">
        <v>2064</v>
      </c>
      <c r="S8" s="678" t="s">
        <v>2064</v>
      </c>
      <c r="T8" s="314" t="s">
        <v>563</v>
      </c>
    </row>
    <row r="9" spans="1:20" ht="105" x14ac:dyDescent="0.25">
      <c r="A9" s="57" t="s">
        <v>305</v>
      </c>
      <c r="B9" s="44" t="s">
        <v>306</v>
      </c>
      <c r="C9" s="44" t="s">
        <v>307</v>
      </c>
      <c r="D9" s="120" t="s">
        <v>309</v>
      </c>
      <c r="E9" s="309" t="s">
        <v>561</v>
      </c>
      <c r="F9" s="44" t="s">
        <v>312</v>
      </c>
      <c r="G9" s="168" t="s">
        <v>323</v>
      </c>
      <c r="H9" s="164" t="s">
        <v>314</v>
      </c>
      <c r="I9" s="165" t="s">
        <v>315</v>
      </c>
      <c r="J9" s="164" t="s">
        <v>324</v>
      </c>
      <c r="K9" s="166" t="s">
        <v>317</v>
      </c>
      <c r="L9" s="44" t="s">
        <v>329</v>
      </c>
      <c r="M9" s="167" t="s">
        <v>330</v>
      </c>
      <c r="N9" s="166" t="s">
        <v>331</v>
      </c>
      <c r="O9" s="138"/>
      <c r="P9" s="310" t="s">
        <v>315</v>
      </c>
      <c r="Q9" s="678" t="s">
        <v>2062</v>
      </c>
      <c r="R9" s="678" t="s">
        <v>2065</v>
      </c>
      <c r="S9" s="678" t="s">
        <v>2065</v>
      </c>
      <c r="T9" s="314" t="s">
        <v>563</v>
      </c>
    </row>
    <row r="10" spans="1:20" ht="60" x14ac:dyDescent="0.25">
      <c r="A10" s="57" t="s">
        <v>305</v>
      </c>
      <c r="B10" s="44" t="s">
        <v>306</v>
      </c>
      <c r="C10" s="44" t="s">
        <v>307</v>
      </c>
      <c r="D10" s="120" t="s">
        <v>310</v>
      </c>
      <c r="E10" s="309" t="s">
        <v>562</v>
      </c>
      <c r="F10" s="44" t="s">
        <v>312</v>
      </c>
      <c r="G10" s="168" t="s">
        <v>319</v>
      </c>
      <c r="H10" s="164" t="s">
        <v>314</v>
      </c>
      <c r="I10" s="165" t="s">
        <v>315</v>
      </c>
      <c r="J10" s="164" t="s">
        <v>320</v>
      </c>
      <c r="K10" s="282" t="s">
        <v>317</v>
      </c>
      <c r="L10" s="283" t="s">
        <v>329</v>
      </c>
      <c r="M10" s="283" t="s">
        <v>330</v>
      </c>
      <c r="N10" s="282" t="s">
        <v>331</v>
      </c>
      <c r="O10" s="169"/>
      <c r="P10" s="310" t="s">
        <v>315</v>
      </c>
      <c r="Q10" s="311" t="s">
        <v>331</v>
      </c>
      <c r="R10" s="311" t="s">
        <v>331</v>
      </c>
      <c r="S10" s="311" t="s">
        <v>331</v>
      </c>
      <c r="T10" s="315"/>
    </row>
    <row r="11" spans="1:20" ht="60" x14ac:dyDescent="0.25">
      <c r="A11" s="57" t="s">
        <v>305</v>
      </c>
      <c r="B11" s="44" t="s">
        <v>306</v>
      </c>
      <c r="C11" s="44" t="s">
        <v>307</v>
      </c>
      <c r="D11" s="120" t="s">
        <v>310</v>
      </c>
      <c r="E11" s="309" t="s">
        <v>562</v>
      </c>
      <c r="F11" s="44" t="s">
        <v>312</v>
      </c>
      <c r="G11" s="168" t="s">
        <v>325</v>
      </c>
      <c r="H11" s="164" t="s">
        <v>314</v>
      </c>
      <c r="I11" s="165" t="s">
        <v>315</v>
      </c>
      <c r="J11" s="164" t="s">
        <v>322</v>
      </c>
      <c r="K11" s="282" t="s">
        <v>317</v>
      </c>
      <c r="L11" s="283" t="s">
        <v>329</v>
      </c>
      <c r="M11" s="283" t="s">
        <v>330</v>
      </c>
      <c r="N11" s="282" t="s">
        <v>331</v>
      </c>
      <c r="O11" s="169"/>
      <c r="P11" s="310" t="s">
        <v>315</v>
      </c>
      <c r="Q11" s="311" t="s">
        <v>331</v>
      </c>
      <c r="R11" s="311" t="s">
        <v>331</v>
      </c>
      <c r="S11" s="311" t="s">
        <v>331</v>
      </c>
      <c r="T11" s="315"/>
    </row>
    <row r="12" spans="1:20" ht="30" x14ac:dyDescent="0.25">
      <c r="A12" s="57" t="s">
        <v>305</v>
      </c>
      <c r="B12" s="44" t="s">
        <v>306</v>
      </c>
      <c r="C12" s="44" t="s">
        <v>311</v>
      </c>
      <c r="D12" s="120" t="s">
        <v>308</v>
      </c>
      <c r="E12" s="309" t="s">
        <v>559</v>
      </c>
      <c r="F12" s="44" t="s">
        <v>312</v>
      </c>
      <c r="G12" s="168" t="s">
        <v>313</v>
      </c>
      <c r="H12" s="164" t="s">
        <v>314</v>
      </c>
      <c r="I12" s="165" t="s">
        <v>315</v>
      </c>
      <c r="J12" s="164" t="s">
        <v>316</v>
      </c>
      <c r="K12" s="282" t="s">
        <v>317</v>
      </c>
      <c r="L12" s="283" t="s">
        <v>329</v>
      </c>
      <c r="M12" s="283" t="s">
        <v>330</v>
      </c>
      <c r="N12" s="282" t="s">
        <v>331</v>
      </c>
      <c r="O12" s="169"/>
      <c r="P12" s="310" t="s">
        <v>315</v>
      </c>
      <c r="Q12" s="311" t="s">
        <v>331</v>
      </c>
      <c r="R12" s="311" t="s">
        <v>331</v>
      </c>
      <c r="S12" s="311" t="s">
        <v>331</v>
      </c>
      <c r="T12" s="315"/>
    </row>
    <row r="13" spans="1:20" ht="30" x14ac:dyDescent="0.25">
      <c r="A13" s="57" t="s">
        <v>305</v>
      </c>
      <c r="B13" s="44" t="s">
        <v>306</v>
      </c>
      <c r="C13" s="44" t="s">
        <v>311</v>
      </c>
      <c r="D13" s="120" t="s">
        <v>308</v>
      </c>
      <c r="E13" s="309" t="s">
        <v>559</v>
      </c>
      <c r="F13" s="44" t="s">
        <v>318</v>
      </c>
      <c r="G13" s="168" t="s">
        <v>313</v>
      </c>
      <c r="H13" s="164" t="s">
        <v>314</v>
      </c>
      <c r="I13" s="165" t="s">
        <v>315</v>
      </c>
      <c r="J13" s="164" t="s">
        <v>316</v>
      </c>
      <c r="K13" s="282" t="s">
        <v>317</v>
      </c>
      <c r="L13" s="283" t="s">
        <v>329</v>
      </c>
      <c r="M13" s="283" t="s">
        <v>330</v>
      </c>
      <c r="N13" s="282" t="s">
        <v>331</v>
      </c>
      <c r="O13" s="169"/>
      <c r="P13" s="310" t="s">
        <v>315</v>
      </c>
      <c r="Q13" s="311" t="s">
        <v>331</v>
      </c>
      <c r="R13" s="311" t="s">
        <v>331</v>
      </c>
      <c r="S13" s="311" t="s">
        <v>331</v>
      </c>
      <c r="T13" s="315"/>
    </row>
    <row r="14" spans="1:20" ht="90" x14ac:dyDescent="0.25">
      <c r="A14" s="57" t="s">
        <v>305</v>
      </c>
      <c r="B14" s="44" t="s">
        <v>306</v>
      </c>
      <c r="C14" s="44" t="s">
        <v>311</v>
      </c>
      <c r="D14" s="120" t="s">
        <v>309</v>
      </c>
      <c r="E14" s="309" t="s">
        <v>560</v>
      </c>
      <c r="F14" s="44" t="s">
        <v>312</v>
      </c>
      <c r="G14" s="168" t="s">
        <v>326</v>
      </c>
      <c r="H14" s="164" t="s">
        <v>314</v>
      </c>
      <c r="I14" s="165" t="s">
        <v>315</v>
      </c>
      <c r="J14" s="164" t="s">
        <v>320</v>
      </c>
      <c r="K14" s="282" t="s">
        <v>317</v>
      </c>
      <c r="L14" s="283" t="s">
        <v>329</v>
      </c>
      <c r="M14" s="283" t="s">
        <v>330</v>
      </c>
      <c r="N14" s="282" t="s">
        <v>331</v>
      </c>
      <c r="O14" s="169"/>
      <c r="P14" s="310" t="s">
        <v>315</v>
      </c>
      <c r="Q14" s="678" t="s">
        <v>2062</v>
      </c>
      <c r="R14" s="678" t="s">
        <v>2066</v>
      </c>
      <c r="S14" s="678" t="s">
        <v>2066</v>
      </c>
      <c r="T14" s="314" t="s">
        <v>563</v>
      </c>
    </row>
    <row r="15" spans="1:20" ht="90" x14ac:dyDescent="0.25">
      <c r="A15" s="57" t="s">
        <v>305</v>
      </c>
      <c r="B15" s="44" t="s">
        <v>306</v>
      </c>
      <c r="C15" s="44" t="s">
        <v>311</v>
      </c>
      <c r="D15" s="120" t="s">
        <v>309</v>
      </c>
      <c r="E15" s="309" t="s">
        <v>560</v>
      </c>
      <c r="F15" s="44" t="s">
        <v>312</v>
      </c>
      <c r="G15" s="168" t="s">
        <v>327</v>
      </c>
      <c r="H15" s="164" t="s">
        <v>314</v>
      </c>
      <c r="I15" s="165" t="s">
        <v>315</v>
      </c>
      <c r="J15" s="164" t="s">
        <v>322</v>
      </c>
      <c r="K15" s="282" t="s">
        <v>317</v>
      </c>
      <c r="L15" s="283" t="s">
        <v>329</v>
      </c>
      <c r="M15" s="283" t="s">
        <v>330</v>
      </c>
      <c r="N15" s="282" t="s">
        <v>331</v>
      </c>
      <c r="O15" s="169"/>
      <c r="P15" s="310" t="s">
        <v>315</v>
      </c>
      <c r="Q15" s="678" t="s">
        <v>2062</v>
      </c>
      <c r="R15" s="678" t="s">
        <v>2067</v>
      </c>
      <c r="S15" s="678" t="s">
        <v>2067</v>
      </c>
      <c r="T15" s="314" t="s">
        <v>563</v>
      </c>
    </row>
    <row r="16" spans="1:20" ht="105" x14ac:dyDescent="0.25">
      <c r="A16" s="57" t="s">
        <v>305</v>
      </c>
      <c r="B16" s="44" t="s">
        <v>306</v>
      </c>
      <c r="C16" s="44" t="s">
        <v>311</v>
      </c>
      <c r="D16" s="120" t="s">
        <v>309</v>
      </c>
      <c r="E16" s="309" t="s">
        <v>561</v>
      </c>
      <c r="F16" s="44" t="s">
        <v>312</v>
      </c>
      <c r="G16" s="168" t="s">
        <v>323</v>
      </c>
      <c r="H16" s="164" t="s">
        <v>314</v>
      </c>
      <c r="I16" s="165" t="s">
        <v>315</v>
      </c>
      <c r="J16" s="164" t="s">
        <v>324</v>
      </c>
      <c r="K16" s="282" t="s">
        <v>317</v>
      </c>
      <c r="L16" s="283" t="s">
        <v>329</v>
      </c>
      <c r="M16" s="283" t="s">
        <v>330</v>
      </c>
      <c r="N16" s="282" t="s">
        <v>331</v>
      </c>
      <c r="O16" s="169"/>
      <c r="P16" s="310" t="s">
        <v>315</v>
      </c>
      <c r="Q16" s="678" t="s">
        <v>2062</v>
      </c>
      <c r="R16" s="678" t="s">
        <v>2065</v>
      </c>
      <c r="S16" s="678" t="s">
        <v>2065</v>
      </c>
      <c r="T16" s="314" t="s">
        <v>563</v>
      </c>
    </row>
    <row r="17" spans="1:20" ht="60" x14ac:dyDescent="0.25">
      <c r="A17" s="57" t="s">
        <v>305</v>
      </c>
      <c r="B17" s="44" t="s">
        <v>306</v>
      </c>
      <c r="C17" s="44" t="s">
        <v>311</v>
      </c>
      <c r="D17" s="120" t="s">
        <v>310</v>
      </c>
      <c r="E17" s="309" t="s">
        <v>562</v>
      </c>
      <c r="F17" s="44" t="s">
        <v>312</v>
      </c>
      <c r="G17" s="168" t="s">
        <v>326</v>
      </c>
      <c r="H17" s="164" t="s">
        <v>314</v>
      </c>
      <c r="I17" s="165" t="s">
        <v>315</v>
      </c>
      <c r="J17" s="164" t="s">
        <v>320</v>
      </c>
      <c r="K17" s="282" t="s">
        <v>317</v>
      </c>
      <c r="L17" s="283" t="s">
        <v>329</v>
      </c>
      <c r="M17" s="283" t="s">
        <v>330</v>
      </c>
      <c r="N17" s="282" t="s">
        <v>331</v>
      </c>
      <c r="O17" s="169"/>
      <c r="P17" s="310" t="s">
        <v>315</v>
      </c>
      <c r="Q17" s="311" t="s">
        <v>331</v>
      </c>
      <c r="R17" s="311" t="s">
        <v>331</v>
      </c>
      <c r="S17" s="311" t="s">
        <v>331</v>
      </c>
      <c r="T17" s="315"/>
    </row>
    <row r="18" spans="1:20" ht="60" x14ac:dyDescent="0.25">
      <c r="A18" s="57" t="s">
        <v>305</v>
      </c>
      <c r="B18" s="44" t="s">
        <v>306</v>
      </c>
      <c r="C18" s="44" t="s">
        <v>311</v>
      </c>
      <c r="D18" s="120" t="s">
        <v>310</v>
      </c>
      <c r="E18" s="309" t="s">
        <v>562</v>
      </c>
      <c r="F18" s="44" t="s">
        <v>312</v>
      </c>
      <c r="G18" s="168" t="s">
        <v>328</v>
      </c>
      <c r="H18" s="164" t="s">
        <v>314</v>
      </c>
      <c r="I18" s="165" t="s">
        <v>315</v>
      </c>
      <c r="J18" s="164" t="s">
        <v>322</v>
      </c>
      <c r="K18" s="282" t="s">
        <v>317</v>
      </c>
      <c r="L18" s="283" t="s">
        <v>329</v>
      </c>
      <c r="M18" s="283" t="s">
        <v>330</v>
      </c>
      <c r="N18" s="282" t="s">
        <v>331</v>
      </c>
      <c r="O18" s="169"/>
      <c r="P18" s="310" t="s">
        <v>315</v>
      </c>
      <c r="Q18" s="311" t="s">
        <v>331</v>
      </c>
      <c r="R18" s="311" t="s">
        <v>331</v>
      </c>
      <c r="S18" s="311" t="s">
        <v>331</v>
      </c>
      <c r="T18" s="3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D86F52-E166-431D-AC3A-F5028F5508BC}"/>
</file>

<file path=customXml/itemProps2.xml><?xml version="1.0" encoding="utf-8"?>
<ds:datastoreItem xmlns:ds="http://schemas.openxmlformats.org/officeDocument/2006/customXml" ds:itemID="{9A78F401-22AF-4ED9-82F3-9BB90E05A1EB}"/>
</file>

<file path=customXml/itemProps3.xml><?xml version="1.0" encoding="utf-8"?>
<ds:datastoreItem xmlns:ds="http://schemas.openxmlformats.org/officeDocument/2006/customXml" ds:itemID="{B752BCBC-6A5B-4621-99B2-3D3A9E95A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'Table7A_Planned Regional_coord'!Print_Area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Jørgen Dalskov</cp:lastModifiedBy>
  <cp:lastPrinted>2022-05-24T12:41:27Z</cp:lastPrinted>
  <dcterms:created xsi:type="dcterms:W3CDTF">2022-02-17T14:35:38Z</dcterms:created>
  <dcterms:modified xsi:type="dcterms:W3CDTF">2022-06-23T07:53:32Z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