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U:\3-Data_Collection\3.2.2-Member States Reporting 2014-2020\Cyprus_C3.2014.11.04\AR DT 2019\"/>
    </mc:Choice>
  </mc:AlternateContent>
  <bookViews>
    <workbookView xWindow="0" yWindow="0" windowWidth="19200" windowHeight="6470" tabRatio="929" firstSheet="5" activeTab="8"/>
  </bookViews>
  <sheets>
    <sheet name="Table1A List of required stocks" sheetId="45" r:id="rId1"/>
    <sheet name="Table1B Planning of sampling " sheetId="46" r:id="rId2"/>
    <sheet name="Table1C Sampling intensity " sheetId="47" r:id="rId3"/>
    <sheet name="Table1D Recreational Fisheries" sheetId="55" r:id="rId4"/>
    <sheet name="Table1E Anadromous catadromous" sheetId="64" r:id="rId5"/>
    <sheet name="Table1F Incidental by catch" sheetId="65" r:id="rId6"/>
    <sheet name="Table1G List of research survey" sheetId="79" r:id="rId7"/>
    <sheet name="Table1H Research survey data" sheetId="81" r:id="rId8"/>
    <sheet name="Table2A Fishing activity variab" sheetId="56" r:id="rId9"/>
    <sheet name="Table3A  Pop segment fisheries" sheetId="76" r:id="rId10"/>
    <sheet name="Table3B Pop segments aquacultur" sheetId="77" r:id="rId11"/>
    <sheet name="Table3C Pop segments processin" sheetId="78" r:id="rId12"/>
    <sheet name="Table4A Sampling plan descripti" sheetId="71" r:id="rId13"/>
    <sheet name="Table4B Sampling frame descrip" sheetId="72" r:id="rId14"/>
    <sheet name="Table4C Data on the fisheries" sheetId="73" r:id="rId15"/>
    <sheet name="Table4D Landing locations" sheetId="74" r:id="rId16"/>
    <sheet name="Table5A Quality assurance frame" sheetId="44" r:id="rId17"/>
    <sheet name="Table5B Quality assurance frame" sheetId="60" r:id="rId18"/>
    <sheet name="Table6A_Data_availability" sheetId="70" r:id="rId19"/>
    <sheet name="Table7A_Planned Regional_coord" sheetId="61" r:id="rId20"/>
    <sheet name="Table7B_Follow up of Recommenda" sheetId="62" r:id="rId21"/>
    <sheet name="Table7C_Bi- and multilateral " sheetId="63" r:id="rId22"/>
  </sheets>
  <externalReferences>
    <externalReference r:id="rId23"/>
  </externalReferences>
  <definedNames>
    <definedName name="_xlnm._FilterDatabase" localSheetId="0" hidden="1">'Table1A List of required stocks'!$A$4:$M$144</definedName>
    <definedName name="_xlnm._FilterDatabase" localSheetId="2" hidden="1">'Table1C Sampling intensity '!$A$4:$Q$93</definedName>
    <definedName name="aa">#REF!</definedName>
    <definedName name="Edd" localSheetId="8">#REF!</definedName>
    <definedName name="Edd">#REF!</definedName>
    <definedName name="Excel_BuiltIn_Print_Area_1_1" localSheetId="3">#REF!</definedName>
    <definedName name="Excel_BuiltIn_Print_Area_1_1" localSheetId="4">#REF!</definedName>
    <definedName name="Excel_BuiltIn_Print_Area_1_1" localSheetId="5">#REF!</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6">#REF!</definedName>
    <definedName name="Excel_BuiltIn_Print_Area_1_1" localSheetId="18">#REF!</definedName>
    <definedName name="Excel_BuiltIn_Print_Area_1_1">#REF!</definedName>
    <definedName name="Excel_BuiltIn_Print_Area_1_1_1" localSheetId="3">#REF!</definedName>
    <definedName name="Excel_BuiltIn_Print_Area_1_1_1" localSheetId="5">#REF!</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6">#REF!</definedName>
    <definedName name="Excel_BuiltIn_Print_Area_1_1_1">#REF!</definedName>
    <definedName name="Excel_BuiltIn_Print_Area_10_1" localSheetId="3">#REF!</definedName>
    <definedName name="Excel_BuiltIn_Print_Area_10_1" localSheetId="5">#REF!</definedName>
    <definedName name="Excel_BuiltIn_Print_Area_10_1" localSheetId="6">#REF!</definedName>
    <definedName name="Excel_BuiltIn_Print_Area_10_1" localSheetId="7">#REF!</definedName>
    <definedName name="Excel_BuiltIn_Print_Area_10_1">#REF!</definedName>
    <definedName name="Excel_BuiltIn_Print_Area_10_1_1" localSheetId="3">#REF!</definedName>
    <definedName name="Excel_BuiltIn_Print_Area_10_1_1" localSheetId="5">#REF!</definedName>
    <definedName name="Excel_BuiltIn_Print_Area_10_1_1" localSheetId="6">#REF!</definedName>
    <definedName name="Excel_BuiltIn_Print_Area_10_1_1" localSheetId="7">#REF!</definedName>
    <definedName name="Excel_BuiltIn_Print_Area_10_1_1" localSheetId="16">#REF!</definedName>
    <definedName name="Excel_BuiltIn_Print_Area_10_1_1">#REF!</definedName>
    <definedName name="Excel_BuiltIn_Print_Area_11_1" localSheetId="3">#REF!</definedName>
    <definedName name="Excel_BuiltIn_Print_Area_11_1" localSheetId="5">#REF!</definedName>
    <definedName name="Excel_BuiltIn_Print_Area_11_1" localSheetId="6">#REF!</definedName>
    <definedName name="Excel_BuiltIn_Print_Area_11_1" localSheetId="7">#REF!</definedName>
    <definedName name="Excel_BuiltIn_Print_Area_11_1">#REF!</definedName>
    <definedName name="Excel_BuiltIn_Print_Area_12_1" localSheetId="3">#REF!</definedName>
    <definedName name="Excel_BuiltIn_Print_Area_12_1" localSheetId="5">#REF!</definedName>
    <definedName name="Excel_BuiltIn_Print_Area_12_1" localSheetId="6">#REF!</definedName>
    <definedName name="Excel_BuiltIn_Print_Area_12_1" localSheetId="7">#REF!</definedName>
    <definedName name="Excel_BuiltIn_Print_Area_12_1">#REF!</definedName>
    <definedName name="Excel_BuiltIn_Print_Area_12_1_1" localSheetId="3">#REF!</definedName>
    <definedName name="Excel_BuiltIn_Print_Area_12_1_1" localSheetId="5">#REF!</definedName>
    <definedName name="Excel_BuiltIn_Print_Area_12_1_1" localSheetId="6">#REF!</definedName>
    <definedName name="Excel_BuiltIn_Print_Area_12_1_1" localSheetId="7">#REF!</definedName>
    <definedName name="Excel_BuiltIn_Print_Area_12_1_1">#REF!</definedName>
    <definedName name="Excel_BuiltIn_Print_Area_14_1" localSheetId="3">#REF!</definedName>
    <definedName name="Excel_BuiltIn_Print_Area_14_1" localSheetId="5">#REF!</definedName>
    <definedName name="Excel_BuiltIn_Print_Area_14_1" localSheetId="6">#REF!</definedName>
    <definedName name="Excel_BuiltIn_Print_Area_14_1" localSheetId="7">#REF!</definedName>
    <definedName name="Excel_BuiltIn_Print_Area_14_1">#REF!</definedName>
    <definedName name="Excel_BuiltIn_Print_Area_15_1" localSheetId="3">#REF!</definedName>
    <definedName name="Excel_BuiltIn_Print_Area_15_1" localSheetId="5">#REF!</definedName>
    <definedName name="Excel_BuiltIn_Print_Area_15_1" localSheetId="6">#REF!</definedName>
    <definedName name="Excel_BuiltIn_Print_Area_15_1" localSheetId="7">#REF!</definedName>
    <definedName name="Excel_BuiltIn_Print_Area_15_1">#REF!</definedName>
    <definedName name="Excel_BuiltIn_Print_Area_24_1" localSheetId="3">#REF!</definedName>
    <definedName name="Excel_BuiltIn_Print_Area_24_1" localSheetId="5">#REF!</definedName>
    <definedName name="Excel_BuiltIn_Print_Area_24_1" localSheetId="6">#REF!</definedName>
    <definedName name="Excel_BuiltIn_Print_Area_24_1" localSheetId="7">#REF!</definedName>
    <definedName name="Excel_BuiltIn_Print_Area_24_1">#REF!</definedName>
    <definedName name="Excel_BuiltIn_Print_Area_4_1" localSheetId="3">#REF!</definedName>
    <definedName name="Excel_BuiltIn_Print_Area_4_1" localSheetId="5">#REF!</definedName>
    <definedName name="Excel_BuiltIn_Print_Area_4_1" localSheetId="6">#REF!</definedName>
    <definedName name="Excel_BuiltIn_Print_Area_4_1" localSheetId="7">#REF!</definedName>
    <definedName name="Excel_BuiltIn_Print_Area_4_1">#REF!</definedName>
    <definedName name="Excel_BuiltIn_Print_Area_5_1" localSheetId="3">#REF!</definedName>
    <definedName name="Excel_BuiltIn_Print_Area_5_1" localSheetId="5">#REF!</definedName>
    <definedName name="Excel_BuiltIn_Print_Area_5_1" localSheetId="6">#REF!</definedName>
    <definedName name="Excel_BuiltIn_Print_Area_5_1" localSheetId="7">#REF!</definedName>
    <definedName name="Excel_BuiltIn_Print_Area_5_1">#REF!</definedName>
    <definedName name="Excel_BuiltIn_Print_Area_7_1" localSheetId="3">#REF!</definedName>
    <definedName name="Excel_BuiltIn_Print_Area_7_1" localSheetId="5">#REF!</definedName>
    <definedName name="Excel_BuiltIn_Print_Area_7_1" localSheetId="6">#REF!</definedName>
    <definedName name="Excel_BuiltIn_Print_Area_7_1" localSheetId="7">#REF!</definedName>
    <definedName name="Excel_BuiltIn_Print_Area_7_1">#REF!</definedName>
    <definedName name="Excel_BuiltIn_Print_Area_8_1" localSheetId="3">#REF!</definedName>
    <definedName name="Excel_BuiltIn_Print_Area_8_1" localSheetId="5">#REF!</definedName>
    <definedName name="Excel_BuiltIn_Print_Area_8_1" localSheetId="6">#REF!</definedName>
    <definedName name="Excel_BuiltIn_Print_Area_8_1" localSheetId="7">#REF!</definedName>
    <definedName name="Excel_BuiltIn_Print_Area_8_1">#REF!</definedName>
    <definedName name="Excel_BuiltIn_Print_Area_9_1" localSheetId="3">#REF!</definedName>
    <definedName name="Excel_BuiltIn_Print_Area_9_1" localSheetId="5">#REF!</definedName>
    <definedName name="Excel_BuiltIn_Print_Area_9_1" localSheetId="6">#REF!</definedName>
    <definedName name="Excel_BuiltIn_Print_Area_9_1" localSheetId="7">#REF!</definedName>
    <definedName name="Excel_BuiltIn_Print_Area_9_1">#REF!</definedName>
    <definedName name="Excel_Builtin_PrintArea_10_1_2">#REF!</definedName>
    <definedName name="fffff">#REF!</definedName>
    <definedName name="g">#REF!</definedName>
    <definedName name="GSA">[1]codification!$A$51:$A$81</definedName>
    <definedName name="nuevo">#REF!</definedName>
    <definedName name="print" localSheetId="3">#REF!</definedName>
    <definedName name="print" localSheetId="4">#REF!</definedName>
    <definedName name="print" localSheetId="5">#REF!</definedName>
    <definedName name="print" localSheetId="6">#REF!</definedName>
    <definedName name="print" localSheetId="7">#REF!</definedName>
    <definedName name="print" localSheetId="18">#REF!</definedName>
    <definedName name="print">#REF!</definedName>
    <definedName name="_xlnm.Print_Area" localSheetId="6">'Table1G List of research survey'!$A$4:$AA$7</definedName>
    <definedName name="_xlnm.Print_Area" localSheetId="7">'Table1H Research survey data'!$A$1:$M$14</definedName>
    <definedName name="_xlnm.Print_Area" localSheetId="9">'Table3A  Pop segment fisheries'!#REF!</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Q253" i="76" l="1"/>
  <c r="Q252" i="76"/>
  <c r="Q251" i="76"/>
  <c r="Q250" i="76"/>
  <c r="Q249" i="76"/>
  <c r="Q248" i="76"/>
  <c r="Q247" i="76"/>
  <c r="Q246" i="76"/>
  <c r="Q245" i="76"/>
  <c r="Q244" i="76"/>
  <c r="Q243" i="76"/>
  <c r="Q242" i="76"/>
  <c r="Q241" i="76"/>
  <c r="Q240" i="76"/>
  <c r="Q239" i="76"/>
  <c r="Q238" i="76"/>
  <c r="Q237" i="76"/>
  <c r="Q236" i="76"/>
  <c r="Q235" i="76"/>
  <c r="Q234" i="76"/>
  <c r="Q233" i="76"/>
  <c r="Q232" i="76"/>
  <c r="Q231" i="76"/>
  <c r="Q230" i="76"/>
  <c r="Q229" i="76"/>
  <c r="Q228" i="76"/>
  <c r="Q227" i="76"/>
  <c r="Q226" i="76"/>
  <c r="Q225" i="76"/>
  <c r="Q224" i="76"/>
  <c r="Q223" i="76"/>
  <c r="Q222" i="76"/>
  <c r="Q221" i="76"/>
  <c r="Q220" i="76"/>
  <c r="Q219" i="76"/>
  <c r="Q218" i="76"/>
  <c r="Q217" i="76"/>
  <c r="Q216" i="76"/>
  <c r="Q215" i="76"/>
  <c r="Q214" i="76"/>
  <c r="Q213" i="76"/>
  <c r="Q212" i="76"/>
  <c r="Q211" i="76"/>
  <c r="Q210" i="76"/>
  <c r="Q209" i="76"/>
  <c r="Q208" i="76"/>
  <c r="Q207" i="76"/>
  <c r="Q206" i="76"/>
  <c r="Q205" i="76"/>
  <c r="Q204" i="76"/>
  <c r="Q203" i="76"/>
  <c r="Q202" i="76"/>
  <c r="Q201" i="76"/>
  <c r="Q200" i="76"/>
  <c r="Q199" i="76"/>
  <c r="Q198" i="76"/>
  <c r="Q197" i="76"/>
  <c r="Q196" i="76"/>
  <c r="Q195" i="76"/>
  <c r="Q194" i="76"/>
  <c r="Q193" i="76"/>
  <c r="Q192" i="76"/>
  <c r="Q191" i="76"/>
  <c r="Q190" i="76"/>
  <c r="Q189" i="76"/>
  <c r="Q188" i="76"/>
  <c r="Q187" i="76"/>
  <c r="Q186" i="76"/>
  <c r="Q185" i="76"/>
  <c r="Q184" i="76"/>
  <c r="Q183" i="76"/>
  <c r="Q182" i="76"/>
  <c r="Q181" i="76"/>
  <c r="Q180" i="76"/>
  <c r="Q179" i="76"/>
  <c r="Q178" i="76"/>
  <c r="Q177" i="76"/>
  <c r="Q176" i="76"/>
  <c r="Q175" i="76"/>
  <c r="Q174" i="76"/>
  <c r="Q173" i="76"/>
  <c r="Q172" i="76"/>
  <c r="Q171" i="76"/>
  <c r="Q170" i="76"/>
  <c r="Q169" i="76"/>
  <c r="Q168" i="76"/>
  <c r="Q167" i="76"/>
  <c r="Q166" i="76"/>
  <c r="Q165" i="76"/>
  <c r="Q164" i="76"/>
  <c r="Q163" i="76"/>
  <c r="Q162" i="76"/>
  <c r="Q161" i="76"/>
  <c r="Q160" i="76"/>
  <c r="Q159" i="76"/>
  <c r="Q158" i="76"/>
  <c r="Q157" i="76"/>
  <c r="Q156" i="76"/>
  <c r="Q155" i="76"/>
  <c r="Q154" i="76"/>
  <c r="Q153" i="76"/>
  <c r="Q152" i="76"/>
  <c r="Q151" i="76"/>
  <c r="Q150" i="76"/>
  <c r="Q149" i="76"/>
  <c r="Q148" i="76"/>
  <c r="Q147" i="76"/>
  <c r="Q146" i="76"/>
  <c r="Q145" i="76"/>
  <c r="Q144" i="76"/>
  <c r="Q143" i="76"/>
  <c r="Q142" i="76"/>
  <c r="Q141" i="76"/>
  <c r="Q140" i="76"/>
  <c r="Q139" i="76"/>
  <c r="Q138" i="76"/>
  <c r="Q137" i="76"/>
  <c r="Q136" i="76"/>
  <c r="Q135" i="76"/>
  <c r="Q134" i="76"/>
  <c r="Q133" i="76"/>
  <c r="Q132" i="76"/>
  <c r="Q131" i="76"/>
  <c r="Q130" i="76"/>
  <c r="Q129" i="76"/>
  <c r="Q128" i="76"/>
  <c r="Q127" i="76"/>
  <c r="Q126" i="76"/>
  <c r="Q125" i="76"/>
  <c r="Q124" i="76"/>
  <c r="Q123" i="76"/>
  <c r="Q122" i="76"/>
  <c r="Q121" i="76"/>
  <c r="Q120" i="76"/>
  <c r="Q119" i="76"/>
  <c r="Q118" i="76"/>
  <c r="Q117" i="76"/>
  <c r="Q116" i="76"/>
  <c r="Q115" i="76"/>
  <c r="Q114" i="76"/>
  <c r="Q113" i="76"/>
  <c r="Q112" i="76"/>
  <c r="Q111" i="76"/>
  <c r="Q110" i="76"/>
  <c r="Q98" i="76"/>
  <c r="Q96" i="76"/>
  <c r="Q95" i="76"/>
  <c r="Q93" i="76"/>
  <c r="Q92" i="76"/>
  <c r="Q91" i="76"/>
  <c r="Q90" i="76"/>
  <c r="Q89" i="76"/>
  <c r="Q88" i="76"/>
  <c r="Q87" i="76"/>
  <c r="Q86" i="76"/>
  <c r="Q85" i="76"/>
  <c r="Q84" i="76"/>
  <c r="Q83" i="76"/>
  <c r="Q82" i="76"/>
  <c r="Q81" i="76"/>
  <c r="Q80" i="76"/>
  <c r="Q79" i="76"/>
  <c r="Q78" i="76"/>
  <c r="Q77" i="76"/>
  <c r="Q76" i="76"/>
  <c r="Q75" i="76"/>
  <c r="Q74" i="76"/>
  <c r="Q73" i="76"/>
  <c r="Q72" i="76"/>
  <c r="Q71" i="76"/>
  <c r="Q70" i="76"/>
  <c r="Q69" i="76"/>
  <c r="Q68" i="76"/>
  <c r="Q67" i="76"/>
  <c r="Q66" i="76"/>
  <c r="Q65" i="76"/>
  <c r="Q58" i="76"/>
  <c r="Q57" i="76"/>
  <c r="Q56" i="76"/>
  <c r="Q55" i="76"/>
  <c r="Q54" i="76"/>
  <c r="Q53" i="76"/>
  <c r="Q52" i="76"/>
  <c r="Q51" i="76"/>
  <c r="Q50" i="76"/>
  <c r="Q49" i="76"/>
  <c r="Q48" i="76"/>
  <c r="Q47" i="76"/>
  <c r="Q46" i="76"/>
  <c r="Q45" i="76"/>
  <c r="Q44" i="76"/>
  <c r="Q43" i="76"/>
  <c r="Q42" i="76"/>
  <c r="Q41" i="76"/>
  <c r="Q40" i="76"/>
  <c r="Q39" i="76"/>
  <c r="Q38" i="76"/>
  <c r="Q37" i="76"/>
  <c r="Q36" i="76"/>
  <c r="Q35" i="76"/>
  <c r="Q34" i="76"/>
  <c r="Q33" i="76"/>
  <c r="Q32" i="76"/>
  <c r="Q31" i="76"/>
  <c r="Q30" i="76"/>
  <c r="Q29" i="76"/>
  <c r="Q28" i="76"/>
  <c r="Q27" i="76"/>
  <c r="Q26" i="76"/>
  <c r="Q25" i="76"/>
  <c r="Q24" i="76"/>
  <c r="Q23" i="76"/>
  <c r="Q22" i="76"/>
  <c r="Q21" i="76"/>
  <c r="Q20" i="76"/>
  <c r="Q19" i="76"/>
  <c r="Q18" i="76"/>
  <c r="Q17" i="76"/>
  <c r="Q10" i="76"/>
  <c r="Q9" i="76"/>
  <c r="Q8" i="76"/>
  <c r="Q7" i="76"/>
  <c r="Q6" i="76"/>
  <c r="Q5" i="76"/>
  <c r="O7" i="76"/>
  <c r="O253" i="76"/>
  <c r="O252" i="76"/>
  <c r="O251" i="76"/>
  <c r="O250" i="76"/>
  <c r="O249" i="76"/>
  <c r="O248" i="76"/>
  <c r="O247" i="76"/>
  <c r="O246" i="76"/>
  <c r="O245" i="76"/>
  <c r="O244" i="76"/>
  <c r="O243" i="76"/>
  <c r="O242" i="76"/>
  <c r="O241" i="76"/>
  <c r="O240" i="76"/>
  <c r="O239" i="76"/>
  <c r="O238" i="76"/>
  <c r="O237" i="76"/>
  <c r="O236" i="76"/>
  <c r="O235" i="76"/>
  <c r="O234" i="76"/>
  <c r="O233" i="76"/>
  <c r="O232" i="76"/>
  <c r="O231" i="76"/>
  <c r="O230" i="76"/>
  <c r="O229" i="76"/>
  <c r="O228" i="76"/>
  <c r="O227" i="76"/>
  <c r="O226" i="76"/>
  <c r="O225" i="76"/>
  <c r="O224" i="76"/>
  <c r="O223" i="76"/>
  <c r="O222" i="76"/>
  <c r="O221" i="76"/>
  <c r="O220" i="76"/>
  <c r="O219" i="76"/>
  <c r="O218" i="76"/>
  <c r="O217" i="76"/>
  <c r="O216" i="76"/>
  <c r="O215" i="76"/>
  <c r="O214" i="76"/>
  <c r="O213" i="76"/>
  <c r="O212" i="76"/>
  <c r="O211" i="76"/>
  <c r="O210" i="76"/>
  <c r="O209" i="76"/>
  <c r="O208" i="76"/>
  <c r="O207" i="76"/>
  <c r="O206" i="76"/>
  <c r="O205" i="76"/>
  <c r="O204" i="76"/>
  <c r="O203" i="76"/>
  <c r="O202" i="76"/>
  <c r="O201" i="76"/>
  <c r="O200" i="76"/>
  <c r="O199" i="76"/>
  <c r="O198" i="76"/>
  <c r="O197" i="76"/>
  <c r="O196" i="76"/>
  <c r="O195" i="76"/>
  <c r="O194" i="76"/>
  <c r="O193" i="76"/>
  <c r="O192" i="76"/>
  <c r="O191" i="76"/>
  <c r="O190" i="76"/>
  <c r="O189" i="76"/>
  <c r="O188" i="76"/>
  <c r="O187" i="76"/>
  <c r="O186" i="76"/>
  <c r="O185" i="76"/>
  <c r="O184" i="76"/>
  <c r="O183" i="76"/>
  <c r="O182" i="76"/>
  <c r="O181" i="76"/>
  <c r="O180" i="76"/>
  <c r="O179" i="76"/>
  <c r="O178" i="76"/>
  <c r="O177" i="76"/>
  <c r="O176" i="76"/>
  <c r="O175" i="76"/>
  <c r="O174" i="76"/>
  <c r="O173" i="76"/>
  <c r="O172" i="76"/>
  <c r="O171" i="76"/>
  <c r="O170" i="76"/>
  <c r="O169" i="76"/>
  <c r="O168" i="76"/>
  <c r="O167" i="76"/>
  <c r="O166" i="76"/>
  <c r="O165" i="76"/>
  <c r="O164" i="76"/>
  <c r="O163" i="76"/>
  <c r="O162" i="76"/>
  <c r="O161" i="76"/>
  <c r="O160" i="76"/>
  <c r="O159" i="76"/>
  <c r="O158" i="76"/>
  <c r="O157" i="76"/>
  <c r="O156" i="76"/>
  <c r="O155" i="76"/>
  <c r="O154" i="76"/>
  <c r="O153" i="76"/>
  <c r="O152" i="76"/>
  <c r="O151" i="76"/>
  <c r="O150" i="76"/>
  <c r="O149" i="76"/>
  <c r="O148" i="76"/>
  <c r="O147" i="76"/>
  <c r="O146" i="76"/>
  <c r="O145" i="76"/>
  <c r="O144" i="76"/>
  <c r="O143" i="76"/>
  <c r="O142" i="76"/>
  <c r="O141" i="76"/>
  <c r="O140" i="76"/>
  <c r="O139" i="76"/>
  <c r="O138" i="76"/>
  <c r="O137" i="76"/>
  <c r="O136" i="76"/>
  <c r="O135" i="76"/>
  <c r="O134" i="76"/>
  <c r="O133" i="76"/>
  <c r="O132" i="76"/>
  <c r="O131" i="76"/>
  <c r="O130" i="76"/>
  <c r="O129" i="76"/>
  <c r="O128" i="76"/>
  <c r="O127" i="76"/>
  <c r="O126" i="76"/>
  <c r="O125" i="76"/>
  <c r="O124" i="76"/>
  <c r="O123" i="76"/>
  <c r="O122" i="76"/>
  <c r="O121" i="76"/>
  <c r="O120" i="76"/>
  <c r="O119" i="76"/>
  <c r="O118" i="76"/>
  <c r="O117" i="76"/>
  <c r="O116" i="76"/>
  <c r="O115" i="76"/>
  <c r="O114" i="76"/>
  <c r="O113" i="76"/>
  <c r="O112" i="76"/>
  <c r="O111" i="76"/>
  <c r="O110" i="76"/>
  <c r="O109" i="76"/>
  <c r="O108" i="76"/>
  <c r="O107" i="76"/>
  <c r="O106" i="76"/>
  <c r="O105" i="76"/>
  <c r="O104" i="76"/>
  <c r="O103" i="76"/>
  <c r="O102" i="76"/>
  <c r="O101" i="76"/>
  <c r="O100" i="76"/>
  <c r="O99" i="76"/>
  <c r="O98" i="76"/>
  <c r="O96" i="76"/>
  <c r="O95" i="76"/>
  <c r="O93" i="76"/>
  <c r="O92" i="76"/>
  <c r="O91" i="76"/>
  <c r="O90" i="76"/>
  <c r="O89" i="76"/>
  <c r="O88" i="76"/>
  <c r="O87" i="76"/>
  <c r="O86" i="76"/>
  <c r="O85" i="76"/>
  <c r="O84" i="76"/>
  <c r="O83" i="76"/>
  <c r="O82" i="76"/>
  <c r="O81" i="76"/>
  <c r="O80" i="76"/>
  <c r="O79" i="76"/>
  <c r="O78" i="76"/>
  <c r="O77" i="76"/>
  <c r="O76" i="76"/>
  <c r="O75" i="76"/>
  <c r="O74" i="76"/>
  <c r="O73" i="76"/>
  <c r="O72" i="76"/>
  <c r="O71" i="76"/>
  <c r="O70" i="76"/>
  <c r="O69" i="76"/>
  <c r="O68" i="76"/>
  <c r="O67" i="76"/>
  <c r="O66" i="76"/>
  <c r="O65" i="76"/>
  <c r="O64" i="76"/>
  <c r="O63" i="76"/>
  <c r="O62" i="76"/>
  <c r="O61" i="76"/>
  <c r="O60" i="76"/>
  <c r="O59" i="76"/>
  <c r="O58" i="76"/>
  <c r="O57" i="76"/>
  <c r="O56" i="76"/>
  <c r="O55" i="76"/>
  <c r="O54" i="76"/>
  <c r="O53" i="76"/>
  <c r="O52" i="76"/>
  <c r="O51" i="76"/>
  <c r="O50" i="76"/>
  <c r="O49" i="76"/>
  <c r="O48" i="76"/>
  <c r="O47" i="76"/>
  <c r="O46" i="76"/>
  <c r="O45" i="76"/>
  <c r="O44" i="76"/>
  <c r="O43" i="76"/>
  <c r="O42" i="76"/>
  <c r="O41" i="76"/>
  <c r="O40" i="76"/>
  <c r="O39" i="76"/>
  <c r="O38" i="76"/>
  <c r="O37" i="76"/>
  <c r="O36" i="76"/>
  <c r="O35" i="76"/>
  <c r="O34" i="76"/>
  <c r="O33" i="76"/>
  <c r="O32" i="76"/>
  <c r="O31" i="76"/>
  <c r="O30" i="76"/>
  <c r="O29" i="76"/>
  <c r="O28" i="76"/>
  <c r="O27" i="76"/>
  <c r="O26" i="76"/>
  <c r="O25" i="76"/>
  <c r="O24" i="76"/>
  <c r="O23" i="76"/>
  <c r="O22" i="76"/>
  <c r="O21" i="76"/>
  <c r="O20" i="76"/>
  <c r="O19" i="76"/>
  <c r="O18" i="76"/>
  <c r="O17" i="76"/>
  <c r="O16" i="76"/>
  <c r="O15" i="76"/>
  <c r="O14" i="76"/>
  <c r="O13" i="76"/>
  <c r="O12" i="76"/>
  <c r="O11" i="76"/>
  <c r="O10" i="76"/>
  <c r="O9" i="76"/>
  <c r="O8" i="76"/>
  <c r="O6" i="76"/>
  <c r="O5" i="76"/>
  <c r="M46" i="47" l="1"/>
  <c r="M45" i="47"/>
  <c r="X6" i="71" l="1"/>
  <c r="N90" i="47"/>
  <c r="N91" i="47"/>
  <c r="N92" i="47"/>
  <c r="N93" i="47"/>
  <c r="H5" i="74" l="1"/>
  <c r="S9" i="73" l="1"/>
  <c r="R8" i="71" l="1"/>
  <c r="R9" i="71"/>
  <c r="R7" i="71" l="1"/>
  <c r="R6" i="71"/>
  <c r="S16" i="56" l="1"/>
  <c r="N5" i="47" l="1"/>
  <c r="N6" i="47"/>
  <c r="N7" i="47"/>
  <c r="N8" i="47"/>
  <c r="N9" i="47"/>
  <c r="N10" i="47"/>
  <c r="N11" i="47"/>
  <c r="N12" i="47"/>
  <c r="N13" i="47"/>
  <c r="N14" i="47"/>
  <c r="N15" i="47"/>
  <c r="N16" i="47"/>
  <c r="N17" i="47"/>
  <c r="N18" i="47"/>
  <c r="N19" i="47"/>
  <c r="N20" i="47"/>
  <c r="N21" i="47"/>
  <c r="N22" i="47"/>
  <c r="N23" i="47"/>
  <c r="N24" i="47"/>
  <c r="N25" i="47"/>
  <c r="N26" i="47"/>
  <c r="N27" i="47"/>
  <c r="N28" i="47"/>
  <c r="N29" i="47"/>
  <c r="N30" i="47"/>
  <c r="N31" i="47"/>
  <c r="N32" i="47"/>
  <c r="N33" i="47"/>
  <c r="N34" i="47"/>
  <c r="N35" i="47"/>
  <c r="N36" i="47"/>
  <c r="N37" i="47"/>
  <c r="N38" i="47"/>
  <c r="N39" i="47"/>
  <c r="N40" i="47"/>
  <c r="N41" i="47"/>
  <c r="N42" i="47"/>
  <c r="N43" i="47"/>
  <c r="N44" i="47"/>
  <c r="N45" i="47"/>
  <c r="N46" i="47"/>
  <c r="N47" i="47"/>
  <c r="N48" i="47"/>
  <c r="N49" i="47"/>
  <c r="N50" i="47"/>
  <c r="N51" i="47"/>
  <c r="N52" i="47"/>
  <c r="N53" i="47"/>
  <c r="N54" i="47"/>
  <c r="N55" i="47"/>
  <c r="N56" i="47"/>
  <c r="N57" i="47"/>
  <c r="N58" i="47"/>
  <c r="N59" i="47"/>
  <c r="N60" i="47"/>
  <c r="N61" i="47"/>
  <c r="N62" i="47"/>
  <c r="N63" i="47"/>
  <c r="N64" i="47"/>
  <c r="N65" i="47"/>
  <c r="N66" i="47"/>
  <c r="N67" i="47"/>
  <c r="N68" i="47"/>
  <c r="N69" i="47"/>
  <c r="N70" i="47"/>
  <c r="N71" i="47"/>
  <c r="N72" i="47"/>
  <c r="N73" i="47"/>
  <c r="N74" i="47"/>
  <c r="N75" i="47"/>
  <c r="N76" i="47"/>
  <c r="N77" i="47"/>
  <c r="N78" i="47"/>
  <c r="N79" i="47"/>
  <c r="N80" i="47"/>
  <c r="N81" i="47"/>
  <c r="N82" i="47"/>
  <c r="N83" i="47"/>
  <c r="N84" i="47"/>
  <c r="N85" i="47"/>
  <c r="N86" i="47"/>
  <c r="N87" i="47"/>
  <c r="N88" i="47"/>
  <c r="N89" i="47"/>
</calcChain>
</file>

<file path=xl/sharedStrings.xml><?xml version="1.0" encoding="utf-8"?>
<sst xmlns="http://schemas.openxmlformats.org/spreadsheetml/2006/main" count="9232" uniqueCount="1131">
  <si>
    <t>MS</t>
  </si>
  <si>
    <t>Region</t>
  </si>
  <si>
    <t>Variables</t>
  </si>
  <si>
    <t>Data sources</t>
  </si>
  <si>
    <t>Comments</t>
  </si>
  <si>
    <t>RFMO/RFO/IO</t>
  </si>
  <si>
    <t>MEDITS</t>
  </si>
  <si>
    <t>Y</t>
  </si>
  <si>
    <t>NA</t>
  </si>
  <si>
    <t>Species</t>
  </si>
  <si>
    <t>GFCM</t>
  </si>
  <si>
    <t>Frequency</t>
  </si>
  <si>
    <t>MS participating in sampling</t>
  </si>
  <si>
    <t>Sampling year</t>
  </si>
  <si>
    <t>Sampling design</t>
  </si>
  <si>
    <t>Sampling implementation</t>
  </si>
  <si>
    <t>Data capture</t>
  </si>
  <si>
    <t>Data Storage</t>
  </si>
  <si>
    <t>Data processing</t>
  </si>
  <si>
    <t>Is the sampling design documented?</t>
  </si>
  <si>
    <t>Area / Stock</t>
  </si>
  <si>
    <t>Age</t>
  </si>
  <si>
    <t>Weight</t>
  </si>
  <si>
    <t>Sex ratio</t>
  </si>
  <si>
    <t>Sexual maturity</t>
  </si>
  <si>
    <t>Fecundity</t>
  </si>
  <si>
    <t>MS partcipating in sampling</t>
  </si>
  <si>
    <t xml:space="preserve">
EU TAC (if any)
(%)</t>
  </si>
  <si>
    <t>Average landings in the reference years (tons)</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</si>
  <si>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</si>
  <si>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</si>
  <si>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</si>
  <si>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</si>
  <si>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</si>
  <si>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</si>
  <si>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</si>
  <si>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</si>
  <si>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</si>
  <si>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</si>
  <si>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Selected for sampling  (Y/N)</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</si>
  <si>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</si>
  <si>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</si>
  <si>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</si>
  <si>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</si>
  <si>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Length</t>
  </si>
  <si>
    <t xml:space="preserve">Sampling year/ period </t>
  </si>
  <si>
    <t>Planned minimum no of individuals to be measured at the national level</t>
  </si>
  <si>
    <t>Planned minimum no of individuals to be measured at the regional level</t>
  </si>
  <si>
    <t>Table1A: List of required stocks</t>
  </si>
  <si>
    <t>Table 1B: Planning of sampling for biological variables</t>
  </si>
  <si>
    <t>Table 1C: Sampling intensity for biological variables</t>
  </si>
  <si>
    <t>Table 5A: Quality assurance framework for biological data</t>
  </si>
  <si>
    <t>2017-2019</t>
  </si>
  <si>
    <t>Mediterranean Sea</t>
  </si>
  <si>
    <t>Sampling on shore</t>
  </si>
  <si>
    <t>Achieved number of individuals measured at the national level</t>
  </si>
  <si>
    <t xml:space="preserve">Achieved number of samples </t>
  </si>
  <si>
    <t>Sampling protocol</t>
  </si>
  <si>
    <t>Changes in species landings</t>
  </si>
  <si>
    <t>AR year</t>
  </si>
  <si>
    <t>WP  years</t>
  </si>
  <si>
    <t>WP years</t>
  </si>
  <si>
    <t xml:space="preserve">AR  year </t>
  </si>
  <si>
    <t>Share (%) in EU landings</t>
  </si>
  <si>
    <t>Reference years</t>
  </si>
  <si>
    <t>AR  Comments</t>
  </si>
  <si>
    <t>% of achievement (100*M/J)</t>
  </si>
  <si>
    <t>Table 1D: Recreational fisheries</t>
  </si>
  <si>
    <t>Area/EMU</t>
  </si>
  <si>
    <t>Applicable (Species present in the MS?)</t>
  </si>
  <si>
    <t>Reasons for not sampling</t>
  </si>
  <si>
    <t>Threshold (Y/N)</t>
  </si>
  <si>
    <t>Annual estimate of catch? (Y/N)</t>
  </si>
  <si>
    <t>Annual percentage of released catch? (Y/N)</t>
  </si>
  <si>
    <t>Collection of catch composition data? (Y/N)</t>
  </si>
  <si>
    <t>Type of Survey</t>
  </si>
  <si>
    <t>Estimation of  the yearly weight and numbers of catch (Y/N)</t>
  </si>
  <si>
    <t>Estimation of  the yearly percentage release (Y/N)</t>
  </si>
  <si>
    <t>Evaluated by external experts/bodies (Y/N)</t>
  </si>
  <si>
    <t>Conform with accepted standards Y/N</t>
  </si>
  <si>
    <t>ICES</t>
  </si>
  <si>
    <t>Anguilla anguilla</t>
  </si>
  <si>
    <t>N</t>
  </si>
  <si>
    <t>No catches</t>
  </si>
  <si>
    <t>Mediterranean Sea and Black Sea</t>
  </si>
  <si>
    <t xml:space="preserve">Table 2A: Fishing activity variables data collection strategy </t>
  </si>
  <si>
    <t xml:space="preserve">Supra region </t>
  </si>
  <si>
    <t xml:space="preserve">Variable Group </t>
  </si>
  <si>
    <t>Variable</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</si>
  <si>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</si>
  <si>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</si>
  <si>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</si>
  <si>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</si>
  <si>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</si>
  <si>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Data source for complementary data collection</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</si>
  <si>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</si>
  <si>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</si>
  <si>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</si>
  <si>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</si>
  <si>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 xml:space="preserve">Achieved coverage of data collected under complementary data collection </t>
  </si>
  <si>
    <t>AR comments</t>
  </si>
  <si>
    <t>Effort</t>
  </si>
  <si>
    <t>All metiers</t>
  </si>
  <si>
    <t>I</t>
  </si>
  <si>
    <t>Sales notes</t>
  </si>
  <si>
    <t>Probability sampling survey</t>
  </si>
  <si>
    <t>100%</t>
  </si>
  <si>
    <t>None</t>
  </si>
  <si>
    <t>Landings</t>
  </si>
  <si>
    <t xml:space="preserve">12-&lt; 18 m </t>
  </si>
  <si>
    <t>Capacity</t>
  </si>
  <si>
    <t>Table 3A: Population segments for collection of economic and social data for fisheries</t>
  </si>
  <si>
    <t>Cluster Name</t>
  </si>
  <si>
    <t>Type of variables (E/S)</t>
  </si>
  <si>
    <t>Data Source</t>
  </si>
  <si>
    <t xml:space="preserve">Type of data collection scheme </t>
  </si>
  <si>
    <t xml:space="preserve">Planned sample rate % </t>
  </si>
  <si>
    <t>Achieved Sample Rate %</t>
  </si>
  <si>
    <t>AR Comment</t>
  </si>
  <si>
    <t>E</t>
  </si>
  <si>
    <t>A - Census</t>
  </si>
  <si>
    <t>Other income</t>
  </si>
  <si>
    <t>S</t>
  </si>
  <si>
    <t>Table 3B: Population segments for collection of economic and social data for aquaculture</t>
  </si>
  <si>
    <t>Techniques</t>
  </si>
  <si>
    <t>Species group</t>
  </si>
  <si>
    <t>Data source</t>
  </si>
  <si>
    <t>Threshold Type</t>
  </si>
  <si>
    <t>Turnover</t>
  </si>
  <si>
    <t>Cages</t>
  </si>
  <si>
    <t>sea bass &amp; sea bream</t>
  </si>
  <si>
    <t>Energy costs</t>
  </si>
  <si>
    <t>Table 3C: Population segments for collection of economic and social data for the processing industry</t>
  </si>
  <si>
    <t>Segment</t>
  </si>
  <si>
    <t xml:space="preserve">Variables </t>
  </si>
  <si>
    <t>Other operational costs</t>
  </si>
  <si>
    <t>Table 5B: Quality assurance framework for socio-economic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</si>
  <si>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</si>
  <si>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</si>
  <si>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</si>
  <si>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</si>
  <si>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</si>
  <si>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</si>
  <si>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</si>
  <si>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</si>
  <si>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</si>
  <si>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</si>
  <si>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</si>
  <si>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</si>
  <si>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</si>
  <si>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</si>
  <si>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Sector Name</t>
  </si>
  <si>
    <t>Sampling year/ period</t>
  </si>
  <si>
    <t>RFMO/RFO/IO/NSB</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</si>
  <si>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</si>
  <si>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</si>
  <si>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</si>
  <si>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</si>
  <si>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</si>
  <si>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</si>
  <si>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</si>
  <si>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</si>
  <si>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</si>
  <si>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</si>
  <si>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</si>
  <si>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</si>
  <si>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</si>
  <si>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</si>
  <si>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</si>
  <si>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</si>
  <si>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</si>
  <si>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</si>
  <si>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</si>
  <si>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</si>
  <si>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</si>
  <si>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</si>
  <si>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</si>
  <si>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</si>
  <si>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Table 7A: Planned regional and international coordination</t>
  </si>
  <si>
    <t>Acronym</t>
  </si>
  <si>
    <t>Name of meeting</t>
  </si>
  <si>
    <t>Planned MS participation</t>
  </si>
  <si>
    <t>X</t>
  </si>
  <si>
    <t>Table 7B: Follow-up of recommendations and agreements</t>
  </si>
  <si>
    <t>Source</t>
  </si>
  <si>
    <t xml:space="preserve">Section </t>
  </si>
  <si>
    <t>Topic</t>
  </si>
  <si>
    <t>Recommendation number</t>
  </si>
  <si>
    <t>Recommendation/ Agreement</t>
  </si>
  <si>
    <t>Follow-up action</t>
  </si>
  <si>
    <t>all</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</si>
  <si>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</si>
  <si>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</si>
  <si>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</si>
  <si>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</si>
  <si>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</si>
  <si>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</si>
  <si>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</si>
  <si>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</si>
  <si>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</si>
  <si>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N/A</t>
  </si>
  <si>
    <t>AR Comments</t>
  </si>
  <si>
    <t>Agreed at RCG level?</t>
  </si>
  <si>
    <t>Survey ID</t>
  </si>
  <si>
    <t>Reasons for non-conformity</t>
  </si>
  <si>
    <t>Planned nos</t>
  </si>
  <si>
    <t>Unit</t>
  </si>
  <si>
    <t>Method</t>
  </si>
  <si>
    <t>Fishery / Independent data collection</t>
  </si>
  <si>
    <t>Life stage</t>
  </si>
  <si>
    <t>Water Body</t>
  </si>
  <si>
    <t>Applicable (Y/N)</t>
  </si>
  <si>
    <t>Area</t>
  </si>
  <si>
    <t>Sampling period</t>
  </si>
  <si>
    <t xml:space="preserve">Table 1E: Anadromous and catadromous species data collection in fresh water </t>
  </si>
  <si>
    <t>Sampling period/year(s)</t>
  </si>
  <si>
    <t>Sub-area / Fishing ground</t>
  </si>
  <si>
    <t>Scheme</t>
  </si>
  <si>
    <t>Stratum ID code / Name of the survey</t>
  </si>
  <si>
    <t>Group of vulnerable species</t>
  </si>
  <si>
    <t xml:space="preserve">Expected occurence of recordings </t>
  </si>
  <si>
    <t>Planned number of PSUs</t>
  </si>
  <si>
    <t>Are data stored in a national database?</t>
  </si>
  <si>
    <t>Are data stored in international database(s)?</t>
  </si>
  <si>
    <t>Table 1G: List of research surveys at sea</t>
  </si>
  <si>
    <t>Name of survey</t>
  </si>
  <si>
    <t xml:space="preserve">Acronym </t>
  </si>
  <si>
    <t>Mandatory (Y/N)</t>
  </si>
  <si>
    <t>Agreed at RCG level</t>
  </si>
  <si>
    <t>Days at sea planned</t>
  </si>
  <si>
    <t xml:space="preserve">Planned target </t>
  </si>
  <si>
    <t>Map</t>
  </si>
  <si>
    <t>Relevant international planning group - RFMO/RFO/IO</t>
  </si>
  <si>
    <t>Type of MS participation</t>
  </si>
  <si>
    <t>Days at sea achieved</t>
  </si>
  <si>
    <t>Achieved target</t>
  </si>
  <si>
    <t>Fish Hauls</t>
  </si>
  <si>
    <t>Physical</t>
  </si>
  <si>
    <t>Table 1H: Research survey data collection and dissemination</t>
  </si>
  <si>
    <t>Type of data collected</t>
  </si>
  <si>
    <t>Core/ Additional variable</t>
  </si>
  <si>
    <t>Used as basis for advice (Y/N)</t>
  </si>
  <si>
    <t>Relevant International database</t>
  </si>
  <si>
    <t>Indication if AR comments are required by MS</t>
  </si>
  <si>
    <t>C</t>
  </si>
  <si>
    <t>A</t>
  </si>
  <si>
    <t>Table 6A: Data availability</t>
  </si>
  <si>
    <t>Data set</t>
  </si>
  <si>
    <t>Section</t>
  </si>
  <si>
    <t>Variable group</t>
  </si>
  <si>
    <t>Year(s) of WP implementation</t>
  </si>
  <si>
    <t xml:space="preserve">Reference year </t>
  </si>
  <si>
    <t>Final data available after</t>
  </si>
  <si>
    <t>Fleet economic</t>
  </si>
  <si>
    <t>3A</t>
  </si>
  <si>
    <t>N-1</t>
  </si>
  <si>
    <t>capacity</t>
  </si>
  <si>
    <t>landings</t>
  </si>
  <si>
    <t>Fish processing economic</t>
  </si>
  <si>
    <t>Conformity</t>
  </si>
  <si>
    <t>Stratum ID code</t>
  </si>
  <si>
    <t>PSU type</t>
  </si>
  <si>
    <t>Catch fractions covered</t>
  </si>
  <si>
    <t>Species/ Stocks covered for estimation of volume and length of catch fractions</t>
  </si>
  <si>
    <t>Seasonality (Temporal strata)</t>
  </si>
  <si>
    <t xml:space="preserve">Average Number of PSU during the reference years         </t>
  </si>
  <si>
    <t xml:space="preserve">Number of unique vessels sampled </t>
  </si>
  <si>
    <t>Table 4A: Sampling plan description for biological data</t>
  </si>
  <si>
    <t>Date when data was available</t>
  </si>
  <si>
    <t>Number of unique vessels with activity in the stratum</t>
  </si>
  <si>
    <t>Table 4B: Sampling frame description for biological data</t>
  </si>
  <si>
    <t>Stratum ID number</t>
  </si>
  <si>
    <t>Stratum</t>
  </si>
  <si>
    <t xml:space="preserve">Sampling frame description </t>
  </si>
  <si>
    <t xml:space="preserve">Method of PSU selection </t>
  </si>
  <si>
    <t>Table 4C: Data on the fisheries by member state</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</si>
  <si>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</si>
  <si>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</si>
  <si>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</si>
  <si>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</si>
  <si>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</si>
  <si>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</si>
  <si>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</si>
  <si>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</si>
  <si>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Number of vessels</t>
  </si>
  <si>
    <t>Number of fishing trips</t>
  </si>
  <si>
    <t>Number of fishing days</t>
  </si>
  <si>
    <t>Landings (tons)</t>
  </si>
  <si>
    <t>Landings (tons) in national ports</t>
  </si>
  <si>
    <t>Landings (tons) in foreign ports</t>
  </si>
  <si>
    <t>2015-2017</t>
  </si>
  <si>
    <t>Table 4D: Landing locations</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</si>
  <si>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</si>
  <si>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</si>
  <si>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</si>
  <si>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</si>
  <si>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</si>
  <si>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</si>
  <si>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 xml:space="preserve">bias: ICES WKACCU report (http://www.ices.dk/sites/pub/Publication%20Reports/Expert%20Group%20Report/acom/2008/WKACCU/wkaccu_2008.pdf)                         precision:  https://datacollection.jrc.ec.europa.eu/documents/10213/995093/D02+MARE_2014_19_R.pdf (MARE2014_19Med&amp;BS_Deliverable 2.5)  </t>
  </si>
  <si>
    <t>Unique Survey ID or Name of sampling scheme
(Linked to Table 5A)</t>
  </si>
  <si>
    <t xml:space="preserve">Is the survey part of a pilot study or part of an established programme? 
</t>
  </si>
  <si>
    <t>Are non-response and refusal recorded?
(Linked to Table 5A)</t>
  </si>
  <si>
    <t>Is the sampling design documented?
(Linked to Table 5A)</t>
  </si>
  <si>
    <t>Are the editing and imputation methods documented? (Linked to Table 5A)</t>
  </si>
  <si>
    <t>Achieved numbers</t>
  </si>
  <si>
    <t>% of achievement (100*P/M)</t>
  </si>
  <si>
    <t xml:space="preserve">Table 1F: Incidental by-catch of birds, mammals, reptiles and fish </t>
  </si>
  <si>
    <t>MS participation</t>
  </si>
  <si>
    <t>Period (Month)</t>
  </si>
  <si>
    <t>Frame population</t>
  </si>
  <si>
    <t>Achieved sample number</t>
  </si>
  <si>
    <t>Response Rate %</t>
  </si>
  <si>
    <t>Achieved Sample no/Planned sample no.</t>
  </si>
  <si>
    <t>Area(s)
covered</t>
  </si>
  <si>
    <t>Type of sampling activities</t>
  </si>
  <si>
    <t>International database</t>
  </si>
  <si>
    <t>Indication if AR comments by MS are required concerning effort achieved</t>
  </si>
  <si>
    <t>Indication if AR comments by MS are required concerning temporal and spatial coverage</t>
  </si>
  <si>
    <t>CTD by Haul</t>
  </si>
  <si>
    <t>Has there be occurrence of bycatch?</t>
  </si>
  <si>
    <t>Number of PSU sampled in which observers have been instructed to look for bycatch</t>
  </si>
  <si>
    <t>Does your sampling protocol allow for the calculation of observation effort “at haul level” (Y/N)</t>
  </si>
  <si>
    <t>Fish (Y/N/NA)</t>
  </si>
  <si>
    <t>Mammals (Y/N/NA)</t>
  </si>
  <si>
    <t>Birds (Y/N/NA)</t>
  </si>
  <si>
    <t>Reptiles (Y/N/NA)</t>
  </si>
  <si>
    <t>Other (Y/N/NA)</t>
  </si>
  <si>
    <t>Data collected  under control regulation accessible for scientific use (Y/N/I)</t>
  </si>
  <si>
    <t>Informative Data</t>
  </si>
  <si>
    <t>% of achievement (100*Q/N)</t>
  </si>
  <si>
    <t>Number of fishing trips in the stratum</t>
  </si>
  <si>
    <t xml:space="preserve">Number of fishing trips sampled </t>
  </si>
  <si>
    <t>Collection of catch composition data (Y/N)</t>
  </si>
  <si>
    <t xml:space="preserve">AR Comments </t>
  </si>
  <si>
    <t>Total number of PSU in the sampling year</t>
  </si>
  <si>
    <t>Achieved number of PSU in the sampling year</t>
  </si>
  <si>
    <t xml:space="preserve">Is there any mitigation device? (Y/N) </t>
  </si>
  <si>
    <t>In case of financial participation, is payment done? (Y/N)</t>
  </si>
  <si>
    <t>Other data assimilations (Y/N)</t>
  </si>
  <si>
    <t>Was the survey carried out within the official time period? (Y/N)</t>
  </si>
  <si>
    <t>Was the survey carried out within the official survey area? (Y/N)</t>
  </si>
  <si>
    <t>Was the data uploaded to the relevant database? (Y/N)</t>
  </si>
  <si>
    <t>Other data assimilations? (Y/N)</t>
  </si>
  <si>
    <t>Response Rate (%)</t>
  </si>
  <si>
    <t>Number of species with length measurements</t>
  </si>
  <si>
    <t>Total number of length measurements</t>
  </si>
  <si>
    <t>Is the fleet segment/ metier covered by any stratum (Y/N)</t>
  </si>
  <si>
    <t>Type of data collection scheme</t>
  </si>
  <si>
    <t>Data Sources</t>
  </si>
  <si>
    <t>Number of participants</t>
  </si>
  <si>
    <t xml:space="preserve">MS action taken </t>
  </si>
  <si>
    <t>Was the sampling carried out? (Y/N/P)</t>
  </si>
  <si>
    <t>CYP</t>
  </si>
  <si>
    <t>Land based farms-Hatcheries and Nurseries</t>
  </si>
  <si>
    <t>questionnaires, financial statements</t>
  </si>
  <si>
    <t>YES</t>
  </si>
  <si>
    <t xml:space="preserve">annual </t>
  </si>
  <si>
    <t>As defined in CHAPTER V (Thresholds) paragraph 5 and 6 in the ANNEX of the Commission Implementing Decision (EU) 2016/1251 of July 2016, CYP total aquaculture production volume and value, as reported in the CYP latest submission under Regulation (EC) No 762/2008, are both less than 1% of the total EU aquaculture production volume and value. The EU aquaculture production volume and value was taken by the most recent data published by Eurostat (2014).                                                                                                                                                                                                                                                                            Taking into consideration the above, Cyprus does not intend to proceed with the collection and submission of Financial, Economic, Social and Environmental Data.  If a change in national production occurs and the thresholds are not met, then Cyprus will proceed with the collection and the submission of the data according to the methodology as is defined in the national work plan.</t>
  </si>
  <si>
    <t>Subsidies</t>
  </si>
  <si>
    <t>Total income</t>
  </si>
  <si>
    <t>Wages and salaries</t>
  </si>
  <si>
    <t>Imputed value of unpaid labour</t>
  </si>
  <si>
    <t>Raw material costs: Livestock costs</t>
  </si>
  <si>
    <t>Raw material costs: Feed costs</t>
  </si>
  <si>
    <t>Repair and maintenance</t>
  </si>
  <si>
    <t>Depreciation of capital</t>
  </si>
  <si>
    <t>Financial costs, net</t>
  </si>
  <si>
    <t>Extraordinary costs, net</t>
  </si>
  <si>
    <t>Total value of assets</t>
  </si>
  <si>
    <t>Net Investments</t>
  </si>
  <si>
    <t>Debt</t>
  </si>
  <si>
    <t>Raw material volume: Livestock</t>
  </si>
  <si>
    <t>Raw material volume: Feed</t>
  </si>
  <si>
    <t>Total sales volume</t>
  </si>
  <si>
    <t>Male employees</t>
  </si>
  <si>
    <t>Female employees</t>
  </si>
  <si>
    <t>Total employees</t>
  </si>
  <si>
    <t>Male FTE</t>
  </si>
  <si>
    <t>Female FTE</t>
  </si>
  <si>
    <t>FTE national</t>
  </si>
  <si>
    <t xml:space="preserve">Male unpaid labour </t>
  </si>
  <si>
    <t>Female unpaid labour</t>
  </si>
  <si>
    <t>Employees 15-24</t>
  </si>
  <si>
    <t>Employees 25-34</t>
  </si>
  <si>
    <t>Employees 35-44</t>
  </si>
  <si>
    <t>Employees 45-54</t>
  </si>
  <si>
    <t>Employees 55-64</t>
  </si>
  <si>
    <t>Employees with primary or lower secondary education</t>
  </si>
  <si>
    <t>Employees with upper secondary non-tertiary education</t>
  </si>
  <si>
    <t>Employees with tertiary education</t>
  </si>
  <si>
    <t>Employees from EU</t>
  </si>
  <si>
    <t>Employees from EEA</t>
  </si>
  <si>
    <t>Employees from non-EU/EEA</t>
  </si>
  <si>
    <t>Employment by status</t>
  </si>
  <si>
    <t>Number of enterprises &lt;=5 employees</t>
  </si>
  <si>
    <t>Number of enterprises 6-10 employees</t>
  </si>
  <si>
    <t>Number of enterprises &gt;10 employees</t>
  </si>
  <si>
    <t>Combined-Land based farms/Cages</t>
  </si>
  <si>
    <t>Aquaculture economic data</t>
  </si>
  <si>
    <t>3B</t>
  </si>
  <si>
    <t>N+1 June 30</t>
  </si>
  <si>
    <t>Deadline agreed at regional level (RCM Med&amp;BS-LP 2016).   As defined in CHAPTER V (Thresholds) paragraph 5 and 6 in the ANNEX of the Commission Implementing Decision (EU) 2016/1251 of July 2016, CYP total aquaculture production volume and value, as reported in the CYP latest submission under Regulation (EC) No 762/2008, are both less than 1% of the total EU aquaculture production volume and value. The EU aquaculture production volume and value was taken by the most recent data published by Eurostat (2014).                                                                                                                                                                                                                                                                            Taking into consideration the above, Cyprus does not intend to proceed with the collection and submission of Financial, Economic, Social and Environmental Data.  If a change in national production occurs and the thresholds are not met, then Cyprus will proceed with the collection and the submission of the data according to the methodology as is defined in the national work plan.</t>
  </si>
  <si>
    <t>WP comments in column H are relevant</t>
  </si>
  <si>
    <t xml:space="preserve">GFCM </t>
  </si>
  <si>
    <t>all areas in the Med</t>
  </si>
  <si>
    <t xml:space="preserve">Source for share in EU landings for all species (except for large pelagic): RCG Med&amp;BS-LP 2018. </t>
  </si>
  <si>
    <t>Aristaeomorpha foliacea</t>
  </si>
  <si>
    <t>Aristeus antennatus</t>
  </si>
  <si>
    <t>Boops boops</t>
  </si>
  <si>
    <t>1.3, 2.1, 2.2, 3.1, 3.2</t>
  </si>
  <si>
    <t>&lt; 200</t>
  </si>
  <si>
    <t>Relevant for GSA25. Selected, though threshold applies.</t>
  </si>
  <si>
    <t>Coryphaena equiselis</t>
  </si>
  <si>
    <t>Coryphaena hippurus</t>
  </si>
  <si>
    <t xml:space="preserve">In accordance with past regional sampling of large pelagic, Cyprus does not collect samples for Coryphaena hippurus due to negligible landings. </t>
  </si>
  <si>
    <t>Dicentrarchus labrax</t>
  </si>
  <si>
    <t>Eledone cirrhosa</t>
  </si>
  <si>
    <t>1.1, 1.3, 2.1, 2.2, 3.1</t>
  </si>
  <si>
    <t>Eledone moschata</t>
  </si>
  <si>
    <t>1.3, 2.1, 2.2, 3.1</t>
  </si>
  <si>
    <t>Engraulis encrasicolus</t>
  </si>
  <si>
    <t>Black Sea</t>
  </si>
  <si>
    <t>Black Sea GSA 29</t>
  </si>
  <si>
    <t>Eutrigla gurnardus</t>
  </si>
  <si>
    <t>2.2, 3.1</t>
  </si>
  <si>
    <t>Illex spp., Todarodes spp.</t>
  </si>
  <si>
    <t>Istiophoridae</t>
  </si>
  <si>
    <t>Loligo vulgaris</t>
  </si>
  <si>
    <t>Lophius budegassa</t>
  </si>
  <si>
    <t>1.1, 1.2, 1.3, 2.2, 3.1</t>
  </si>
  <si>
    <t>Lophius piscatorius</t>
  </si>
  <si>
    <t>Merlangius merlangus</t>
  </si>
  <si>
    <t>Merluccius merluccius</t>
  </si>
  <si>
    <t>Though threshold applies, selected for GSA25. Species with conservation reference size.</t>
  </si>
  <si>
    <t>Micromesistius poutassou</t>
  </si>
  <si>
    <t>1.1, 3.1</t>
  </si>
  <si>
    <t>Mugilidae</t>
  </si>
  <si>
    <t>Mullus barbatus</t>
  </si>
  <si>
    <t>Though threshold applies, selected for GSA25.</t>
  </si>
  <si>
    <t>Mullus surmuletus</t>
  </si>
  <si>
    <t>Octopus vulgaris</t>
  </si>
  <si>
    <t>Selected for GSA25, only for length sampling. Exceeds threshold under GFCM DCRF.</t>
  </si>
  <si>
    <t>Nephrops norvegicus</t>
  </si>
  <si>
    <t>Pagellus erythrinus</t>
  </si>
  <si>
    <t>Parapenaeus longirostris</t>
  </si>
  <si>
    <t>Penaeus kerathurus</t>
  </si>
  <si>
    <t>Psetta maxima</t>
  </si>
  <si>
    <t>Sardina pilchardus</t>
  </si>
  <si>
    <t>Scomber spp.</t>
  </si>
  <si>
    <t xml:space="preserve">Though threshold applies, selected for GSA25 for length, for S. japonicus. Species with conservation reference size. </t>
  </si>
  <si>
    <t>Sepia officinalis</t>
  </si>
  <si>
    <t>Solea solea</t>
  </si>
  <si>
    <t>1.2, 2.1, 3.1</t>
  </si>
  <si>
    <t>Sparus aurata</t>
  </si>
  <si>
    <t>1.2, 3.1</t>
  </si>
  <si>
    <t>Spicara smaris</t>
  </si>
  <si>
    <t>2.1, 3.1, 3.2</t>
  </si>
  <si>
    <t>Sprattus sprattus</t>
  </si>
  <si>
    <t>Squilla mantis</t>
  </si>
  <si>
    <t>1.3, 2.1, 2.2</t>
  </si>
  <si>
    <t>Trachurus mediterraneus</t>
  </si>
  <si>
    <t>All areas in the Med</t>
  </si>
  <si>
    <t>Though threshold applies, selected for GSA25, for length. Species with conservation reference size.</t>
  </si>
  <si>
    <t>Trachurus trachurus</t>
  </si>
  <si>
    <t>Chelidonichthys lucerna</t>
  </si>
  <si>
    <t>1.3, 2.2, 3.1</t>
  </si>
  <si>
    <t>Veneridae</t>
  </si>
  <si>
    <t>2.1, 2.2</t>
  </si>
  <si>
    <t>Aphia minuta</t>
  </si>
  <si>
    <t>GSA 9,10,16 and 19</t>
  </si>
  <si>
    <t>Atherina spp</t>
  </si>
  <si>
    <t>Trisopterus minutus</t>
  </si>
  <si>
    <t>All Regions</t>
  </si>
  <si>
    <t>Thunnus albacares</t>
  </si>
  <si>
    <t>Atlantic Ocean and adjacent seas</t>
  </si>
  <si>
    <t>ICCAT</t>
  </si>
  <si>
    <t>Thunnus obesus</t>
  </si>
  <si>
    <t>Katsuwonus pelamis</t>
  </si>
  <si>
    <t>Thunnus alalunga</t>
  </si>
  <si>
    <t>Share in EU landings based on ICCAT statistical data available on the web (https://www.iccat.int/en/accesingdb.html )</t>
  </si>
  <si>
    <t>Thunnus thynnus</t>
  </si>
  <si>
    <t>Xiphias gladius</t>
  </si>
  <si>
    <t>Makaira nigricans</t>
  </si>
  <si>
    <t>Istiophorous albicans</t>
  </si>
  <si>
    <t>Tetrapturus albidus</t>
  </si>
  <si>
    <t>Prionace glauca</t>
  </si>
  <si>
    <t>Source for share in EU landings: RCM Med&amp;BS-LP 2018. In accordance with RCM Med&amp;BS 2016 recommendation, length will be collected from commercial fisheries without any threshold.</t>
  </si>
  <si>
    <t>Isurus oxyrinchus</t>
  </si>
  <si>
    <t>Recommendation by RCM LP 2016, approved by LM 2016, on moving this species from table 1D to table 1C of EU MAP. Included in Annex II of Protocol of Barcelona Convention - prohibition of landings in Mediterranean by Reg. (EU) 1343/2011.</t>
  </si>
  <si>
    <t>Auxis rochei</t>
  </si>
  <si>
    <t>Sarda sarda</t>
  </si>
  <si>
    <t>In accordance with past regional sampling of large pelagic, Cyprus does not collect samples for Sarda sarda due to negligible landings.</t>
  </si>
  <si>
    <t>Euthynnus alleteratus</t>
  </si>
  <si>
    <t>Thunnus atlanticus</t>
  </si>
  <si>
    <t>Orcynopsis unicolor</t>
  </si>
  <si>
    <t>Scomberomorus brasiliensis</t>
  </si>
  <si>
    <t>Scomberomorus regalis</t>
  </si>
  <si>
    <t>Auxis thazard</t>
  </si>
  <si>
    <t>Scomberomorus cavalla</t>
  </si>
  <si>
    <t>Scomberomorus tritor</t>
  </si>
  <si>
    <t>Scomberomorus maculatus</t>
  </si>
  <si>
    <t>Acanthocybium solandri</t>
  </si>
  <si>
    <t>Sardinella aurita</t>
  </si>
  <si>
    <t>GSA 22,23,24,25,26,27</t>
  </si>
  <si>
    <t>Additional species, requested by GFCM DCRF (Appendix A) for Eastern Mediterranean Sea. DCRF threshold applies.</t>
  </si>
  <si>
    <t>Saurida undoquamis</t>
  </si>
  <si>
    <t>Siganus luridus</t>
  </si>
  <si>
    <t>Siganus rivulatus</t>
  </si>
  <si>
    <t>Additional species, requested by GFCM DCRF (Appendix A) for GSA25. Exceeds threshold under GFCM DCRF.</t>
  </si>
  <si>
    <t>Fistularia commersonii</t>
  </si>
  <si>
    <t>Lagocephalus sceleratus</t>
  </si>
  <si>
    <t>Additional species, requested by GFCM DCRF (Appendix A) for Eastern Mediterranean Sea. Prohibition in EU markets (Reg. 853/2004)</t>
  </si>
  <si>
    <t>Marsupenaeus japonicus</t>
  </si>
  <si>
    <t>Metapenaeus stebbingi</t>
  </si>
  <si>
    <t>Scomberomorus commerson</t>
  </si>
  <si>
    <t>Diplodus annularis</t>
  </si>
  <si>
    <t>GSA25</t>
  </si>
  <si>
    <t>Additional species, included in Table 1D of EUMAP. Though threshold applies, selected for GSA25 for length.</t>
  </si>
  <si>
    <t>Diplodus puntazzo</t>
  </si>
  <si>
    <t>Additional species, included in Table 1D of EUMAP. Not recorded in landings.</t>
  </si>
  <si>
    <t>Diplodus sargus</t>
  </si>
  <si>
    <t>Diplodus vulgaris</t>
  </si>
  <si>
    <t>Epinephelus spp.</t>
  </si>
  <si>
    <t>Lithognathus mormyrus</t>
  </si>
  <si>
    <t>Pagellus acarne</t>
  </si>
  <si>
    <t>Pagellus bogaraveo</t>
  </si>
  <si>
    <t>Additional species, included in Table 1D of EUMAP. Negligible landings.</t>
  </si>
  <si>
    <t>Pagrus pagrus</t>
  </si>
  <si>
    <t>Polyprion americanus</t>
  </si>
  <si>
    <t>Serranus cabrilla</t>
  </si>
  <si>
    <t>Additional species, of local importance. Selected for GSA 25 for length.</t>
  </si>
  <si>
    <t>Sparisoma cretense</t>
  </si>
  <si>
    <t>Alopias vulpinus</t>
  </si>
  <si>
    <t>Carcharhinus brachyurus</t>
  </si>
  <si>
    <t>&lt;200 (0.02)</t>
  </si>
  <si>
    <t>Centrophorus granulosus</t>
  </si>
  <si>
    <t>Centrophorus uyato</t>
  </si>
  <si>
    <t>Cetorhinus maximus</t>
  </si>
  <si>
    <t>Included in Annex II of Protocol of Barcelona Convention - prohibition of landings by Reg. (EU) 1343/2011.</t>
  </si>
  <si>
    <t>Dalatias licha</t>
  </si>
  <si>
    <t xml:space="preserve">Species present in Appendix A.3 of the GFCM DCRF.  According to RCM MED&amp;BS-LP2016 agreement, biological data will be collected through Medits survey if caught. </t>
  </si>
  <si>
    <t>Dasyatis pastinaca</t>
  </si>
  <si>
    <t>Dasyatis violacea</t>
  </si>
  <si>
    <t>&lt;200 (0.04)</t>
  </si>
  <si>
    <t>Species present in Appendix A.3 of the GFCM DCRF.  According to RCM MED&amp;BS-LP2016 agreement, biological information will be collected through Medits survey if caught.</t>
  </si>
  <si>
    <t>Etmopterus spinax</t>
  </si>
  <si>
    <t>Species present in Appendix A.3 of  the GFCM DCRF, recorded in Medits survey-GSA25. According to RCM MED&amp;BS-LP2016 agreement, biological data will be reported through the Medits survey</t>
  </si>
  <si>
    <t>Galeorhinus galeus</t>
  </si>
  <si>
    <t>Galeus melastomus</t>
  </si>
  <si>
    <t>Galeus spp</t>
  </si>
  <si>
    <t>Gymnura altavela</t>
  </si>
  <si>
    <t>Heptranchias perlo</t>
  </si>
  <si>
    <t>Hexanchus griseus</t>
  </si>
  <si>
    <t>Lamna nasus</t>
  </si>
  <si>
    <t>Mustelus asterias</t>
  </si>
  <si>
    <t>Species present in Appendix A.3 of the GFCM DCRF.  According to RCM MED&amp;BS-LP2016 agreement, biological information will be collected through Medits survey if  caught.</t>
  </si>
  <si>
    <t>Mustelus mustelus</t>
  </si>
  <si>
    <t>Mustelus punctulatus</t>
  </si>
  <si>
    <t>Mustelus spp</t>
  </si>
  <si>
    <t>Myliobatis aquila</t>
  </si>
  <si>
    <t>Oxynotus centrina</t>
  </si>
  <si>
    <t>Raja alba</t>
  </si>
  <si>
    <t>Raja asterias</t>
  </si>
  <si>
    <t>Raja batis</t>
  </si>
  <si>
    <t>Raja brachyura</t>
  </si>
  <si>
    <t>Raja circularis</t>
  </si>
  <si>
    <t>Raja clavata</t>
  </si>
  <si>
    <t>Species present in Appendix A.3 of the GFCM DCRF, recorded in Medits survey.  According to RCM MED&amp;BS-LP2016 agreement, biological information will be collected through Medits.</t>
  </si>
  <si>
    <t>Raja melitensis</t>
  </si>
  <si>
    <t>Raja miraletus</t>
  </si>
  <si>
    <t>Raja montagui</t>
  </si>
  <si>
    <t>Raja oxyrinchus</t>
  </si>
  <si>
    <t>Raja polystigma</t>
  </si>
  <si>
    <t>Raja spp.</t>
  </si>
  <si>
    <t>Rhinobatos spp</t>
  </si>
  <si>
    <t>Rhinibatos species are included in Annex II of Protocol of Barcelona Convention - prohibition of landings by Reg. (EU) 1343/2011.</t>
  </si>
  <si>
    <t>Rhinoptera marginata</t>
  </si>
  <si>
    <t>Scyliorhinidae</t>
  </si>
  <si>
    <t>&lt;200 (0.07)</t>
  </si>
  <si>
    <t>Scyliorhinus canicula</t>
  </si>
  <si>
    <t xml:space="preserve">Species present in Appendix A of  the GFCM DCRF. Recorded in Medits survey - GSA25. According to RCM MED&amp;BS-LP2016 agreement, biological data will be collected through Medits. </t>
  </si>
  <si>
    <t>Scyliorhinus spp</t>
  </si>
  <si>
    <t>Scyliorhinus stellaris</t>
  </si>
  <si>
    <t>Sphyrna spp</t>
  </si>
  <si>
    <t>Prohibition of landings (ICCAT Recommendation 10-08, Annex II of Protocol of Barcelona Convention)</t>
  </si>
  <si>
    <t>Squalidae</t>
  </si>
  <si>
    <t>Squalus acanthias</t>
  </si>
  <si>
    <t>Squalus blainvillei</t>
  </si>
  <si>
    <t>Squalus spp.</t>
  </si>
  <si>
    <t>Squatina squatina</t>
  </si>
  <si>
    <t>Torpedo marmorata</t>
  </si>
  <si>
    <t>Torpedo spp.</t>
  </si>
  <si>
    <t>&lt;200 (0.003)</t>
  </si>
  <si>
    <t>Triakidae</t>
  </si>
  <si>
    <t>Recorded in central Mediterranean</t>
  </si>
  <si>
    <t>2019</t>
  </si>
  <si>
    <t>Q</t>
  </si>
  <si>
    <t>Not applicable</t>
  </si>
  <si>
    <t>GFCM DCRF Group 2 species</t>
  </si>
  <si>
    <t>GFCM DCRF Group 1 species</t>
  </si>
  <si>
    <t>All GSAs</t>
  </si>
  <si>
    <t xml:space="preserve">New species, no regional sampling set yet. In accordance with LP end user needs, only weight is required on  a triennial basis. </t>
  </si>
  <si>
    <t>In accordance with RCM Med&amp;BS 2016 recommendation, length will be collected from commercial fisheries without any threshold.</t>
  </si>
  <si>
    <t>In accordance with LP end user needs, the required age data are: T (20/1000t). For CYP this would account only for 10 fish on a triennial basis.</t>
  </si>
  <si>
    <t xml:space="preserve">Landings mostly in foreign ports. Based on past regional sampling (RS), Cyprus is required to collect only length data for T. thynnus. </t>
  </si>
  <si>
    <t xml:space="preserve">Based on past regional sampling (RS), Cyprus is required to collect only length data for X. gladius. </t>
  </si>
  <si>
    <t>Present in EU MAP Table ID</t>
  </si>
  <si>
    <t>O</t>
  </si>
  <si>
    <t>Length will be collected from commercial fisheries quarterly, other biological data will be collected during Medits survey</t>
  </si>
  <si>
    <t>Scomber japonicus</t>
  </si>
  <si>
    <t>Selected for GSA25 only for length sampling, based on GFCM DCRF.</t>
  </si>
  <si>
    <t xml:space="preserve">Data will be collected during Medits survey </t>
  </si>
  <si>
    <t>length</t>
  </si>
  <si>
    <t xml:space="preserve">Commercial fisheries </t>
  </si>
  <si>
    <t>age</t>
  </si>
  <si>
    <t>weight</t>
  </si>
  <si>
    <t>sex</t>
  </si>
  <si>
    <t>maturity</t>
  </si>
  <si>
    <t>Survey</t>
  </si>
  <si>
    <t>Indicative number, based on average records during Medits survey</t>
  </si>
  <si>
    <t>New species required with no EUMAP threshold. No planned number due to very few landings. Length samples will be taken whenever encountered during sampling.</t>
  </si>
  <si>
    <t>No planned number due to negligible landings. Length samples will be taken whenever encountered during sampling.</t>
  </si>
  <si>
    <t>No planned number due to very few landings. Length samples will be taken whenever encountered during sampling.</t>
  </si>
  <si>
    <t>Numbers selected based on last proposed regional sampling (PGMed 2014)</t>
  </si>
  <si>
    <t>Most catches landed in foreign ports.</t>
  </si>
  <si>
    <t>All individuals caught during Medits survey have been measured</t>
  </si>
  <si>
    <t>During 2019 Medits survey, more individuals were caught than expected based on other years</t>
  </si>
  <si>
    <t>For inshore fishery with passive gears: ~ 25 ind./sampled trip (many times landings &lt; than required number). For OTB during market sampling: ~ 25 ind/ commercial category/sampled trip. For OTB during at-sea-sampling: ~ 25 individuals / commercial category/haul.</t>
  </si>
  <si>
    <t xml:space="preserve">During 2019, this species was not encountered so often and in such quantities as in other years. </t>
  </si>
  <si>
    <t>Not common in landings, aim to measure all individuals when encountered.</t>
  </si>
  <si>
    <t xml:space="preserve">For inshore fishery with passive gears: ~ 25 ind./sampled trip (usually individuals are less).  </t>
  </si>
  <si>
    <t>During 2019, this species was not encountered often.</t>
  </si>
  <si>
    <t>During 2019, this species was encountered in few quantities and not often.</t>
  </si>
  <si>
    <t>During 2019 the species was sampled whenever encountered.</t>
  </si>
  <si>
    <t>During 2019 this species was not enountered often.</t>
  </si>
  <si>
    <t>More effort will be made for acheiving the planned minimum number.</t>
  </si>
  <si>
    <t>During 2019 this species was rarely encountered.</t>
  </si>
  <si>
    <t>This species is not encountered often, more effort will be made to collect measurements.</t>
  </si>
  <si>
    <t>The species was not encountered during sampling.</t>
  </si>
  <si>
    <t>No implications for oversampling, during the year the species was encountered often.</t>
  </si>
  <si>
    <t>No implications for oversampling.</t>
  </si>
  <si>
    <t>MEDITS Instruction Manual Version no. 9 (2017): 100 ind/haul</t>
  </si>
  <si>
    <t>MEDITS Instruction Manual Version no. 9 (2017): 6 ind/0,5cm/sex (&lt;Lm25%), 14 ind/0,5cm/ sex (&gt;=Lm25%)</t>
  </si>
  <si>
    <t>MEDITS Instruction Manual Version no. 9 (2017): 5ind/1cm/sex (&lt;Lm25%), 10 ind/1cm/ sex (&gt;=Lm25%)</t>
  </si>
  <si>
    <t>MEDITS Instruction Manual Version no. 9 (2017): 5ind/1cm/juveniles((&lt;Lm25%) or portion of the length class less than 5%), 10 ind/1cm/ sex (&gt;=Lm25%)</t>
  </si>
  <si>
    <t>For inshore fishery with passive gears: ~ 25 ind./sampled trip .  For OTB during market sampling: ~ 25 ind/ commercial category/sampled trip. For OTB during at-sea-sampling: ~ 25 individuals / commercial category/ sampled haul, including discards.</t>
  </si>
  <si>
    <t>For inshore fishery with passive gears: ~ 25 ind./sampled trip (many times landings &lt; than required number).  For OTB during market sampling: ~ 25 ind/ commercial category/sampled trip. For OTB during at-sea-sampling: ~ 25 individuals / commercial category/ sampled haul, including discards.</t>
  </si>
  <si>
    <t>For inshore fishery with passive gears: ~ 25 ind./sampled trip (many times landings &lt; than required number).  For OTB during market sampling: ~ 50 ind/ sampled trip (there is 1 commercial category only). For OTB during at-sea-sampling: ~ 50 individuals / sampled haul.</t>
  </si>
  <si>
    <t>Not common in catches, aim to measure all individuals when encountered.</t>
  </si>
  <si>
    <t>Basically caught by LLD. Measurements: ~ 50 ind./sampled trip for LLD ALB, all individuals /sampled trip for LLD SWO&amp;BFT or other gear.</t>
  </si>
  <si>
    <t xml:space="preserve">For landings in GSA25, measure all individuals/ sampled trip. </t>
  </si>
  <si>
    <t>Aim to measure all individuals by sampled trip.</t>
  </si>
  <si>
    <t>For inshore fishery with passive gears: ~ 25 ind./sampled trip (most times landed individuals are less). For OTB: the species is encountered in discards, ~ 25 ind./ sampled haul</t>
  </si>
  <si>
    <t>Epinephelus species are not common in catches, they are to be measured whenever encountered.</t>
  </si>
  <si>
    <t>Not common in landings, aim to measure all individuals when encountered. All individuals measured also from discard samples.</t>
  </si>
  <si>
    <t>Not caught in large quantities. Aim to measure all individuals during sampling.</t>
  </si>
  <si>
    <t>For inshore fishery with passive gears: ~ 25 ind./sampled trip (many times landings &lt; than required number)</t>
  </si>
  <si>
    <t xml:space="preserve">For inshore fishery with passive gears: ~ 25 ind./sampled trip . </t>
  </si>
  <si>
    <t>Not common in catches from inshore fishery with passive gears and OTB. All individuals are to be sampled whenever encountered, with maximum 50 ind/sample.</t>
  </si>
  <si>
    <t>More effort will be made for sampling this species that is not caught often.</t>
  </si>
  <si>
    <t>More effort will be made for sampling these species that are not caught often.</t>
  </si>
  <si>
    <t xml:space="preserve">Mediterranean Sea </t>
  </si>
  <si>
    <t>pelagic elasmobranchs</t>
  </si>
  <si>
    <t>It is prohibited for recreational fishermen to catch sharks (see terms of recreational fishing licenses (in greek) at  http://www.moa.gov.cy/moa/dfmr/dfmr.nsf/All/848F5F5AE4EDEF4042257DD5003374B9?OpenDocument</t>
  </si>
  <si>
    <t>demersal elasmobranchs</t>
  </si>
  <si>
    <t>It is prohibited for recreational fishermen to catch bluefin tuna (see trerms of recreational fishing licenses (in greek) at http://www.moa.gov.cy/moa/dfmr/dfmr.nsf/All/848F5F5AE4EDEF4042257DD5003374B9?OpenDocument</t>
  </si>
  <si>
    <t>It is prohibited for recreational fishermen to catch swordfish (see trerms of recreational fishing licenses (in greek) at http://www.moa.gov.cy/moa/dfmr/dfmr.nsf/All/848F5F5AE4EDEF4042257DD5003374B9?OpenDocument</t>
  </si>
  <si>
    <t>Based on Decision 2009/310/EC, Cyprus is exempted from the obligation to prepare an Eel Management Plan in accordance with Reg. 1100/2007</t>
  </si>
  <si>
    <t>- RCM Med&amp;BS 2016 agreement to report "pelagic elasmobranchs" and "demersal elasmobranchs" .                              -Evaluation of possible released catches through pilot study (see Pilot Study 1 text box)</t>
  </si>
  <si>
    <t>- RCM Med&amp;BS 2016 agreement to report "pelagic elasmobranchs" and "demersal elasmobranchs" .                            -Threshold not yet defined regionally.                                         -Evaluation of possible released catches through pilot study (see Pilot Study 1 text box)</t>
  </si>
  <si>
    <t>- Possible released catches of bluefin tuna will be evaluated through pilot study (see Pilot Study 1 text box).                                                                                - Other highly migratory ICCAT species that are subject to recreational fishery will be identified throught the pilot study 1.</t>
  </si>
  <si>
    <t>- Possible released catches of swordfish will be evaluated through pilot study (see Pilot Study 1 text box).                                                                                - Other highly migratory ICCAT species that are subject to recreational fishery will be identified throught the pilot study 1.</t>
  </si>
  <si>
    <t>No fishery on this species. Based on Decision 2009/310/EC, Cyprus is exempted from the obligation to prepare an Eel Management Plan in accordance with Reg. 1100/2007</t>
  </si>
  <si>
    <t>Sampling at sea and on shore</t>
  </si>
  <si>
    <t>OTB_GSA25</t>
  </si>
  <si>
    <t>birds</t>
  </si>
  <si>
    <t>x</t>
  </si>
  <si>
    <t>During 2017,  information on incidental bycatches will be collected during sampling at sea for biological data. Pilot study, originally planned to be performed in 2018 for this metier following the  Recommendation of RCG Med&amp;BS-LP 2017, will be performed in 2019 (see Text Box - Pilot Study 2.2 for justification).</t>
  </si>
  <si>
    <t>mammals</t>
  </si>
  <si>
    <t>reptiles</t>
  </si>
  <si>
    <t>fish protected under Union legislation and international agreements</t>
  </si>
  <si>
    <t>LS_PG_DEF</t>
  </si>
  <si>
    <t>Fishermen  will be interviewed during sampling for biological data on shore and specific forms will be filled in case of incidental bycatches. Pilot studies, originally planned to be performed in 2019 for longlines and in 2020 for gillnets, are not to be carried out under the Work Plan for Data Collection (see Text Box - Pilot Study 2.2 for justification).</t>
  </si>
  <si>
    <t>Information will be collected during sampling for biological data on shore. Pilot studies, originally planned to be performed in 2019 for longlines and in 2020 for gillnets, are not to be carried out under the Work Plan for Data Collection (see Text Box - Pilost Study 2.2 for justification).</t>
  </si>
  <si>
    <t>LLD_LP_ALB</t>
  </si>
  <si>
    <t xml:space="preserve">During 2017, information on incidental bycatches will be collected during sampling at sea for biological data. Pilot studies originally planned to be performed in 2019, are not to be carried out under the Work Plan for Data Collection (see Text Box - Pilost Study 2.2 for justification). </t>
  </si>
  <si>
    <t>LLD_LP_SWO</t>
  </si>
  <si>
    <t xml:space="preserve">During 2017, information on incidental bycatches will be collected during sampling at sea for biological data. Pilot studies originally planned to be performed in 2019, are not to be carried out under the Work Plan for Data Collection (see Text Box - Pilot Study 2.2 for justification). </t>
  </si>
  <si>
    <t>Samples have been collected during the period 2017-2019</t>
  </si>
  <si>
    <t xml:space="preserve">From inshore fishery with passive gears: ~ 20 ind/ sample (however, usually the sample equals with the total landings of the species and is &lt;20 ind.) From OTB: ~ 10/commercial category/sampled trip. </t>
  </si>
  <si>
    <t>same with age sampling for commercial fishery</t>
  </si>
  <si>
    <t>From inshore fishery with passive gears: ~ 20 ind/ sample. Samples are bought whenever fishermen/fishmongers accept to sell us, usually the sample equals with the total landings of the species/the amount fishermen accept to sell. From OTB: caught in few quantities, sample based on availability, aim to buy as much as possible from every commercial category (from 10-30 individuals/trip).</t>
  </si>
  <si>
    <t>Around 10 individuals per 5cm</t>
  </si>
  <si>
    <t>The fish is landed as whole, thus all samples have to be bought. Due to the large size of the fish and the short duration of its fishery during summer months, it is difficult to buy, store and handle large quantities. For 2020-2021 WP, planned no. of inividuals have been adjusted to fewer samples, considering the recent contribution of CYP landings in the overall regional landings.</t>
  </si>
  <si>
    <t xml:space="preserve">Available bycatch data are submitted to GFCM in accordance with DCRF requirements, and also to ICES. </t>
  </si>
  <si>
    <t>International bottom trawl survey in the Mediterranean</t>
  </si>
  <si>
    <t>ESP, FRA, ITA, MLT, HRV, SLO, GRC</t>
  </si>
  <si>
    <t>GSA 1,2,3,5,6,7,8,9,10,11,15,16,17,18,19,20,22,23,25</t>
  </si>
  <si>
    <t>Spring-summer (qtrs 2-3)</t>
  </si>
  <si>
    <t>Annual</t>
  </si>
  <si>
    <t>Fig 1.G.1</t>
  </si>
  <si>
    <t>MEDITS Working Group</t>
  </si>
  <si>
    <t>Fishtrawl</t>
  </si>
  <si>
    <t>Each participating MS is responsible for carrying out the survey in its relevant GSA.</t>
  </si>
  <si>
    <t>Biological data for Group 1 Species (41 species, including 32 Selachians): total number, total weight, individual length, sex, maturity, individual weight and age (where applicable).</t>
  </si>
  <si>
    <t>As per MEDITS Instruction Manual Version no. 8 (2016)</t>
  </si>
  <si>
    <t/>
  </si>
  <si>
    <t>Biological data for Group 2 Species (43 species): total number, total weight, individual length.</t>
  </si>
  <si>
    <t>Temperature by haul</t>
  </si>
  <si>
    <t>Litter items in the trawl</t>
  </si>
  <si>
    <t>Marine Mammal observations</t>
  </si>
  <si>
    <t>no existing database</t>
  </si>
  <si>
    <t>At the moment, data on Marine Mammal observations are not entered in Fishtrawl</t>
  </si>
  <si>
    <t>Incidental catches of mammals, birds, reptiles</t>
  </si>
  <si>
    <t xml:space="preserve">Demersal trawlers and/or demersal seiners </t>
  </si>
  <si>
    <t>24-&lt;40 m *</t>
  </si>
  <si>
    <t>Cyprus Fishing Fleet Vessel Register (FVR),  Fishing License Register</t>
  </si>
  <si>
    <t>Clustered vessels with length classes         18-&lt;24m (1vessel) and 24-&lt;40m (4 vessels)</t>
  </si>
  <si>
    <t xml:space="preserve">Vessels using Polyvalent 'passive' gears only </t>
  </si>
  <si>
    <t>12-&lt; 18 m *</t>
  </si>
  <si>
    <t>Clustered vessels with length classes         12-&lt;18m (xx vessels), 18-&lt;24m (1vessel) and 24-&lt;40m (1 vessel)</t>
  </si>
  <si>
    <t>Vessels using Polyvalent 'passive' gears only</t>
  </si>
  <si>
    <t>0-&lt; 6 m</t>
  </si>
  <si>
    <t>6-&lt; 12 m</t>
  </si>
  <si>
    <t>Inactive vessels</t>
  </si>
  <si>
    <t>24-&lt;40 m</t>
  </si>
  <si>
    <t>Inactive</t>
  </si>
  <si>
    <t>Cyprus Fishing Fleet Vessel Register (FVR)</t>
  </si>
  <si>
    <t>100% expected coverage refers to number of vessels</t>
  </si>
  <si>
    <t>Demersal trawlers and/or demersal seiners</t>
  </si>
  <si>
    <t>Logbooks, VMS data, Sales notes,  FVR</t>
  </si>
  <si>
    <t>Sales notes, sales receipts, FVR</t>
  </si>
  <si>
    <t>13%</t>
  </si>
  <si>
    <t xml:space="preserve">Probability sampling survey          </t>
  </si>
  <si>
    <t xml:space="preserve">2% </t>
  </si>
  <si>
    <t xml:space="preserve">Sales notes are used as a proxy for fishing days/trips/operations/days at sea, but there is no information on the gear used for assiging the effort to the different metiers. Therefore the effort variables "Length of nets", "number of traps", "Number of hooks, Number of lines" are not collected under control regulation. </t>
  </si>
  <si>
    <t>Sales notes, logbooks, FVR</t>
  </si>
  <si>
    <t>48%</t>
  </si>
  <si>
    <t>2%</t>
  </si>
  <si>
    <t xml:space="preserve">All metiers </t>
  </si>
  <si>
    <t>Sales notes, logbooks, VMS</t>
  </si>
  <si>
    <t>6% (for live weight)                                            70% (for value of landings and prices)</t>
  </si>
  <si>
    <t xml:space="preserve">Concerning live weight, additional data will be collected only from vessels operating in GSA25. </t>
  </si>
  <si>
    <t>Variables: value of landings, prices by species</t>
  </si>
  <si>
    <t>Sales notes, sales receipts</t>
  </si>
  <si>
    <t>Probability sampling survey, Census (for category C)</t>
  </si>
  <si>
    <t>2% (for live weight)                                            70% (for value of landings and prices)</t>
  </si>
  <si>
    <t>For Category C landing declarations will be provided to all fishermen (see also Text Box 2A)</t>
  </si>
  <si>
    <t>Number of vessels, GT, kW, Vessel Age</t>
  </si>
  <si>
    <t>Days at sea, Hours fished (optional), Fishing days, kW*Fishing Days, GT*Fishing Days, Number of trips, Number of fishing operations, Number of nets/Length, Number οf hooks, Number of lines, Number of pots, traps.</t>
  </si>
  <si>
    <t>Days at sea, Fishing days, kW*Fishing Days, GT*Fishing Days, Number of trips, Number of fishing operations</t>
  </si>
  <si>
    <t>Hours fished (optional), Number of nets/Length, Number οf hooks, Number of lines, Number of pots, traps</t>
  </si>
  <si>
    <t>As indicated in WP comments, some effort variables of this fleet segment are available from control regulation, while other not. These two categories of effort variables are provided separately in the AR.</t>
  </si>
  <si>
    <t>Probability sample survey</t>
  </si>
  <si>
    <t>40%</t>
  </si>
  <si>
    <t>Live Weight of landings total and per species</t>
  </si>
  <si>
    <t>Value of landings total and per commercial species, Prices by commercial species</t>
  </si>
  <si>
    <t>As indicated in WP comments, there is different planned coverage for 1. live weight and 2. prices and value of landings</t>
  </si>
  <si>
    <t>As indicated in WP comments, additional data collection concerns value of landings and prices by species.</t>
  </si>
  <si>
    <t>Probability sample survey,                         Census (for category C)</t>
  </si>
  <si>
    <t>vessel x trip</t>
  </si>
  <si>
    <t>Landings + Discard</t>
  </si>
  <si>
    <t xml:space="preserve">Volume: All species and stocks. Length: selected stocks </t>
  </si>
  <si>
    <t>Quarterly</t>
  </si>
  <si>
    <t>2013-2015</t>
  </si>
  <si>
    <t>Selected stocks: stocks selected in Work Plan Table1A and additional stocks of EUMAP Table 1D if encountered.        Open season: ~ 7 months.</t>
  </si>
  <si>
    <t xml:space="preserve">landing site X day </t>
  </si>
  <si>
    <t>Information on discards collected through interviews.                    Selected stocks: stocks selected in Work Plan Table1A and additional stocks of EUMAP Table 1D if encountered.</t>
  </si>
  <si>
    <t>LLD_LP_SWO&amp;BFT</t>
  </si>
  <si>
    <t xml:space="preserve">Volume and Length: All species and stocks. </t>
  </si>
  <si>
    <t>Trips with landings in national ports will be included.</t>
  </si>
  <si>
    <t>Trawlers in GSA25</t>
  </si>
  <si>
    <t xml:space="preserve">List of licensed trawlers in GSA25 </t>
  </si>
  <si>
    <t xml:space="preserve">random selection biweekly </t>
  </si>
  <si>
    <t>Only 2 licensed vessels</t>
  </si>
  <si>
    <t>Landing sites for demersal fishery with passive gears</t>
  </si>
  <si>
    <t>List of landing sites for demersal fishery with passive gears</t>
  </si>
  <si>
    <t xml:space="preserve">random selection of landing sites and weekdays.  </t>
  </si>
  <si>
    <t xml:space="preserve">The selection of PSU is based on the availability of resources for sampling: 1 sampling team available for sampling 2 days by week. During sampling in each PSU, the aim is to sample all trips. </t>
  </si>
  <si>
    <t>Vessels operating with LLD targeting SWO&amp;BFT</t>
  </si>
  <si>
    <t>List of licensed vessels operating with LLD targeting SWO&amp;BFT</t>
  </si>
  <si>
    <t xml:space="preserve">random selection of vessel and trip </t>
  </si>
  <si>
    <t>Vessels operating with LLD targeting ALB</t>
  </si>
  <si>
    <t>List of licensed vessels operating with LLD targeting ALB</t>
  </si>
  <si>
    <t>Seasonal fishery mainly during June - August</t>
  </si>
  <si>
    <t xml:space="preserve">OTB_DEF_&gt;=40_0_0  </t>
  </si>
  <si>
    <t>Demersal species</t>
  </si>
  <si>
    <t>37.2.2                       (GSAs 13, 14, 15, 21)</t>
  </si>
  <si>
    <t>37.3.2 (GSA24, GSA26)</t>
  </si>
  <si>
    <t>PS_SPF_&gt;=14_0_0</t>
  </si>
  <si>
    <t>Finfish</t>
  </si>
  <si>
    <t>The metier has been exercised rarely.</t>
  </si>
  <si>
    <t xml:space="preserve">LLD_LPF_0_0_0 </t>
  </si>
  <si>
    <t xml:space="preserve">Large pelagic </t>
  </si>
  <si>
    <t>Metier further disaggregated at LLD_LPF_0_0_0  (ALB), LLD_LPF_0_0_0  (SWO), LLD_LPF_0_0_0  (BFT)</t>
  </si>
  <si>
    <t>Vessels using Polyvalent passive gears only 12-18m</t>
  </si>
  <si>
    <t xml:space="preserve">Different metiers are exercised  </t>
  </si>
  <si>
    <t>Vessels using Polyvalent passive gears only 0-6m</t>
  </si>
  <si>
    <t xml:space="preserve">Different metiers are exercised </t>
  </si>
  <si>
    <t>Vessels using Polyvalent passive gears only 6-12m</t>
  </si>
  <si>
    <t>Vessels using Polyvalent passive gears only 0-6m (category C)</t>
  </si>
  <si>
    <t xml:space="preserve">Category C has a limited fishing effort, with a maximum of 70 working days and strict measures on the use of fishing gears. Most fishermen do not sell their landings. </t>
  </si>
  <si>
    <t>Vessels using Polyvalent passive gears only 6-12m (Category C)</t>
  </si>
  <si>
    <t>7%</t>
  </si>
  <si>
    <t>117%</t>
  </si>
  <si>
    <t xml:space="preserve">As indicated in WP comments, there is different planned coverage for 1. live weight and 2. prices and value of landings. </t>
  </si>
  <si>
    <t>0.21%</t>
  </si>
  <si>
    <t>0.64%</t>
  </si>
  <si>
    <t>Mediterranean</t>
  </si>
  <si>
    <t>All landing locations with no grouping</t>
  </si>
  <si>
    <t>2017 -2019</t>
  </si>
  <si>
    <t>MARE 2014_19 projects - WP4: https://datacollection.jrc.ec.europa.eu/documents/10213/995093/D02+MARE_2014_19_R.pdf , https://datacollection.jrc.ec.europa.eu/documents/10213/995093/fishPi_2016-08-04.pdf.</t>
  </si>
  <si>
    <t>SDAP</t>
  </si>
  <si>
    <t>Documentation is expected to be made available in 2018</t>
  </si>
  <si>
    <t>MARE 2014_19 projects - WP4: https://datacollection.jrc.ec.europa.eu/documents/10213/995093/D02+MARE_2014_19_R.pdf , https://datacollection.jrc.ec.europa.eu/documents/10213/995093/fishPi_2016-08-04.pdf</t>
  </si>
  <si>
    <t xml:space="preserve">bias: ICES WKACCU report (http://www.ices.dk/sites/pub/Publication%20Reports/Expert%20Group%20Report/acom/2008/WKACCU/wkaccu_2008.pdf)                        precision:  https://datacollection.jrc.ec.europa.eu/documents/10213/995093/D02+MARE_2014_19_R.pdf (MARE2014_19Med&amp;BS_Deliverable 2.5)  </t>
  </si>
  <si>
    <t>List of licensed vessels operating with LLD targeting SWO</t>
  </si>
  <si>
    <t xml:space="preserve">ICCAT statistical databases. (at http://www.iccat.org/en/accesingdb.htm ) </t>
  </si>
  <si>
    <t xml:space="preserve">https://iccat.int/Documents/SCRS/Manual/CH4/CH4-ENG.pdf </t>
  </si>
  <si>
    <t xml:space="preserve">Updated field concerning documentation on sampling design and data processing. </t>
  </si>
  <si>
    <t xml:space="preserve">Updated field concerning documentation documentation on sampling design and data processing. </t>
  </si>
  <si>
    <t xml:space="preserve">http://www.moa.gov.cy/moa/dfmr/dfmr.nsf/All/6DC46542CDE2BC644225833000214B58?OpenDocument  </t>
  </si>
  <si>
    <t>Biological data</t>
  </si>
  <si>
    <t>1A, 1B, 1C</t>
  </si>
  <si>
    <t xml:space="preserve">Deadline agreed at regional level (RCM Med&amp;BS-LP 2016). The RCM Med&amp;BS-LP 2016 agreement on the availability of biological data 6 months after the completion of the reference year is in agreement with the GFCM DCRF requirements and is based on  i. the time required for the  availability of fishing activity data (landings and effort data), ii. the resources available for data handling (e.g. age reading) and iii. the required work for processing the data for scientific use.  </t>
  </si>
  <si>
    <t>Recreational data</t>
  </si>
  <si>
    <t xml:space="preserve">Deadline agreed at regional level (RCM Med&amp;BS-LP 2016). </t>
  </si>
  <si>
    <t>Ecosystem data incidental by-catch</t>
  </si>
  <si>
    <t>Ecosystem data impact of fisheries</t>
  </si>
  <si>
    <t>Fishing activity Variable</t>
  </si>
  <si>
    <t>2A</t>
  </si>
  <si>
    <t>N+1 May 31</t>
  </si>
  <si>
    <t>effort</t>
  </si>
  <si>
    <t>Income</t>
  </si>
  <si>
    <t>N+1 March 1</t>
  </si>
  <si>
    <t xml:space="preserve">Labour costs </t>
  </si>
  <si>
    <t>Repair and maintenance costs</t>
  </si>
  <si>
    <t>Other operating costs</t>
  </si>
  <si>
    <t>Capital costs</t>
  </si>
  <si>
    <t>Capital value</t>
  </si>
  <si>
    <t xml:space="preserve">Investments </t>
  </si>
  <si>
    <t>Financial position</t>
  </si>
  <si>
    <t xml:space="preserve">Employment </t>
  </si>
  <si>
    <t>Fleet</t>
  </si>
  <si>
    <t xml:space="preserve">Effort </t>
  </si>
  <si>
    <t xml:space="preserve">Number of fishing enterprises/units </t>
  </si>
  <si>
    <t>Production value per species</t>
  </si>
  <si>
    <t>3C</t>
  </si>
  <si>
    <t xml:space="preserve">N+1 June 30 </t>
  </si>
  <si>
    <t>Survey data MEDITS</t>
  </si>
  <si>
    <t>1G, 1H</t>
  </si>
  <si>
    <t>N+1 March 31</t>
  </si>
  <si>
    <t xml:space="preserve">Deadline agreed at regional level (RCM Med&amp;BS-LP 2017). </t>
  </si>
  <si>
    <t>Social data fleet</t>
  </si>
  <si>
    <t>Social data aquaculture</t>
  </si>
  <si>
    <t>Social data processing</t>
  </si>
  <si>
    <t xml:space="preserve">N+1 July 30 </t>
  </si>
  <si>
    <t>June 30</t>
  </si>
  <si>
    <t>Available data concern the assessment of the impact of fisheries on marine habitats.</t>
  </si>
  <si>
    <t>end of February</t>
  </si>
  <si>
    <t>Deadline agreed at regional level by RCM Med&amp;BS-LP 2016 was April 30.</t>
  </si>
  <si>
    <t>New Data required by EUMAP, will be available from 2018.</t>
  </si>
  <si>
    <t xml:space="preserve">As indicated in WP Text Box 3B, no data will be collected based on threshold. </t>
  </si>
  <si>
    <t>As indicated in WP Text Box 3C, no data will be collected.</t>
  </si>
  <si>
    <t>National Coordination</t>
  </si>
  <si>
    <t>National Correspondents Meetings</t>
  </si>
  <si>
    <t>RCM/ RCG MED&amp;BS-LP</t>
  </si>
  <si>
    <t>RCM/RCG for the Mediterranean &amp; Black Sea &amp; Large Pelagics Fisheries (including Mediterranean Planning Group for Methodological Development - PGMed)</t>
  </si>
  <si>
    <t>Med&amp;BS‑RDB</t>
  </si>
  <si>
    <t>Meeting of the Steering Committee of the Regional Database - Mediterranean &amp; Black Sea</t>
  </si>
  <si>
    <t>PGECON</t>
  </si>
  <si>
    <t>Planning Group for Economic Issues</t>
  </si>
  <si>
    <t>SAC</t>
  </si>
  <si>
    <t>Scientific Advisory Committee  Annual Session</t>
  </si>
  <si>
    <t xml:space="preserve">Annual Session of GFCM </t>
  </si>
  <si>
    <t>WGSAD</t>
  </si>
  <si>
    <t xml:space="preserve">Working Group on Stock Assessment of Demersal species </t>
  </si>
  <si>
    <t>SRC-EM</t>
  </si>
  <si>
    <t>Meeting of the Sub-Regional Committee on Eastern Mediterranean</t>
  </si>
  <si>
    <t>Workshop on vulnerable marine ecosystems</t>
  </si>
  <si>
    <t>WGSSF</t>
  </si>
  <si>
    <t>Working group on small-scale and recreational fisheries</t>
  </si>
  <si>
    <t>GFCM Forum on Fisheries Science</t>
  </si>
  <si>
    <t>end 2017/2018</t>
  </si>
  <si>
    <t>Coordination meeting for MEDITS (Mediterranean Demersal Trawl Surveys) Working Group</t>
  </si>
  <si>
    <r>
      <t xml:space="preserve">ICES Workshop on Age Reading of </t>
    </r>
    <r>
      <rPr>
        <i/>
        <sz val="10"/>
        <rFont val="Arial"/>
        <family val="2"/>
        <charset val="161"/>
      </rPr>
      <t>Mullus barbatu</t>
    </r>
    <r>
      <rPr>
        <sz val="10"/>
        <rFont val="Arial"/>
        <family val="2"/>
      </rPr>
      <t xml:space="preserve">s and </t>
    </r>
    <r>
      <rPr>
        <i/>
        <sz val="10"/>
        <rFont val="Arial"/>
        <family val="2"/>
        <charset val="161"/>
      </rPr>
      <t>Mullus surmuletus</t>
    </r>
  </si>
  <si>
    <t>expected in 2018</t>
  </si>
  <si>
    <t>Not performed in 2019</t>
  </si>
  <si>
    <t xml:space="preserve">It was not possible to attend the meeting due to parallel commitments and shortage of personnel </t>
  </si>
  <si>
    <t>1 participant for the RCG Med&amp;BS and 1 participant for the RCG LP</t>
  </si>
  <si>
    <t>Not relevant for 2019.</t>
  </si>
  <si>
    <t>n/a</t>
  </si>
  <si>
    <t>STECF-16-12 (EWG 16-08)</t>
  </si>
  <si>
    <t>Quality assurance procedures for biological and economic variables</t>
  </si>
  <si>
    <t xml:space="preserve">The  MS  and  the  RCMs  should  take  into  consideration  the  feed-back  of  the  end  
users  and  consider  to  what  extent  the  quality  of  the  collected  data  fulfil  the  quality  
requirements needed 
by the end-users. </t>
  </si>
  <si>
    <t>Cyprus takes into consideration the feedback of the end users on quality issues for the preperation and implementation of the quality assurance framework.</t>
  </si>
  <si>
    <t>Evaluate Member States Transmission of DCF Data to end users in 2015</t>
  </si>
  <si>
    <t xml:space="preserve">5 data transmission failures were highlighted 
for Cyprus, all of which were rated as being 
of  either  low  or  medium  se
verity.  Replies  from  Cyprus  
on  these  issues  have  been  
classified as “unsatisfactory”
 by the EWG in 3 cases (on economic data call) and these data transmission failures 
require further clarification.  </t>
  </si>
  <si>
    <t>Cyprus followed STECF comments and data transmitted during 2016 have been corrected/re-evaluated.</t>
  </si>
  <si>
    <t>STECF-16-11 (EWG -16-03 &amp; 16-07)</t>
  </si>
  <si>
    <t>Data issues concerning Cyprus</t>
  </si>
  <si>
    <t>No major issues that need reporting.</t>
  </si>
  <si>
    <t>No actions required.</t>
  </si>
  <si>
    <t xml:space="preserve"> Considerations  on  deviations  in  calculating  some  key  economic 
indicators and capital cost estimation</t>
  </si>
  <si>
    <t>Given  the  large  number  of  inactive  vessels,  and  especially  because  achieving  MSY  would  lead  to  important  reductions  in fishing effort and capacity, it is important to consider the capital costs of those vessels, more than ever when the impact of 
different management measures are required to be analysed (e.g. impact assessments). Hence, it is important to account 
for the opportunity cost of capital
of those vessels that cease their activity.
If the opportunity cost of capital was considered as a cost in the AER and the Balance reports for Net profit
and RoFTA estimation, then the estimation 
Net profit and RoFTA would be harmonised and consistent across both reports.</t>
  </si>
  <si>
    <t xml:space="preserve">Cyprus will follow this recommendation. </t>
  </si>
  <si>
    <t>SCRS 2016</t>
  </si>
  <si>
    <t>Recommendation on Mediterranean albacore: data issues</t>
  </si>
  <si>
    <t xml:space="preserve">Reliable evaluation of Mediterranean albacore stock status is hindered by the inexistence (or low quality)  of  catch,  catch-effort  and  size  statistics  over  time  for  some  of  the  major  fleets.  As  a prerequisite  of  a  successful  assessment  of  the  stock,  a  complete  revision  of  Task  I  (aggregated catch,  by  gear/fleet)  and  Task  II  (catch-effort,  size)  data  is  required. </t>
  </si>
  <si>
    <t>Cyprus will continue to provide the best available data on albacore collected under Control Regulation and EU MAP.</t>
  </si>
  <si>
    <t>Recommendation on Mediterranean swordfish: data issues</t>
  </si>
  <si>
    <r>
      <rPr>
        <u/>
        <sz val="10"/>
        <rFont val="Arial"/>
        <family val="2"/>
        <charset val="161"/>
      </rPr>
      <t xml:space="preserve">Length-Weight relationships: </t>
    </r>
    <r>
      <rPr>
        <sz val="10"/>
        <rFont val="Arial"/>
        <family val="2"/>
        <charset val="161"/>
      </rPr>
      <t xml:space="preserve">Ongoing work and preliminary results shown to the Group indicate that  the  Length-Weight  relationships  currently  in  use  in  ICCAT  for  the  entire  Mediterranean might not be the most appropriate, as there may be spatial differences between the east and west 
Mediterranean. Therefore the Committee recommended this revision to continue, and an effort to be  made  to  incorporate  all  available  data  sets  into  the  analysis,  including  data  from  different Mediterranean regions and fisheries.
</t>
    </r>
    <r>
      <rPr>
        <u/>
        <sz val="10"/>
        <rFont val="Arial"/>
        <family val="2"/>
        <charset val="161"/>
      </rPr>
      <t>Discards.</t>
    </r>
    <r>
      <rPr>
        <sz val="10"/>
        <rFont val="Arial"/>
        <family val="2"/>
        <charset val="161"/>
      </rPr>
      <t xml:space="preserve">  Recently  adopted  management  measures  may  have  increased  discard  levels,  therefore the  Group  noted  that  participating  countries  should  improve  their  estimates  of  discards  of juvenile  swordfish,  not  only  from  the  swordfish  targeting  fisheries  but  also  from  the  albacore 
ones, and submit such information to the ICCAT Secretariat.</t>
    </r>
  </si>
  <si>
    <t>Cyprus will continue to collect biological and discards data on swordfish in accordance with the EU MAP requirements and according to regional sampling, for transmittion to ICCAT.</t>
  </si>
  <si>
    <t>RCM Med&amp;BS has addressed in the past the problem of lack of reporting forms for submission of stock related variables of large pelagic to ICCAT. During 2012, RCM Med&amp;BS recommended the development of reporting forms by ICCAT Secretariat for submitting information on individual stock-related variables for the large pelagic; DGMARE was requested to contact and collaborate with ICCAT on
the development of these forms. No such forms have been developed so far.</t>
  </si>
  <si>
    <t>Appendix 10, Section 10.</t>
  </si>
  <si>
    <t>Recommendation of Sub-Group on Statistics on Small Tunas</t>
  </si>
  <si>
    <t xml:space="preserve">The   Group   recommends   that   CPCs   report   frigate   tuna   catches   (FRI, Auxis   thazard) in the Mediterranean  as  bullet  tuna  (BLT, Auxis  rochei)  because  the  most  recent  published  genetic  studies 
indicate that FRI do not exist in the Mediterranean. </t>
  </si>
  <si>
    <t>Cyprus will follow this recommendation when submitting data on small tuna</t>
  </si>
  <si>
    <t>Recommendation
GFCM/36/2012/2 
On mitigation of incidental catches of cetaceans in the GFCM area</t>
  </si>
  <si>
    <t>All</t>
  </si>
  <si>
    <t>Incidental catches of cetaceans</t>
  </si>
  <si>
    <t xml:space="preserve">
GFCM/36/2012/2</t>
  </si>
  <si>
    <t>The  CPCs  shall  collect  and  forward  to  the  GFCM  Secretariat,  both  through  their 
national  reporting  to  SAC  and  the  Task  1.4,  information  on  by-catch  rates  of  cetaceans taking    into    account,    amongst    other    relevant    information:    fisheries    concerned, characteristics  of  gear  type,  times,  locations  (either  by  GSA  or  statistical  rectangles)  and affected cetacean species.</t>
  </si>
  <si>
    <t xml:space="preserve">Cyprus follows this recommendation. </t>
  </si>
  <si>
    <t>Recommendation GFCM/35/2011/4 
On the incidental bycatch of sea turtles in fisheries in the GFCM Competence Area</t>
  </si>
  <si>
    <t>Incidental bycatch of sea turtles</t>
  </si>
  <si>
    <t xml:space="preserve">GFCM/35/2011/4 </t>
  </si>
  <si>
    <t>CPCs shall ensure that incidental taking of sea turtles in fishing activities is monitored and  recorded.  Starting  no  later  than  2013,  the  SAC  annual  national  reports  shall  contain information on the interaction of the fishing fleets with sea turtles in GFCM fisheries by gear type and characteristics: times, soak duration, depths and locations, target species, sea turtles species and disposition status of sea turtle specimen(s) (i.e. discarded death or released alive)</t>
  </si>
  <si>
    <t>Recommendation GFCM/40/2016/2 on the progressive implementation of data submission in line with the Data Collection Reference Framework (DCRF)</t>
  </si>
  <si>
    <t>Data submission</t>
  </si>
  <si>
    <t xml:space="preserve">GFCM/40/2016/2 </t>
  </si>
  <si>
    <t>CPCs shall submit to the GFCM Secretariat national data on catch, incidental catch of vulnerable species, fishing effort, socio-economics and biological information (as specified in Annex 1) for the first time in 2017, and subsequently on each calendar year, in accordance with appropriate data submission standards, procedures and protocols. In addition , CPCs shall submit to the GFCM Secretariat for the first time in 2017, and subsequently on each calendar year, information needed to assess the status of those stocks considered priority by the Commission. Such submission shall be done using the stock assessment form (SAF). CPCs shall submit the data according to submission specifications (reporting schedule, reference year and frequency) as defined in Annex 4. The first data submission in 2017 shall also cover the preceding two-year timeframe, i.e. 2015 and 2016.</t>
  </si>
  <si>
    <t>Cyprus will submit data in accordance with the recommendation.</t>
  </si>
  <si>
    <t>LM 2016</t>
  </si>
  <si>
    <t>LM 11. RCM Med&amp;BS: Speed up the process of setting up a Regional Database RDB for Med&amp;BS (Med&amp;BS-RDB)</t>
  </si>
  <si>
    <t>LM 11</t>
  </si>
  <si>
    <t>RCM Med&amp;BS-LP 2016 recommends that the Commission should give clear indications on the possibilities to implement the Med&amp;BS RDBs, hosted by GFCM secretariat, as soon as possible. LM endorses this recommendation.</t>
  </si>
  <si>
    <t>Relevant report not finalised during preparation of WP, numbering of sections not available</t>
  </si>
  <si>
    <t>LM 17. RCM LP: Minor changes to EU map ANNEX tables.</t>
  </si>
  <si>
    <t>LM 17</t>
  </si>
  <si>
    <r>
      <t xml:space="preserve">RCM LP recommends some minor changes to the EU Map annex to be considered during the EU Map revision. All these proposed changes are considered priorities for the end user (tuna RFMOs).
The RCM LP recommends to include number of FADs data under effort variables included in table 4 (Fishing activity variables) from EU MAP annex.
At the same time, RCM LP recommends moving </t>
    </r>
    <r>
      <rPr>
        <i/>
        <sz val="10"/>
        <rFont val="Arial"/>
        <family val="2"/>
        <charset val="161"/>
      </rPr>
      <t>Isurus oxyrinchus</t>
    </r>
    <r>
      <rPr>
        <sz val="10"/>
        <rFont val="Arial"/>
        <family val="2"/>
      </rPr>
      <t xml:space="preserve"> from table 1D to table 1C from EU MAP annex, as it is one of the main landed sharks by the EU fleet targeting large pelagics, and one of the high priority species among tuna RFMOs. LM endorses this recommendation.</t>
    </r>
  </si>
  <si>
    <r>
      <t xml:space="preserve">Cyprus has included </t>
    </r>
    <r>
      <rPr>
        <i/>
        <sz val="10"/>
        <rFont val="Arial"/>
        <family val="2"/>
        <charset val="161"/>
      </rPr>
      <t>Isurus oxyrinchus</t>
    </r>
    <r>
      <rPr>
        <sz val="10"/>
        <rFont val="Arial"/>
        <family val="2"/>
        <charset val="161"/>
      </rPr>
      <t xml:space="preserve"> in Table 1A of Work Plan.</t>
    </r>
  </si>
  <si>
    <t>LM 21. RCM LP: Workshop on Longline data collection coordination</t>
  </si>
  <si>
    <t>LM 21</t>
  </si>
  <si>
    <t>The RCM LP considers that a workshop to coordinate longline fisheries in which matters such as data acquisition, sampling methodology, and sampling
coordination issues are discussed would be beneficial for the data collection on LP species. Follow-up actions needed: Coordination between reserach institutes invovled in LL fisheries. LM endorses this recommendation.</t>
  </si>
  <si>
    <t>Cyprus will coordinate its sampling in LL_LP fisheries with other relevant countries.</t>
  </si>
  <si>
    <t>RCM Med&amp;BS-LP 2016</t>
  </si>
  <si>
    <t>RCM Med&amp;BS-LP Recommendation: Proposed Changes to STECF DCF Data Calls &amp; Pilot Data Call in 2017</t>
  </si>
  <si>
    <t>The RCM MED&amp;BS – LP recommends that:
The 2017 data call for transversal data should be drafted according to data format and codification already agreed at regional levels and taking into
account the results of MARE 19 project, deliverable 2.4 report on methodologies used in MED &amp;BS member states to collect transversal data (assessment, comparison, identification of gaps) and also deliverable 2.2-2.7;
The draft of the 2017 data call (requirements and format) should be circulated among National Correspondents and RCM chairs before its finalization;
The 2017 data call should be launched at least two months before the deadline for submission of data;
The 2017 data call should be launched in the second semester of 2017;
The Data calls from 2018 should consider the timing for data availability agreed at regional level.</t>
  </si>
  <si>
    <t>Cyprus (NC) will provide feedback on draft data call for transversal data that will be circulated.  The agreements made at regional level on identification of metiers and other coding will be respected during the preparation of the relevant Data Calls</t>
  </si>
  <si>
    <t>Relevant report not finalised during preparation of WP, numbering not available</t>
  </si>
  <si>
    <t>RCM Med&amp;BS-LP Recommendation: Data availability and official data calls</t>
  </si>
  <si>
    <t>RCM Med&amp;BS-LP agreed on common dates on data availability and requests relevant MS to refer to these when completing Table 6A- Data availability in their Work Plans. MS and end users are requested to follow agreed availability dates and to respect recommendations on the format of data calls.</t>
  </si>
  <si>
    <t>Cyprus has completed Table 6A of WP in accordance with the regional agreement. The agreed availability dates and the recommendations on the format and codes of the data calls will be respected.</t>
  </si>
  <si>
    <t>RCM Med&amp;BS-LP 2016 Recommendation: Merging of length classes</t>
  </si>
  <si>
    <t>The Mediterranean and Black Sea data call issued by the JRC should consider the possibility given to a MS to merge the length classes for different metier and should allow the upload of data with merged length classes. Follow-up actions needed: MS to merge vessel length classes according to proper scientific justification, if needed. JRC to adapt data call in order to accept merged vessel length classes.</t>
  </si>
  <si>
    <t>Recommendation will be followed.</t>
  </si>
  <si>
    <t>Table 1A - List of required stocks</t>
  </si>
  <si>
    <t>RCM Med&amp;BS-LP 2016 WP Agreement n.1</t>
  </si>
  <si>
    <t xml:space="preserve">Table 1A: List of required stocks RMC Med&amp;BS 2016 recommends that MS collect the length of large pelagic elasmobranchs (a list of which is found in Annex) from commercial catches, without any threshold being applied to these species. </t>
  </si>
  <si>
    <t>Cyprus has included the collection of length of large pelagic elasmobranchs from commercial catches in its WP.</t>
  </si>
  <si>
    <t>Table 1B - Planning sampling for biological variables</t>
  </si>
  <si>
    <t>RCM Med&amp;BS-LP 2016 WP Agreement n. 2</t>
  </si>
  <si>
    <t>Stratification of stocks for data collection should follow the structure followed in the previous years (Group 1, 2 and 3 species as in the adopted GFCM-DCRF,
2016). Annual biological parameters (sex, age, maturity, weight) shall be reported yearly for Group 1 species (as identified in the GFCM-DCRF Annex A.1);
biological parameters (sex, age, maturity, weight) should be reported every three years for Group 2 species (as identified in the GFCM-DCRF Annex A.2) and Anguilla Anguilla (eel). Biological information (sex, weight and maturity) for all Group 3 sharks, other should be reported through the research surveys at sea. This is also in line with the approach, and the spatial stratification, as identified in the adopted GFCM-DCRF.
Furthermore, if a species it is presents in Groups 1, 2 and 3 of the GFCM-DCRF (Annex A) but it is absent from Tables 1A, 1B and 1C of the DC-MAP this
species should be included in the sampling plan.
Concerning large pelagic species from Table 1C of Commission implementing Decision 2016/1251, length data should be reported yearly.
Sex, maturity and weight should be reported in accordance with the end-user needs and coordination at marine region level.</t>
  </si>
  <si>
    <t>Cyprus has adopted this approach in the WP.</t>
  </si>
  <si>
    <t>Table 1C: Sampling intesity for biological variables</t>
  </si>
  <si>
    <t>RCM Med&amp;BS-LP 2016 WP Agreement n. 3</t>
  </si>
  <si>
    <t>The number of individuals to be sampled for biological data collection for demersal species and small pelagics should be calculated using the tool devised by the MARE/2014/19 project (Med&amp;BS) in this regard.
Since at this point in time the knowledge on how to use and run this tool amongst MS is scarce, the number of individuals to be sampled in the year
2017 is to be decided by the MS based on previous sampling knowledge.
With regard to the number of individuals to be sampled for large pelagics, the RCM LP is currently working on devising an appropriate tool to calculate the optimum number of individuals to be sampled. As this tool is not available yet, the same number of individuals of large pelagic species as regionally agreed to be collected by each country for the previous triennial period (PGMed 2014) is to be retained, in the case the collection of the same biological parameters still applies. An updated version of this table is presented in the RCM Med&amp;BS-LP report.</t>
  </si>
  <si>
    <t xml:space="preserve">Cyprus has proposed the  number of individuals required for sampling based on previous knowledge. After proper training on the  use of the tool devised by the MARE/2014/19 project, Cyprus will use this tool in order to plan the number of individuals.
</t>
  </si>
  <si>
    <t>Table 1F - Incidental by-catch of birds, mammals, reptiles and fish</t>
  </si>
  <si>
    <t>RCM Med&amp;BS-LP 2016 WP Agreement n. 5</t>
  </si>
  <si>
    <r>
      <rPr>
        <u/>
        <sz val="10"/>
        <rFont val="Arial"/>
        <family val="2"/>
        <charset val="161"/>
      </rPr>
      <t>Table 1F: Incidental by-catch of birds, mammals, reptiles and fish</t>
    </r>
    <r>
      <rPr>
        <sz val="10"/>
        <rFont val="Arial"/>
        <family val="2"/>
      </rPr>
      <t xml:space="preserve">
For 2017, MS may use the observers onboard required for the collection of biological data to collect this information. When onboard, MS are to collect data about these catches taking place since January of the same year. 
During RCM Med&amp;BS 2017 a list of métiers important for incidental catches will be prepared and agreed. Based on this list, starting from 2018, MS will carry out pilot studies on a yearly basis. The RCM will select the métiers which will be sampled through the pilot studies in the following year. MS shall then perform onboard observations for those métiers which do not fall within the biological onboard observations but which are deemed important for incidental by-catch of PETs. Member States are encouraged to follow the methodology provided by MARE/2014/19 Med&amp;BS Project
</t>
    </r>
  </si>
  <si>
    <t xml:space="preserve">Cyprus has followed this agreement </t>
  </si>
  <si>
    <t>Table 2A - Fishing activity variables data collection strategy</t>
  </si>
  <si>
    <t>RCM Med&amp;BS-LP 2016 WP Agreement n. 7</t>
  </si>
  <si>
    <t xml:space="preserve">Table 2A: Fishing activity variables data collection strategy
The RCM Med&amp;BS 2016 recommends MS to collect data about the ‘length of the nets’ for passive gears, ‘number of hooks’ and ‘number of pots/traps’ for all vessel lengths including those smaller than 10m. 
Columns J and M can be filled with the “% number of vessels” rather than with the “% number of trips”. In this case this should be clearly indicated in the comments.
</t>
  </si>
  <si>
    <t>Cyprus has included these variables in its WP.</t>
  </si>
  <si>
    <t>RCM Med&amp;BS-LP 2016 WP Agreement n. 8</t>
  </si>
  <si>
    <r>
      <rPr>
        <u/>
        <sz val="10"/>
        <rFont val="Arial"/>
        <family val="2"/>
        <charset val="161"/>
      </rPr>
      <t>Table 3A: Population segments for collection of economic and social data for fisheries</t>
    </r>
    <r>
      <rPr>
        <sz val="10"/>
        <rFont val="Arial"/>
        <family val="2"/>
      </rPr>
      <t xml:space="preserve">
The RCM Med&amp;BS 2016 considered fleet segments which are not recreational but do not fish for profit. The meeting recommends that the recommendations emanating from PGEcon in this regard are to be taken onboard in the future.
Social variables will be collected as from 2018, thus PGEcon can provide guidance on these variables in 2017. 
</t>
    </r>
  </si>
  <si>
    <t>Cyprus will adopt the recommendations that will be provided with regard to fleet segments which are not recreational but do not fish for profit as well as with regard to social variables to be collected as from January 2018.</t>
  </si>
  <si>
    <t>RCM Med&amp;BS-LP 2016 WP Agreement n. 9</t>
  </si>
  <si>
    <r>
      <rPr>
        <u/>
        <sz val="10"/>
        <rFont val="Arial"/>
        <family val="2"/>
        <charset val="161"/>
      </rPr>
      <t>Table 3B: Population segments for collection of economic and social data for aquaculture</t>
    </r>
    <r>
      <rPr>
        <sz val="10"/>
        <rFont val="Arial"/>
        <family val="2"/>
      </rPr>
      <t xml:space="preserve">
RCM Med&amp;BS 2016 recommends collecting data of inactive vessels by length class.
</t>
    </r>
  </si>
  <si>
    <t>Cyprus will collect data of inactive vessels by length class</t>
  </si>
  <si>
    <t xml:space="preserve">Table 4A - Sampling plan description for biological data
</t>
  </si>
  <si>
    <t>RCM Med&amp;BS-LP 2016 WP Agreement n. 10</t>
  </si>
  <si>
    <t xml:space="preserve">Table 4B: Sampling frame description for biological data
MS are to report data by métiers as recommended by RCM Med&amp;BS 2009. This list of métiers is being reproduced in RCM MED&amp;BS-LP 2016 report for ease of reference.
</t>
  </si>
  <si>
    <t xml:space="preserve">Cyprus will report data by métiers as indicated in the table in RCM MED&amp;BS-LP 2016 report </t>
  </si>
  <si>
    <t>Our follow-up action still applies</t>
  </si>
  <si>
    <t>No further actions required</t>
  </si>
  <si>
    <t>Net profit and RoFTA concerning Cyprus are harmonised and consistent across both reports.</t>
  </si>
  <si>
    <t>Table 1A includes this species, with the comment that the species is included in Annex II of Protocol of Barcelona Convention, therefore it is prohibited to be landed in the Mediterranean (see also Reg. (EU) 1343/2011).</t>
  </si>
  <si>
    <t>Cyprus follows the regional agreed availability dates.</t>
  </si>
  <si>
    <t>Cyprus sampling design includes the collection of length of large pelagic elasmobranchs from commercial catches.</t>
  </si>
  <si>
    <t>The agreement is followed</t>
  </si>
  <si>
    <t xml:space="preserve">Cyprus has collected data during sampling on variables ‘length of the nets’ for passive gears, ‘number of hooks’ and ‘number of pots/traps’ for all vessel lengths including those smaller than 10m. </t>
  </si>
  <si>
    <t>Cyprus follows the recommendations.</t>
  </si>
  <si>
    <t>Cyprus has collected data on inactive vessels by length class.</t>
  </si>
  <si>
    <t xml:space="preserve">During 2019 Cyprus submitted to ICCAT the best available data on med albacore, in the relevant ICCAT forms. </t>
  </si>
  <si>
    <t>Cyprus provides its available data in the  ICCAT forms.</t>
  </si>
  <si>
    <t>This recommendation is followed.</t>
  </si>
  <si>
    <t>During 2019 Cyprus provided available data on incidental catches of vulnerable species (including cetaceans) to GFCM, both through the National Report and  DCRF Task III.</t>
  </si>
  <si>
    <t>During 2019 Cyprus provided available data on incidental catches of vulnerable species (including sea turtles) to GFCM, both through the National Report and  DCRF Task III.</t>
  </si>
  <si>
    <t>Cyprus submits data to GFCM in accordance with the recommendation.</t>
  </si>
  <si>
    <t>No such workshop has been organised in 2019, nor there were any decisions on coordination of sampling. Cyprus will follow any relevant decision in the future.</t>
  </si>
  <si>
    <t>Cyprus has followed the regional agreement on identification of metiers and other coding, where the relevant 2019 New FDI Data Call format allowed it.</t>
  </si>
  <si>
    <t xml:space="preserve">The recommendation was followed for the 2019 Med&amp;BS Data Call. </t>
  </si>
  <si>
    <t>Following the relevant training of Cypriot scientists in 2017 on the use of the tools developed under MARE/2014/19, during 2018 Cyprus scientists were trained on the use of the tool developed under MARE/2016/22 STREAM project. The relevant tool is used for evaluating sampling intensity and for sampling optimization.</t>
  </si>
  <si>
    <t>During 2018 it was not possible to perform pilot study on Incidental by-catch of birds, mammals, reptiles and fish from trawlers, as regionally agreed. This is explained in the AR 2018 and also  Work Plan for 2019. The relevant pilot study was carried out in 2019.</t>
  </si>
  <si>
    <t>During 2019 Cyprus reported biological data by metiers that have been regionally agreed.</t>
  </si>
  <si>
    <t>CYP - MLT</t>
  </si>
  <si>
    <t>CYP: Myrto Ioannou - National Correspondent for Cyprus (mioannou@dfmr.moa.gov.cy)  MLT: Roberta Mifsud - National Correspondent for Malta (roberta.mifsud@gov.mt)</t>
  </si>
  <si>
    <t xml:space="preserve">
The Cyprus trawlers involved in a shared métier with Malta and landing their catch in Maltese ports will be included in the sampling scheme organized by Malta for the collection of biological data. 
</t>
  </si>
  <si>
    <t>According to the agreement, sampling of the shared metier is carried out only by Malta. No coordination is needed.</t>
  </si>
  <si>
    <t>Sampling of the shared metier is organised and carried out by Malta.</t>
  </si>
  <si>
    <t>Data concerning the shared metier are transmitted to end users by Malta</t>
  </si>
  <si>
    <t>Cyprus ensures access to its fleet by observers from Maltese authorities</t>
  </si>
  <si>
    <t>This agreement applies from 2009 until further notice.</t>
  </si>
  <si>
    <t xml:space="preserve">Ongoing. Contacts of NC for Malta refer to 2017. </t>
  </si>
  <si>
    <t>Functionality and support issues honder the FISHTRAWL capacity. Shift to a new system is provisioned.</t>
  </si>
  <si>
    <t>Probability survey: 40%</t>
  </si>
  <si>
    <t xml:space="preserve">Probability survey: 0.64% </t>
  </si>
  <si>
    <t>In 2019 for the first time data for category C were collected under control regulation, and no complementary data collection (census) was performed as planned.</t>
  </si>
  <si>
    <t>Probability survey: 11%</t>
  </si>
  <si>
    <t xml:space="preserve">Probability survey: 0.21% </t>
  </si>
  <si>
    <t>Squallus blainville</t>
  </si>
  <si>
    <t>Torpedo nobiliana</t>
  </si>
  <si>
    <t>All BFT landed in Cyprus were sampled.</t>
  </si>
  <si>
    <t>No target set for sharks and rays, due to the limited catches</t>
  </si>
  <si>
    <t>All fish sampled for length were also sampled for weight</t>
  </si>
  <si>
    <t>data collection from control observers and inspections, see text</t>
  </si>
  <si>
    <t xml:space="preserve">Additional species not common in landings were measured during sampling, that are not included in Table 1C. </t>
  </si>
  <si>
    <t>The pilot study on recreational fisheries that was  performed during 2017-2018 did not reveal catches of pelagic elasmobranchs.</t>
  </si>
  <si>
    <t>The pilot study on recreational fisheries that was  performed during 2017-2018 did not reveal catches of bluefin tuna.</t>
  </si>
  <si>
    <t>The pilot study on recreational fisheries that was  performed during 2017-2018 did not reveal catches of swordfish.</t>
  </si>
  <si>
    <t>Available bycatch data are submitted to ICCAT, GFCM, ICES. PSU sampled by control observers and through inspections.</t>
  </si>
  <si>
    <t>Available bycatch data are submitted to GFCM in accordance with DCRF requirements, and also to ICES.</t>
  </si>
  <si>
    <t>Updated fields concerning documentation on sampling design and on quality checks for data capture. Concerning data processing, scripts developed under STREAM MARE/16/22 WP3 project are being be tested  for using COST tools; relevant documentation will be made available following the use of the scripts and the COST tools.</t>
  </si>
  <si>
    <t>The pilot study on recreational fisheries that was  performed during 2017-2018 did not reveal catches of demersal elasmobranchs.</t>
  </si>
  <si>
    <t>Vessels using Polyvalent ‘passive’ gears only</t>
  </si>
  <si>
    <t xml:space="preserve">0-&lt; 6 m </t>
  </si>
  <si>
    <t>Gross value of landings</t>
  </si>
  <si>
    <t>sales notes, production reports, prices from fishmongers</t>
  </si>
  <si>
    <t xml:space="preserve">6-&lt; 12 m </t>
  </si>
  <si>
    <t>logbook,sales notes, production reports</t>
  </si>
  <si>
    <t>Vessels using Polyvalent 'passive' gears only (category C)</t>
  </si>
  <si>
    <t>questionnaires, production reports, prices from fishmongers</t>
  </si>
  <si>
    <t>B - Probability Sample Survey</t>
  </si>
  <si>
    <t>questionnaires, production reports, fishmongers for prices</t>
  </si>
  <si>
    <t>Vessels using Polyvalent ‘passive’ gears only*</t>
  </si>
  <si>
    <t xml:space="preserve">12-&lt; 18 m* </t>
  </si>
  <si>
    <t>questionnaires, sales notes, logbooks, fishmongers for prices</t>
  </si>
  <si>
    <t>Demersal trawlers and/or demersal seiners*</t>
  </si>
  <si>
    <t>24-&lt; 40 m*</t>
  </si>
  <si>
    <t>Income from leasing out quota or other fishing rights</t>
  </si>
  <si>
    <t>Not relevant- No quotas/fishing rights</t>
  </si>
  <si>
    <t>No quoats or fishing rights exist.</t>
  </si>
  <si>
    <t>Questionnaires</t>
  </si>
  <si>
    <t>logbook, fishmongers for prices</t>
  </si>
  <si>
    <t>Personnel costs</t>
  </si>
  <si>
    <t>questionnaires</t>
  </si>
  <si>
    <t>Value of unpaid labour</t>
  </si>
  <si>
    <t>estimation</t>
  </si>
  <si>
    <t>D - Indirect survey</t>
  </si>
  <si>
    <t xml:space="preserve">fuel's booklet </t>
  </si>
  <si>
    <t>D - Indirect Survey</t>
  </si>
  <si>
    <t>Variable costs</t>
  </si>
  <si>
    <t>Non-variable costs</t>
  </si>
  <si>
    <t>Lease/rental payments for quota or other fishing rights</t>
  </si>
  <si>
    <t>No quotas or fishing rights exist.</t>
  </si>
  <si>
    <t>Operating subsidies</t>
  </si>
  <si>
    <t>DFMR's records</t>
  </si>
  <si>
    <t>Subsidies on Investment</t>
  </si>
  <si>
    <t>Consumption of Fixed Capital</t>
  </si>
  <si>
    <t>estimation using PIM method</t>
  </si>
  <si>
    <t>12-&lt; 18 m</t>
  </si>
  <si>
    <t>18-&lt; 24 m</t>
  </si>
  <si>
    <t>24-&lt; 40 m</t>
  </si>
  <si>
    <t>Value of Physical capital</t>
  </si>
  <si>
    <t>Value of quotas and other fishing rights</t>
  </si>
  <si>
    <t>Investments in tangible assets, net</t>
  </si>
  <si>
    <t>questionnaires, DFMR's records</t>
  </si>
  <si>
    <t>Long/short Debt</t>
  </si>
  <si>
    <t>Total assets</t>
  </si>
  <si>
    <t>questionnaires, estimation</t>
  </si>
  <si>
    <t>Engaged crew</t>
  </si>
  <si>
    <t>licences, DFMR's records, estimation</t>
  </si>
  <si>
    <t>DFMR's records, questionnaires, estimation</t>
  </si>
  <si>
    <t>Unpaid labour</t>
  </si>
  <si>
    <t>Total hours worked per year</t>
  </si>
  <si>
    <t>estimation, questionnaires</t>
  </si>
  <si>
    <t>FVR</t>
  </si>
  <si>
    <t>Mean LOA of vessels</t>
  </si>
  <si>
    <t>Total vessel's tonnage</t>
  </si>
  <si>
    <t>Total vessel's power</t>
  </si>
  <si>
    <t>Mean age of vessels</t>
  </si>
  <si>
    <t>Days at sea</t>
  </si>
  <si>
    <t>Sales notes, production reports</t>
  </si>
  <si>
    <t>Logbooks, sales notes, production reports</t>
  </si>
  <si>
    <t>Production Reports</t>
  </si>
  <si>
    <t>Logbooks, production reports</t>
  </si>
  <si>
    <t>Logbooks, sales notes</t>
  </si>
  <si>
    <t>Energy consumption</t>
  </si>
  <si>
    <t>Number of fishing enterprises/units</t>
  </si>
  <si>
    <t>Value of landings per species</t>
  </si>
  <si>
    <t>sales notes, production reports, fishmongers for prices</t>
  </si>
  <si>
    <t>logbook,sales notes, production reports, fishmongers for prices</t>
  </si>
  <si>
    <t>questionnaires, Logbooks, production reports</t>
  </si>
  <si>
    <t>logbook, sales notes, fishmongers for prices</t>
  </si>
  <si>
    <t>Average price per species</t>
  </si>
  <si>
    <t>fishmongers</t>
  </si>
  <si>
    <t xml:space="preserve"> fishmongers</t>
  </si>
  <si>
    <t>Employment by gender</t>
  </si>
  <si>
    <t>licences</t>
  </si>
  <si>
    <t>FTE by gender</t>
  </si>
  <si>
    <t>Unpaid labour by gender</t>
  </si>
  <si>
    <t>licences, estimation</t>
  </si>
  <si>
    <t>Employment by age</t>
  </si>
  <si>
    <t>Employment by education level</t>
  </si>
  <si>
    <t>Employment by nationality</t>
  </si>
  <si>
    <t>Employment by employment status</t>
  </si>
  <si>
    <t>FTE National</t>
  </si>
  <si>
    <t xml:space="preserve">licences, DFMR's records, DFMR's estimation  </t>
  </si>
  <si>
    <t>questionnaires, DFMR's estimation</t>
  </si>
  <si>
    <t>AREA37 PGPVL1218</t>
  </si>
  <si>
    <t>AREA37 DTSVL2440</t>
  </si>
  <si>
    <t>2019 (2018 data)</t>
  </si>
  <si>
    <t>Fishing</t>
  </si>
  <si>
    <t>questionnaires, logbooks, production reports, sales notes</t>
  </si>
  <si>
    <t>estimation, Fuel's booklet, DFMR's records</t>
  </si>
  <si>
    <t>The documentation and further quality assurance are still not ready.</t>
  </si>
  <si>
    <t>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</si>
</sst>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0" x14ac:knownFonts="1">
    <font>
      <sz val="10"/>
      <name val="Arial"/>
      <family val="2"/>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10"/>
      <name val="Arial"/>
      <family val="2"/>
    </font>
    <font>
      <b/>
      <sz val="11"/>
      <name val="Arial"/>
      <family val="2"/>
    </font>
    <font>
      <i/>
      <sz val="10"/>
      <color indexed="8"/>
      <name val="Arial"/>
      <family val="2"/>
    </font>
    <font>
      <i/>
      <sz val="10"/>
      <name val="Arial"/>
      <family val="2"/>
    </font>
    <font>
      <sz val="11"/>
      <color theme="1"/>
      <name val="Calibri"/>
      <family val="2"/>
      <scheme val="minor"/>
    </font>
    <font>
      <sz val="10"/>
      <color theme="1"/>
      <name val="Arial"/>
      <family val="2"/>
    </font>
    <font>
      <sz val="8"/>
      <color theme="1"/>
      <name val="Arial"/>
      <family val="2"/>
    </font>
    <font>
      <sz val="10"/>
      <color rgb="FFFF0000"/>
      <name val="Arial"/>
      <family val="2"/>
    </font>
    <font>
      <b/>
      <sz val="10"/>
      <name val="Arial"/>
      <family val="2"/>
      <charset val="161"/>
    </font>
    <font>
      <sz val="10"/>
      <name val="Arial"/>
      <family val="2"/>
      <charset val="161"/>
    </font>
    <font>
      <i/>
      <sz val="10"/>
      <color indexed="8"/>
      <name val="Arial"/>
      <family val="2"/>
      <charset val="161"/>
    </font>
    <font>
      <i/>
      <sz val="10"/>
      <name val="Arial"/>
      <family val="2"/>
      <charset val="161"/>
    </font>
    <font>
      <i/>
      <sz val="10"/>
      <color theme="1"/>
      <name val="Arial"/>
      <family val="2"/>
      <charset val="161"/>
    </font>
    <font>
      <sz val="9"/>
      <name val="Arial"/>
      <family val="2"/>
      <charset val="161"/>
    </font>
    <font>
      <b/>
      <sz val="8"/>
      <name val="Arial"/>
      <family val="2"/>
    </font>
    <font>
      <b/>
      <sz val="8"/>
      <name val="Arial"/>
      <family val="2"/>
      <charset val="161"/>
    </font>
    <font>
      <b/>
      <sz val="10"/>
      <color theme="1"/>
      <name val="Arial"/>
      <family val="2"/>
    </font>
    <font>
      <b/>
      <sz val="10"/>
      <color rgb="FFFF0000"/>
      <name val="Arial"/>
      <family val="2"/>
    </font>
    <font>
      <sz val="8"/>
      <color theme="1"/>
      <name val="Cambria"/>
      <family val="2"/>
      <scheme val="major"/>
    </font>
    <font>
      <b/>
      <sz val="10"/>
      <color rgb="FF000000"/>
      <name val="Arial"/>
      <family val="2"/>
    </font>
    <font>
      <sz val="8"/>
      <color rgb="FF000000"/>
      <name val="Arial"/>
      <family val="2"/>
    </font>
    <font>
      <sz val="10"/>
      <color indexed="23"/>
      <name val="Arial"/>
      <family val="2"/>
    </font>
    <font>
      <b/>
      <sz val="12"/>
      <name val="Arial"/>
      <family val="2"/>
    </font>
    <font>
      <sz val="11"/>
      <name val="Calibri"/>
      <family val="2"/>
      <scheme val="minor"/>
    </font>
    <font>
      <b/>
      <sz val="10"/>
      <name val="Arial"/>
      <family val="2"/>
    </font>
    <font>
      <sz val="10"/>
      <name val="Arial"/>
      <family val="2"/>
    </font>
    <font>
      <b/>
      <sz val="10"/>
      <color indexed="8"/>
      <name val="Arial"/>
      <family val="2"/>
    </font>
    <font>
      <sz val="10"/>
      <name val="Arial"/>
      <family val="2"/>
      <charset val="1"/>
    </font>
    <font>
      <sz val="10"/>
      <color indexed="8"/>
      <name val="Arial"/>
      <family val="2"/>
    </font>
    <font>
      <sz val="10"/>
      <color rgb="FF000000"/>
      <name val="Calibri"/>
      <family val="2"/>
      <charset val="161"/>
    </font>
    <font>
      <sz val="10"/>
      <name val="Arial"/>
      <family val="2"/>
      <charset val="161"/>
    </font>
    <font>
      <b/>
      <sz val="10"/>
      <name val="Arial"/>
      <family val="2"/>
    </font>
    <font>
      <sz val="10"/>
      <name val="Arial"/>
      <family val="2"/>
    </font>
    <font>
      <b/>
      <sz val="10"/>
      <color indexed="8"/>
      <name val="Arial"/>
      <family val="2"/>
    </font>
    <font>
      <sz val="10"/>
      <color indexed="8"/>
      <name val="Arial"/>
      <family val="2"/>
    </font>
    <font>
      <strike/>
      <sz val="10"/>
      <name val="Arial"/>
      <family val="2"/>
    </font>
    <font>
      <sz val="9"/>
      <name val="Arial"/>
      <family val="2"/>
    </font>
    <font>
      <sz val="8"/>
      <name val="Arial"/>
      <family val="2"/>
    </font>
    <font>
      <i/>
      <sz val="8"/>
      <name val="Arial"/>
      <family val="2"/>
    </font>
    <font>
      <u/>
      <sz val="10"/>
      <color theme="10"/>
      <name val="Arial"/>
      <family val="2"/>
    </font>
    <font>
      <u/>
      <sz val="10"/>
      <name val="Arial"/>
      <family val="2"/>
      <charset val="161"/>
    </font>
    <font>
      <sz val="8"/>
      <color theme="1"/>
      <name val="Arial"/>
      <family val="2"/>
      <charset val="161"/>
    </font>
  </fonts>
  <fills count="3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0"/>
        <bgColor indexed="64"/>
      </patternFill>
    </fill>
    <fill>
      <patternFill patternType="solid">
        <fgColor theme="0" tint="-0.14999847407452621"/>
        <bgColor indexed="64"/>
      </patternFill>
    </fill>
    <fill>
      <patternFill patternType="solid">
        <fgColor theme="0"/>
        <bgColor indexed="26"/>
      </patternFill>
    </fill>
    <fill>
      <patternFill patternType="solid">
        <fgColor theme="0"/>
        <bgColor indexed="41"/>
      </patternFill>
    </fill>
    <fill>
      <patternFill patternType="solid">
        <fgColor indexed="9"/>
        <bgColor indexed="64"/>
      </patternFill>
    </fill>
    <fill>
      <patternFill patternType="solid">
        <fgColor theme="0" tint="-0.34998626667073579"/>
        <bgColor indexed="64"/>
      </patternFill>
    </fill>
    <fill>
      <patternFill patternType="solid">
        <fgColor theme="0" tint="-0.34998626667073579"/>
        <bgColor indexed="26"/>
      </patternFill>
    </fill>
    <fill>
      <patternFill patternType="solid">
        <fgColor theme="0" tint="-0.34998626667073579"/>
        <bgColor indexed="41"/>
      </patternFill>
    </fill>
    <fill>
      <patternFill patternType="solid">
        <fgColor rgb="FFFFFF00"/>
        <bgColor indexed="64"/>
      </patternFill>
    </fill>
    <fill>
      <patternFill patternType="solid">
        <fgColor rgb="FFFFFF00"/>
        <bgColor indexed="26"/>
      </patternFill>
    </fill>
  </fills>
  <borders count="11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medium">
        <color indexed="64"/>
      </left>
      <right/>
      <top style="thin">
        <color indexed="64"/>
      </top>
      <bottom style="thin">
        <color indexed="64"/>
      </bottom>
      <diagonal/>
    </border>
    <border>
      <left style="thin">
        <color indexed="8"/>
      </left>
      <right style="thin">
        <color indexed="8"/>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auto="1"/>
      </left>
      <right style="thin">
        <color auto="1"/>
      </right>
      <top style="thin">
        <color auto="1"/>
      </top>
      <bottom/>
      <diagonal/>
    </border>
    <border>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thin">
        <color indexed="64"/>
      </top>
      <bottom/>
      <diagonal/>
    </border>
    <border>
      <left/>
      <right/>
      <top/>
      <bottom style="thin">
        <color auto="1"/>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64"/>
      </left>
      <right style="thin">
        <color indexed="8"/>
      </right>
      <top/>
      <bottom/>
      <diagonal/>
    </border>
    <border>
      <left style="thin">
        <color indexed="8"/>
      </left>
      <right style="thin">
        <color indexed="8"/>
      </right>
      <top/>
      <bottom/>
      <diagonal/>
    </border>
    <border>
      <left style="thin">
        <color auto="1"/>
      </left>
      <right style="thin">
        <color auto="1"/>
      </right>
      <top/>
      <bottom/>
      <diagonal/>
    </border>
    <border>
      <left style="thin">
        <color auto="1"/>
      </left>
      <right style="medium">
        <color indexed="64"/>
      </right>
      <top/>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auto="1"/>
      </left>
      <right style="medium">
        <color indexed="64"/>
      </right>
      <top style="thin">
        <color indexed="64"/>
      </top>
      <bottom style="thin">
        <color indexed="64"/>
      </bottom>
      <diagonal/>
    </border>
    <border>
      <left style="medium">
        <color indexed="64"/>
      </left>
      <right style="thin">
        <color indexed="8"/>
      </right>
      <top style="thin">
        <color indexed="64"/>
      </top>
      <bottom style="medium">
        <color indexed="64"/>
      </bottom>
      <diagonal/>
    </border>
    <border>
      <left style="thin">
        <color indexed="8"/>
      </left>
      <right style="thin">
        <color indexed="8"/>
      </right>
      <top style="thin">
        <color indexed="64"/>
      </top>
      <bottom style="medium">
        <color indexed="64"/>
      </bottom>
      <diagonal/>
    </border>
    <border>
      <left style="thin">
        <color auto="1"/>
      </left>
      <right style="thin">
        <color auto="1"/>
      </right>
      <top style="thin">
        <color auto="1"/>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86">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4" fillId="8" borderId="0" applyNumberFormat="0" applyBorder="0" applyAlignment="0" applyProtection="0"/>
    <xf numFmtId="0" fontId="4" fillId="7" borderId="0" applyNumberFormat="0" applyBorder="0" applyAlignment="0" applyProtection="0"/>
    <xf numFmtId="0" fontId="4" fillId="9"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7" borderId="0" applyNumberFormat="0" applyBorder="0" applyAlignment="0" applyProtection="0"/>
    <xf numFmtId="0" fontId="5" fillId="16"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7" borderId="0" applyNumberFormat="0" applyBorder="0" applyAlignment="0" applyProtection="0"/>
    <xf numFmtId="0" fontId="7" fillId="14" borderId="1" applyNumberFormat="0" applyAlignment="0" applyProtection="0"/>
    <xf numFmtId="0" fontId="8" fillId="14" borderId="2" applyNumberFormat="0" applyAlignment="0" applyProtection="0"/>
    <xf numFmtId="0" fontId="9" fillId="4" borderId="0" applyNumberFormat="0" applyBorder="0" applyAlignment="0" applyProtection="0"/>
    <xf numFmtId="0" fontId="10" fillId="8" borderId="2" applyNumberFormat="0" applyAlignment="0" applyProtection="0"/>
    <xf numFmtId="0" fontId="11" fillId="23" borderId="3" applyNumberFormat="0" applyAlignment="0" applyProtection="0"/>
    <xf numFmtId="0" fontId="12" fillId="0" borderId="4" applyNumberFormat="0" applyFill="0" applyAlignment="0" applyProtection="0"/>
    <xf numFmtId="0" fontId="13" fillId="7" borderId="2" applyNumberFormat="0" applyAlignment="0" applyProtection="0"/>
    <xf numFmtId="0" fontId="14" fillId="0" borderId="0" applyNumberFormat="0" applyFill="0" applyBorder="0" applyAlignment="0" applyProtection="0"/>
    <xf numFmtId="0" fontId="6" fillId="18"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15" fillId="7" borderId="2" applyNumberFormat="0" applyAlignment="0" applyProtection="0"/>
    <xf numFmtId="0" fontId="16" fillId="0" borderId="5"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32" fillId="0" borderId="0"/>
    <xf numFmtId="0" fontId="28" fillId="0" borderId="0"/>
    <xf numFmtId="0" fontId="32" fillId="0" borderId="0"/>
    <xf numFmtId="0" fontId="28" fillId="0" borderId="0"/>
    <xf numFmtId="0" fontId="28" fillId="0" borderId="0"/>
    <xf numFmtId="0" fontId="28" fillId="0" borderId="0"/>
    <xf numFmtId="0" fontId="28" fillId="0" borderId="0"/>
    <xf numFmtId="0" fontId="28" fillId="0" borderId="0"/>
    <xf numFmtId="0" fontId="32" fillId="0" borderId="0"/>
    <xf numFmtId="0" fontId="28" fillId="9" borderId="7" applyNumberFormat="0" applyAlignment="0" applyProtection="0"/>
    <xf numFmtId="0" fontId="28" fillId="9" borderId="7" applyNumberFormat="0" applyAlignment="0" applyProtection="0"/>
    <xf numFmtId="0" fontId="19" fillId="8" borderId="1" applyNumberFormat="0" applyAlignment="0" applyProtection="0"/>
    <xf numFmtId="0" fontId="32" fillId="0" borderId="0"/>
    <xf numFmtId="0" fontId="32" fillId="0" borderId="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8" applyNumberFormat="0" applyFill="0" applyAlignment="0" applyProtection="0"/>
    <xf numFmtId="0" fontId="24" fillId="0" borderId="6" applyNumberFormat="0" applyFill="0" applyAlignment="0" applyProtection="0"/>
    <xf numFmtId="0" fontId="14" fillId="0" borderId="9" applyNumberFormat="0" applyFill="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4" fillId="0" borderId="0"/>
    <xf numFmtId="0" fontId="2" fillId="0" borderId="0"/>
    <xf numFmtId="0" fontId="2" fillId="0" borderId="0"/>
    <xf numFmtId="0" fontId="2" fillId="0" borderId="0"/>
    <xf numFmtId="0" fontId="2" fillId="0" borderId="0"/>
    <xf numFmtId="0" fontId="28" fillId="0" borderId="0"/>
    <xf numFmtId="9" fontId="28" fillId="0" borderId="0" applyFont="0" applyFill="0" applyBorder="0" applyAlignment="0" applyProtection="0"/>
    <xf numFmtId="0" fontId="4" fillId="0" borderId="0"/>
    <xf numFmtId="0" fontId="67" fillId="0" borderId="0" applyNumberFormat="0" applyFill="0" applyBorder="0" applyAlignment="0" applyProtection="0"/>
  </cellStyleXfs>
  <cellXfs count="765">
    <xf numFmtId="0" fontId="0" fillId="0" borderId="0" xfId="0"/>
    <xf numFmtId="0" fontId="0" fillId="0" borderId="0" xfId="0" applyFont="1"/>
    <xf numFmtId="0" fontId="0" fillId="0" borderId="0" xfId="0" applyFont="1" applyBorder="1"/>
    <xf numFmtId="0" fontId="0" fillId="0" borderId="0" xfId="0" applyFont="1" applyFill="1" applyBorder="1"/>
    <xf numFmtId="0" fontId="3" fillId="0" borderId="0" xfId="0" applyFont="1" applyFill="1"/>
    <xf numFmtId="49" fontId="3" fillId="0" borderId="10" xfId="0" applyNumberFormat="1" applyFont="1" applyFill="1" applyBorder="1" applyAlignment="1">
      <alignment horizontal="center" vertical="center"/>
    </xf>
    <xf numFmtId="49" fontId="3" fillId="0" borderId="10" xfId="0" applyNumberFormat="1" applyFont="1" applyFill="1" applyBorder="1" applyAlignment="1">
      <alignment horizontal="left" vertical="center"/>
    </xf>
    <xf numFmtId="0" fontId="0" fillId="0" borderId="0" xfId="0" applyFont="1" applyFill="1"/>
    <xf numFmtId="49" fontId="27" fillId="0" borderId="0" xfId="0" applyNumberFormat="1" applyFont="1" applyFill="1" applyBorder="1" applyAlignment="1">
      <alignment horizontal="center" vertical="center"/>
    </xf>
    <xf numFmtId="0" fontId="27" fillId="0" borderId="0" xfId="0" applyFont="1"/>
    <xf numFmtId="49" fontId="27" fillId="0" borderId="0" xfId="0" applyNumberFormat="1" applyFont="1" applyFill="1" applyBorder="1" applyAlignment="1">
      <alignment vertical="center"/>
    </xf>
    <xf numFmtId="0" fontId="27" fillId="0" borderId="13" xfId="0" applyFont="1" applyFill="1" applyBorder="1" applyAlignment="1">
      <alignment horizontal="center" vertical="center" textRotation="90"/>
    </xf>
    <xf numFmtId="0" fontId="27" fillId="0" borderId="0" xfId="0" applyFont="1" applyBorder="1" applyAlignment="1">
      <alignment vertical="center"/>
    </xf>
    <xf numFmtId="0" fontId="0" fillId="0" borderId="0" xfId="0" applyFont="1" applyBorder="1" applyAlignment="1">
      <alignment horizontal="center"/>
    </xf>
    <xf numFmtId="0" fontId="0" fillId="0" borderId="0" xfId="0" applyFont="1" applyFill="1" applyBorder="1" applyAlignment="1">
      <alignment horizontal="center" vertical="center"/>
    </xf>
    <xf numFmtId="0" fontId="27" fillId="0" borderId="16" xfId="0" applyFont="1" applyFill="1" applyBorder="1" applyAlignment="1">
      <alignment horizontal="center" vertical="center" textRotation="90"/>
    </xf>
    <xf numFmtId="0" fontId="27" fillId="0" borderId="17" xfId="0" applyFont="1" applyFill="1" applyBorder="1" applyAlignment="1">
      <alignment horizontal="center" vertical="center" textRotation="90"/>
    </xf>
    <xf numFmtId="49" fontId="33" fillId="0" borderId="21" xfId="0" applyNumberFormat="1" applyFont="1" applyFill="1" applyBorder="1" applyAlignment="1">
      <alignment horizontal="center" vertical="center"/>
    </xf>
    <xf numFmtId="0" fontId="0" fillId="0" borderId="27" xfId="0" applyFont="1" applyBorder="1"/>
    <xf numFmtId="0" fontId="27" fillId="0" borderId="29" xfId="0" applyFont="1" applyFill="1" applyBorder="1" applyAlignment="1">
      <alignment horizontal="center" vertical="center" wrapText="1"/>
    </xf>
    <xf numFmtId="49" fontId="27" fillId="0" borderId="33" xfId="0" applyNumberFormat="1" applyFont="1" applyFill="1" applyBorder="1" applyAlignment="1">
      <alignment vertical="center"/>
    </xf>
    <xf numFmtId="0" fontId="0" fillId="0" borderId="11" xfId="0" applyBorder="1" applyAlignment="1" applyProtection="1">
      <alignment horizontal="center"/>
    </xf>
    <xf numFmtId="0" fontId="0" fillId="0" borderId="0" xfId="0" applyFont="1" applyFill="1" applyAlignment="1">
      <alignment horizontal="center"/>
    </xf>
    <xf numFmtId="49" fontId="0" fillId="0" borderId="43" xfId="0" applyNumberFormat="1" applyFont="1" applyFill="1" applyBorder="1" applyAlignment="1">
      <alignment horizontal="center" vertical="center"/>
    </xf>
    <xf numFmtId="49" fontId="39" fillId="0" borderId="11" xfId="0" applyNumberFormat="1" applyFont="1" applyFill="1" applyBorder="1" applyAlignment="1">
      <alignment horizontal="left" vertical="center"/>
    </xf>
    <xf numFmtId="0" fontId="3" fillId="0" borderId="20" xfId="0" applyFont="1" applyFill="1" applyBorder="1"/>
    <xf numFmtId="49" fontId="39" fillId="0" borderId="10" xfId="0" applyNumberFormat="1" applyFont="1" applyFill="1" applyBorder="1" applyAlignment="1">
      <alignment horizontal="left" vertical="center"/>
    </xf>
    <xf numFmtId="49" fontId="40" fillId="0" borderId="10" xfId="0" applyNumberFormat="1" applyFont="1" applyFill="1" applyBorder="1" applyAlignment="1">
      <alignment horizontal="left" vertical="center"/>
    </xf>
    <xf numFmtId="49" fontId="38" fillId="0" borderId="10" xfId="0" applyNumberFormat="1" applyFont="1" applyFill="1" applyBorder="1" applyAlignment="1">
      <alignment horizontal="left" vertical="center"/>
    </xf>
    <xf numFmtId="49" fontId="0" fillId="0" borderId="43" xfId="0" applyNumberFormat="1" applyFill="1" applyBorder="1" applyAlignment="1">
      <alignment horizontal="center" vertical="center"/>
    </xf>
    <xf numFmtId="0" fontId="41" fillId="0" borderId="0" xfId="0" applyFont="1"/>
    <xf numFmtId="49" fontId="3" fillId="0" borderId="10" xfId="0" applyNumberFormat="1" applyFont="1" applyFill="1" applyBorder="1" applyAlignment="1">
      <alignment horizontal="center"/>
    </xf>
    <xf numFmtId="49" fontId="3" fillId="0" borderId="28" xfId="0" applyNumberFormat="1" applyFont="1" applyFill="1" applyBorder="1" applyAlignment="1">
      <alignment horizontal="center"/>
    </xf>
    <xf numFmtId="49" fontId="33" fillId="0" borderId="24" xfId="0" applyNumberFormat="1" applyFont="1" applyFill="1" applyBorder="1" applyAlignment="1">
      <alignment horizontal="center"/>
    </xf>
    <xf numFmtId="49" fontId="33" fillId="0" borderId="26" xfId="0" applyNumberFormat="1" applyFont="1" applyFill="1" applyBorder="1" applyAlignment="1">
      <alignment horizontal="center"/>
    </xf>
    <xf numFmtId="49" fontId="33" fillId="0" borderId="23" xfId="0" applyNumberFormat="1" applyFont="1" applyFill="1" applyBorder="1" applyAlignment="1">
      <alignment horizontal="center"/>
    </xf>
    <xf numFmtId="49" fontId="33" fillId="0" borderId="11" xfId="0" applyNumberFormat="1" applyFont="1" applyFill="1" applyBorder="1" applyAlignment="1">
      <alignment horizontal="center"/>
    </xf>
    <xf numFmtId="0" fontId="33" fillId="0" borderId="23" xfId="0" applyNumberFormat="1" applyFont="1" applyFill="1" applyBorder="1" applyAlignment="1">
      <alignment horizontal="center"/>
    </xf>
    <xf numFmtId="0" fontId="33" fillId="0" borderId="11" xfId="0" applyNumberFormat="1" applyFont="1" applyFill="1" applyBorder="1" applyAlignment="1">
      <alignment horizontal="center"/>
    </xf>
    <xf numFmtId="0" fontId="33" fillId="0" borderId="24" xfId="0" applyNumberFormat="1" applyFont="1" applyFill="1" applyBorder="1" applyAlignment="1">
      <alignment horizontal="center"/>
    </xf>
    <xf numFmtId="49" fontId="33" fillId="0" borderId="25" xfId="0" applyNumberFormat="1" applyFont="1" applyFill="1" applyBorder="1" applyAlignment="1">
      <alignment horizontal="center"/>
    </xf>
    <xf numFmtId="49" fontId="33" fillId="0" borderId="10" xfId="0" applyNumberFormat="1" applyFont="1" applyFill="1" applyBorder="1" applyAlignment="1">
      <alignment horizontal="center"/>
    </xf>
    <xf numFmtId="0" fontId="33" fillId="0" borderId="25" xfId="0" applyNumberFormat="1" applyFont="1" applyFill="1" applyBorder="1" applyAlignment="1">
      <alignment horizontal="center"/>
    </xf>
    <xf numFmtId="0" fontId="33" fillId="0" borderId="10" xfId="0" applyNumberFormat="1" applyFont="1" applyFill="1" applyBorder="1" applyAlignment="1">
      <alignment horizontal="center"/>
    </xf>
    <xf numFmtId="49" fontId="3" fillId="0" borderId="44" xfId="0" applyNumberFormat="1" applyFont="1" applyFill="1" applyBorder="1" applyAlignment="1">
      <alignment horizontal="center"/>
    </xf>
    <xf numFmtId="0" fontId="0" fillId="0" borderId="0" xfId="0" applyFill="1" applyAlignment="1">
      <alignment horizontal="center"/>
    </xf>
    <xf numFmtId="0" fontId="3" fillId="0" borderId="47" xfId="0" applyFont="1" applyFill="1" applyBorder="1" applyAlignment="1">
      <alignment horizontal="center" wrapText="1"/>
    </xf>
    <xf numFmtId="0" fontId="0" fillId="0" borderId="0" xfId="0" applyBorder="1"/>
    <xf numFmtId="49" fontId="42" fillId="0" borderId="12" xfId="60" applyNumberFormat="1" applyFont="1" applyFill="1" applyBorder="1" applyAlignment="1">
      <alignment horizontal="center" vertical="center" wrapText="1"/>
    </xf>
    <xf numFmtId="49" fontId="42" fillId="0" borderId="12" xfId="0" applyNumberFormat="1" applyFont="1" applyFill="1" applyBorder="1" applyAlignment="1">
      <alignment horizontal="center" vertical="center" wrapText="1"/>
    </xf>
    <xf numFmtId="0" fontId="42" fillId="0" borderId="12" xfId="0" applyFont="1" applyFill="1" applyBorder="1" applyAlignment="1">
      <alignment horizontal="center" vertical="center" wrapText="1"/>
    </xf>
    <xf numFmtId="0" fontId="0" fillId="0" borderId="47" xfId="0" applyFont="1" applyBorder="1" applyAlignment="1">
      <alignment horizontal="right"/>
    </xf>
    <xf numFmtId="0" fontId="28" fillId="0" borderId="0" xfId="0" applyFont="1"/>
    <xf numFmtId="0" fontId="28" fillId="0" borderId="0" xfId="0" applyFont="1" applyBorder="1" applyAlignment="1"/>
    <xf numFmtId="0" fontId="28" fillId="0" borderId="11" xfId="0" applyFont="1" applyBorder="1" applyAlignment="1" applyProtection="1">
      <alignment horizontal="center"/>
    </xf>
    <xf numFmtId="49" fontId="27" fillId="0" borderId="0" xfId="58" applyNumberFormat="1" applyFont="1" applyFill="1" applyBorder="1" applyAlignment="1">
      <alignment vertical="center"/>
    </xf>
    <xf numFmtId="0" fontId="0" fillId="0" borderId="11" xfId="0" applyFont="1" applyBorder="1" applyAlignment="1" applyProtection="1">
      <alignment horizontal="center"/>
    </xf>
    <xf numFmtId="49" fontId="27" fillId="0" borderId="0" xfId="62" applyNumberFormat="1" applyFont="1" applyFill="1" applyBorder="1" applyAlignment="1">
      <alignment vertical="center"/>
    </xf>
    <xf numFmtId="49" fontId="28" fillId="25" borderId="11" xfId="62" applyNumberFormat="1" applyFont="1" applyFill="1" applyBorder="1" applyAlignment="1">
      <alignment horizontal="left" vertical="center" wrapText="1"/>
    </xf>
    <xf numFmtId="0" fontId="35" fillId="0" borderId="0" xfId="0" applyFont="1"/>
    <xf numFmtId="49" fontId="27" fillId="0" borderId="0" xfId="61" applyNumberFormat="1" applyFont="1" applyFill="1" applyBorder="1" applyAlignment="1">
      <alignment vertical="center"/>
    </xf>
    <xf numFmtId="0" fontId="28" fillId="0" borderId="0" xfId="0" applyFont="1" applyBorder="1"/>
    <xf numFmtId="0" fontId="27" fillId="0" borderId="0" xfId="0" applyFont="1" applyFill="1" applyBorder="1" applyAlignment="1">
      <alignment horizontal="left" vertical="center"/>
    </xf>
    <xf numFmtId="0" fontId="46" fillId="0" borderId="0" xfId="0" applyFont="1" applyBorder="1"/>
    <xf numFmtId="0" fontId="33" fillId="0" borderId="47" xfId="0" applyFont="1" applyBorder="1"/>
    <xf numFmtId="0" fontId="0" fillId="0" borderId="0" xfId="0" applyFont="1" applyAlignment="1">
      <alignment horizontal="center"/>
    </xf>
    <xf numFmtId="0" fontId="0" fillId="0" borderId="0" xfId="0" applyFont="1" applyFill="1" applyBorder="1" applyAlignment="1">
      <alignment horizontal="left"/>
    </xf>
    <xf numFmtId="49" fontId="27" fillId="0" borderId="0" xfId="0" applyNumberFormat="1" applyFont="1" applyAlignment="1">
      <alignment vertical="top"/>
    </xf>
    <xf numFmtId="0" fontId="27" fillId="28" borderId="11" xfId="0" applyFont="1" applyFill="1" applyBorder="1" applyAlignment="1">
      <alignment vertical="top" wrapText="1"/>
    </xf>
    <xf numFmtId="0" fontId="0" fillId="0" borderId="47" xfId="0" applyFont="1" applyFill="1" applyBorder="1" applyAlignment="1">
      <alignment horizontal="center" vertical="top" wrapText="1"/>
    </xf>
    <xf numFmtId="0" fontId="0" fillId="0" borderId="47" xfId="0" applyFont="1" applyFill="1" applyBorder="1" applyAlignment="1">
      <alignment vertical="top" wrapText="1"/>
    </xf>
    <xf numFmtId="0" fontId="49" fillId="28" borderId="47" xfId="0" applyFont="1" applyFill="1" applyBorder="1" applyAlignment="1">
      <alignment horizontal="center" vertical="top"/>
    </xf>
    <xf numFmtId="0" fontId="28" fillId="0" borderId="0" xfId="0" applyFont="1" applyFill="1" applyBorder="1"/>
    <xf numFmtId="49" fontId="28" fillId="0" borderId="0" xfId="60" applyNumberFormat="1" applyFont="1" applyFill="1" applyBorder="1" applyAlignment="1">
      <alignment vertical="center" wrapText="1"/>
    </xf>
    <xf numFmtId="49" fontId="28" fillId="0" borderId="0" xfId="60" applyNumberFormat="1" applyFont="1" applyFill="1" applyBorder="1" applyAlignment="1">
      <alignment vertical="center"/>
    </xf>
    <xf numFmtId="0" fontId="28" fillId="0" borderId="0" xfId="0" applyFont="1" applyFill="1" applyBorder="1" applyAlignment="1">
      <alignment vertical="center"/>
    </xf>
    <xf numFmtId="0" fontId="33" fillId="0" borderId="0" xfId="78" applyFont="1" applyBorder="1"/>
    <xf numFmtId="0" fontId="33" fillId="0" borderId="0" xfId="79" applyFont="1" applyFill="1" applyBorder="1"/>
    <xf numFmtId="0" fontId="33" fillId="0" borderId="0" xfId="79" applyFont="1" applyFill="1" applyBorder="1" applyAlignment="1">
      <alignment horizontal="center"/>
    </xf>
    <xf numFmtId="0" fontId="33" fillId="0" borderId="0" xfId="79" applyFont="1" applyBorder="1"/>
    <xf numFmtId="0" fontId="33" fillId="0" borderId="47" xfId="78" applyFont="1" applyBorder="1"/>
    <xf numFmtId="0" fontId="33" fillId="0" borderId="47" xfId="79" applyFont="1" applyBorder="1"/>
    <xf numFmtId="0" fontId="33" fillId="0" borderId="47" xfId="79" applyFont="1" applyBorder="1" applyAlignment="1">
      <alignment horizontal="center"/>
    </xf>
    <xf numFmtId="0" fontId="33" fillId="0" borderId="47" xfId="79" applyFont="1" applyFill="1" applyBorder="1" applyAlignment="1">
      <alignment horizontal="center"/>
    </xf>
    <xf numFmtId="0" fontId="33" fillId="0" borderId="47" xfId="78" applyFont="1" applyFill="1" applyBorder="1" applyAlignment="1">
      <alignment horizontal="center" wrapText="1"/>
    </xf>
    <xf numFmtId="0" fontId="33" fillId="0" borderId="47" xfId="78" applyFont="1" applyFill="1" applyBorder="1"/>
    <xf numFmtId="0" fontId="3" fillId="0" borderId="47" xfId="0" applyFont="1" applyFill="1" applyBorder="1" applyAlignment="1">
      <alignment horizontal="left" vertical="center"/>
    </xf>
    <xf numFmtId="0" fontId="33" fillId="0" borderId="47" xfId="78" applyFont="1" applyBorder="1" applyAlignment="1">
      <alignment horizontal="center" wrapText="1"/>
    </xf>
    <xf numFmtId="0" fontId="33" fillId="0" borderId="47" xfId="79" applyFont="1" applyFill="1" applyBorder="1" applyAlignment="1">
      <alignment horizontal="center" wrapText="1"/>
    </xf>
    <xf numFmtId="0" fontId="33" fillId="0" borderId="47" xfId="79" applyFont="1" applyBorder="1" applyAlignment="1">
      <alignment horizontal="center" wrapText="1"/>
    </xf>
    <xf numFmtId="0" fontId="35" fillId="0" borderId="0" xfId="80" applyFont="1" applyFill="1" applyBorder="1"/>
    <xf numFmtId="0" fontId="44" fillId="0" borderId="0" xfId="78" applyFont="1" applyBorder="1"/>
    <xf numFmtId="49" fontId="50" fillId="25" borderId="0" xfId="0" applyNumberFormat="1" applyFont="1" applyFill="1" applyBorder="1" applyAlignment="1">
      <alignment vertical="center"/>
    </xf>
    <xf numFmtId="0" fontId="50" fillId="0" borderId="0" xfId="0" applyFont="1"/>
    <xf numFmtId="0" fontId="0" fillId="25" borderId="59" xfId="0" applyFont="1" applyFill="1" applyBorder="1" applyAlignment="1">
      <alignment horizontal="left" vertical="center" wrapText="1"/>
    </xf>
    <xf numFmtId="0" fontId="0" fillId="25" borderId="59" xfId="0" applyFont="1" applyFill="1" applyBorder="1" applyAlignment="1">
      <alignment horizontal="center" vertical="center"/>
    </xf>
    <xf numFmtId="0" fontId="0" fillId="0" borderId="0" xfId="0" applyFont="1" applyAlignment="1"/>
    <xf numFmtId="49" fontId="0" fillId="25" borderId="60" xfId="0" applyNumberFormat="1" applyFont="1" applyFill="1" applyBorder="1" applyAlignment="1">
      <alignment horizontal="center" vertical="center"/>
    </xf>
    <xf numFmtId="0" fontId="0" fillId="25" borderId="60" xfId="0" applyFont="1" applyFill="1" applyBorder="1" applyAlignment="1">
      <alignment horizontal="left" vertical="center" wrapText="1"/>
    </xf>
    <xf numFmtId="0" fontId="0" fillId="25" borderId="60" xfId="0" applyFont="1" applyFill="1" applyBorder="1" applyAlignment="1">
      <alignment horizontal="center" vertical="center"/>
    </xf>
    <xf numFmtId="0" fontId="0" fillId="25" borderId="0" xfId="0" applyFont="1" applyFill="1" applyAlignment="1">
      <alignment wrapText="1"/>
    </xf>
    <xf numFmtId="49" fontId="0" fillId="0" borderId="0"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0" fillId="0" borderId="47" xfId="0" applyBorder="1"/>
    <xf numFmtId="49" fontId="45" fillId="0" borderId="0" xfId="0" applyNumberFormat="1" applyFont="1" applyFill="1" applyBorder="1" applyAlignment="1">
      <alignment vertical="center"/>
    </xf>
    <xf numFmtId="0" fontId="0" fillId="0" borderId="0" xfId="0" applyFont="1" applyBorder="1" applyAlignment="1"/>
    <xf numFmtId="0" fontId="2" fillId="0" borderId="0" xfId="81"/>
    <xf numFmtId="0" fontId="44" fillId="0" borderId="0" xfId="57" applyFont="1" applyFill="1" applyBorder="1" applyAlignment="1">
      <alignment horizontal="left"/>
    </xf>
    <xf numFmtId="0" fontId="28" fillId="0" borderId="36" xfId="0" applyFont="1" applyBorder="1"/>
    <xf numFmtId="0" fontId="0" fillId="0" borderId="0" xfId="0" applyFont="1" applyFill="1" applyAlignment="1">
      <alignment horizontal="left"/>
    </xf>
    <xf numFmtId="0" fontId="28" fillId="0" borderId="32" xfId="0" applyFont="1" applyBorder="1" applyAlignment="1"/>
    <xf numFmtId="0" fontId="33" fillId="0" borderId="0" xfId="78" applyFont="1" applyBorder="1" applyAlignment="1"/>
    <xf numFmtId="0" fontId="27" fillId="0" borderId="46" xfId="0" applyFont="1" applyFill="1" applyBorder="1" applyAlignment="1">
      <alignment horizontal="left" vertical="center"/>
    </xf>
    <xf numFmtId="0" fontId="33" fillId="0" borderId="0" xfId="57" applyFont="1"/>
    <xf numFmtId="0" fontId="3" fillId="0" borderId="11" xfId="0" applyFont="1" applyFill="1" applyBorder="1" applyAlignment="1">
      <alignment horizontal="center" wrapText="1"/>
    </xf>
    <xf numFmtId="0" fontId="33" fillId="0" borderId="47" xfId="0" applyFont="1" applyBorder="1" applyAlignment="1">
      <alignment wrapText="1"/>
    </xf>
    <xf numFmtId="0" fontId="28" fillId="0" borderId="47" xfId="0" applyFont="1" applyFill="1" applyBorder="1" applyAlignment="1">
      <alignment horizontal="center"/>
    </xf>
    <xf numFmtId="0" fontId="33" fillId="0" borderId="47" xfId="0" applyFont="1" applyFill="1" applyBorder="1" applyAlignment="1">
      <alignment wrapText="1"/>
    </xf>
    <xf numFmtId="0" fontId="33" fillId="0" borderId="47" xfId="0" applyFont="1" applyBorder="1" applyAlignment="1">
      <alignment horizontal="left" vertical="top" wrapText="1"/>
    </xf>
    <xf numFmtId="49" fontId="33" fillId="0" borderId="11" xfId="0" applyNumberFormat="1" applyFont="1" applyFill="1" applyBorder="1" applyAlignment="1">
      <alignment horizontal="center" vertical="center"/>
    </xf>
    <xf numFmtId="0" fontId="33" fillId="0" borderId="60" xfId="0" applyFont="1" applyBorder="1" applyAlignment="1">
      <alignment wrapText="1"/>
    </xf>
    <xf numFmtId="0" fontId="0" fillId="0" borderId="60" xfId="0" applyFont="1" applyBorder="1" applyAlignment="1">
      <alignment wrapText="1"/>
    </xf>
    <xf numFmtId="0" fontId="0" fillId="0" borderId="60" xfId="0" applyFont="1" applyFill="1" applyBorder="1" applyAlignment="1">
      <alignment horizontal="left" vertical="center" wrapText="1"/>
    </xf>
    <xf numFmtId="0" fontId="33" fillId="0" borderId="65" xfId="0" applyFont="1" applyFill="1" applyBorder="1" applyAlignment="1">
      <alignment horizontal="center" vertical="center" wrapText="1"/>
    </xf>
    <xf numFmtId="49" fontId="33" fillId="0" borderId="66" xfId="0" applyNumberFormat="1" applyFont="1" applyFill="1" applyBorder="1" applyAlignment="1">
      <alignment horizontal="center" vertical="center" wrapText="1"/>
    </xf>
    <xf numFmtId="0" fontId="33" fillId="0" borderId="67" xfId="0" applyFont="1" applyFill="1" applyBorder="1" applyAlignment="1">
      <alignment horizontal="center" vertical="center" wrapText="1"/>
    </xf>
    <xf numFmtId="49" fontId="33" fillId="0" borderId="68" xfId="0" applyNumberFormat="1" applyFont="1" applyFill="1" applyBorder="1" applyAlignment="1">
      <alignment horizontal="center" vertical="center" wrapText="1"/>
    </xf>
    <xf numFmtId="0" fontId="33" fillId="0" borderId="69" xfId="0" applyFont="1" applyBorder="1"/>
    <xf numFmtId="0" fontId="33" fillId="0" borderId="67" xfId="57" applyFont="1" applyFill="1" applyBorder="1" applyAlignment="1">
      <alignment horizontal="center" vertical="center" wrapText="1"/>
    </xf>
    <xf numFmtId="49" fontId="33" fillId="0" borderId="68" xfId="57" applyNumberFormat="1" applyFont="1" applyFill="1" applyBorder="1" applyAlignment="1">
      <alignment horizontal="center" vertical="center" wrapText="1"/>
    </xf>
    <xf numFmtId="0" fontId="33" fillId="0" borderId="69" xfId="57" applyFont="1" applyBorder="1"/>
    <xf numFmtId="0" fontId="52" fillId="0" borderId="34" xfId="0" applyFont="1" applyBorder="1" applyAlignment="1"/>
    <xf numFmtId="0" fontId="53" fillId="0" borderId="31" xfId="0" applyFont="1" applyBorder="1" applyAlignment="1"/>
    <xf numFmtId="0" fontId="53" fillId="0" borderId="47" xfId="0" applyFont="1" applyBorder="1"/>
    <xf numFmtId="0" fontId="53" fillId="0" borderId="47" xfId="0" applyFont="1" applyBorder="1" applyAlignment="1">
      <alignment horizontal="right"/>
    </xf>
    <xf numFmtId="0" fontId="53" fillId="0" borderId="10" xfId="0" applyFont="1" applyBorder="1"/>
    <xf numFmtId="0" fontId="53" fillId="0" borderId="32" xfId="0" applyFont="1" applyBorder="1" applyAlignment="1"/>
    <xf numFmtId="0" fontId="53" fillId="0" borderId="0" xfId="0" applyFont="1" applyBorder="1" applyAlignment="1"/>
    <xf numFmtId="0" fontId="52" fillId="0" borderId="13" xfId="0" applyFont="1" applyFill="1" applyBorder="1" applyAlignment="1">
      <alignment horizontal="left" vertical="center"/>
    </xf>
    <xf numFmtId="0" fontId="53" fillId="0" borderId="0" xfId="0" applyFont="1"/>
    <xf numFmtId="49" fontId="59" fillId="0" borderId="0" xfId="60" applyNumberFormat="1" applyFont="1" applyFill="1" applyBorder="1" applyAlignment="1">
      <alignment vertical="center"/>
    </xf>
    <xf numFmtId="0" fontId="60" fillId="0" borderId="0" xfId="0" applyFont="1"/>
    <xf numFmtId="0" fontId="60" fillId="25" borderId="0" xfId="0" applyFont="1" applyFill="1"/>
    <xf numFmtId="0" fontId="60" fillId="0" borderId="0" xfId="0" applyFont="1" applyFill="1"/>
    <xf numFmtId="0" fontId="60" fillId="0" borderId="0" xfId="0" applyFont="1" applyBorder="1" applyAlignment="1"/>
    <xf numFmtId="0" fontId="60" fillId="0" borderId="0" xfId="0" applyFont="1" applyFill="1" applyBorder="1" applyAlignment="1"/>
    <xf numFmtId="0" fontId="60" fillId="0" borderId="36" xfId="0" applyFont="1" applyBorder="1" applyAlignment="1"/>
    <xf numFmtId="0" fontId="60" fillId="0" borderId="36" xfId="0" applyFont="1" applyFill="1" applyBorder="1" applyAlignment="1"/>
    <xf numFmtId="0" fontId="60" fillId="0" borderId="0" xfId="0" applyFont="1" applyAlignment="1">
      <alignment horizontal="left" wrapText="1"/>
    </xf>
    <xf numFmtId="0" fontId="60" fillId="0" borderId="0" xfId="0" applyFont="1" applyFill="1" applyAlignment="1">
      <alignment horizontal="left" wrapText="1"/>
    </xf>
    <xf numFmtId="0" fontId="0" fillId="0" borderId="0" xfId="0" applyFont="1" applyFill="1" applyBorder="1" applyAlignment="1">
      <alignment wrapText="1"/>
    </xf>
    <xf numFmtId="0" fontId="0" fillId="0" borderId="0" xfId="0" applyFont="1" applyFill="1" applyBorder="1" applyAlignment="1">
      <alignment horizontal="left" wrapText="1"/>
    </xf>
    <xf numFmtId="49" fontId="0" fillId="25" borderId="70" xfId="0" applyNumberFormat="1" applyFont="1" applyFill="1" applyBorder="1" applyAlignment="1">
      <alignment horizontal="center" vertical="center"/>
    </xf>
    <xf numFmtId="0" fontId="0" fillId="25" borderId="70" xfId="0" applyFont="1" applyFill="1" applyBorder="1" applyAlignment="1">
      <alignment horizontal="left" vertical="center" wrapText="1"/>
    </xf>
    <xf numFmtId="0" fontId="0" fillId="25" borderId="70" xfId="0" applyFont="1" applyFill="1" applyBorder="1" applyAlignment="1">
      <alignment horizontal="center" vertical="center"/>
    </xf>
    <xf numFmtId="49" fontId="0" fillId="0" borderId="70" xfId="0" applyNumberFormat="1" applyFont="1" applyFill="1" applyBorder="1" applyAlignment="1">
      <alignment horizontal="center" vertical="center"/>
    </xf>
    <xf numFmtId="49" fontId="28" fillId="25" borderId="70" xfId="62" applyNumberFormat="1" applyFont="1" applyFill="1" applyBorder="1" applyAlignment="1">
      <alignment vertical="center" wrapText="1"/>
    </xf>
    <xf numFmtId="49" fontId="0" fillId="0" borderId="70" xfId="60" applyNumberFormat="1" applyFont="1" applyFill="1" applyBorder="1" applyAlignment="1">
      <alignment vertical="center"/>
    </xf>
    <xf numFmtId="49" fontId="0" fillId="0" borderId="70" xfId="60" applyNumberFormat="1" applyFont="1" applyFill="1" applyBorder="1" applyAlignment="1">
      <alignment horizontal="center" vertical="center"/>
    </xf>
    <xf numFmtId="49" fontId="0" fillId="0" borderId="70" xfId="0" applyNumberFormat="1" applyFont="1" applyFill="1" applyBorder="1" applyAlignment="1">
      <alignment horizontal="center" vertical="center" wrapText="1"/>
    </xf>
    <xf numFmtId="0" fontId="0" fillId="0" borderId="70" xfId="0" applyFont="1" applyFill="1" applyBorder="1"/>
    <xf numFmtId="0" fontId="0" fillId="0" borderId="70" xfId="0" applyFont="1" applyFill="1" applyBorder="1" applyAlignment="1">
      <alignment vertical="center"/>
    </xf>
    <xf numFmtId="49" fontId="0" fillId="0" borderId="70" xfId="60" applyNumberFormat="1" applyFont="1" applyFill="1" applyBorder="1" applyAlignment="1">
      <alignment vertical="center" wrapText="1"/>
    </xf>
    <xf numFmtId="49" fontId="0" fillId="0" borderId="70" xfId="62" applyNumberFormat="1" applyFont="1" applyFill="1" applyBorder="1" applyAlignment="1">
      <alignment horizontal="center" vertical="center" wrapText="1"/>
    </xf>
    <xf numFmtId="49" fontId="28" fillId="25" borderId="70" xfId="62" applyNumberFormat="1" applyFont="1" applyFill="1" applyBorder="1" applyAlignment="1">
      <alignment horizontal="left" vertical="center" wrapText="1"/>
    </xf>
    <xf numFmtId="0" fontId="28" fillId="27" borderId="70" xfId="62" applyNumberFormat="1" applyFont="1" applyFill="1" applyBorder="1" applyAlignment="1">
      <alignment horizontal="center" vertical="center"/>
    </xf>
    <xf numFmtId="49" fontId="0" fillId="0" borderId="70" xfId="62" applyNumberFormat="1" applyFont="1" applyFill="1" applyBorder="1" applyAlignment="1">
      <alignment vertical="center" wrapText="1"/>
    </xf>
    <xf numFmtId="49" fontId="0" fillId="0" borderId="70" xfId="59" applyNumberFormat="1" applyFont="1" applyFill="1" applyBorder="1" applyAlignment="1">
      <alignment vertical="center"/>
    </xf>
    <xf numFmtId="49" fontId="0" fillId="0" borderId="70" xfId="59" applyNumberFormat="1" applyFont="1" applyFill="1" applyBorder="1" applyAlignment="1">
      <alignment horizontal="left" vertical="center"/>
    </xf>
    <xf numFmtId="0" fontId="0" fillId="0" borderId="70" xfId="0" applyFont="1" applyBorder="1" applyAlignment="1">
      <alignment horizontal="left" vertical="top"/>
    </xf>
    <xf numFmtId="0" fontId="0" fillId="0" borderId="70" xfId="0" applyFont="1" applyBorder="1" applyAlignment="1">
      <alignment horizontal="center" vertical="top"/>
    </xf>
    <xf numFmtId="0" fontId="0" fillId="0" borderId="70" xfId="0" applyNumberFormat="1" applyFont="1" applyFill="1" applyBorder="1" applyAlignment="1">
      <alignment horizontal="center" vertical="center" wrapText="1"/>
    </xf>
    <xf numFmtId="0" fontId="0" fillId="0" borderId="70" xfId="0" applyFont="1" applyBorder="1" applyAlignment="1">
      <alignment vertical="top"/>
    </xf>
    <xf numFmtId="49" fontId="0" fillId="0" borderId="70" xfId="0" applyNumberFormat="1" applyFont="1" applyFill="1" applyBorder="1" applyAlignment="1">
      <alignment vertical="center"/>
    </xf>
    <xf numFmtId="0" fontId="0" fillId="0" borderId="0" xfId="0" applyFill="1" applyBorder="1" applyAlignment="1">
      <alignment vertical="top" wrapText="1"/>
    </xf>
    <xf numFmtId="0" fontId="0" fillId="0" borderId="0" xfId="0" applyFont="1" applyFill="1" applyBorder="1" applyAlignment="1">
      <alignment vertical="top" wrapText="1"/>
    </xf>
    <xf numFmtId="0" fontId="29" fillId="0" borderId="0" xfId="0" applyFont="1" applyFill="1" applyBorder="1" applyAlignment="1">
      <alignment vertical="center"/>
    </xf>
    <xf numFmtId="0" fontId="29" fillId="0" borderId="36" xfId="0" applyFont="1" applyFill="1" applyBorder="1" applyAlignment="1">
      <alignment vertical="center"/>
    </xf>
    <xf numFmtId="0" fontId="27" fillId="0" borderId="16" xfId="0" applyFont="1" applyFill="1" applyBorder="1" applyAlignment="1">
      <alignment horizontal="left" vertical="center"/>
    </xf>
    <xf numFmtId="0" fontId="0" fillId="0" borderId="35" xfId="0" applyBorder="1" applyAlignment="1"/>
    <xf numFmtId="0" fontId="0" fillId="0" borderId="36" xfId="0" applyBorder="1" applyAlignment="1"/>
    <xf numFmtId="0" fontId="0" fillId="0" borderId="32" xfId="0" applyBorder="1" applyAlignment="1"/>
    <xf numFmtId="0" fontId="0" fillId="0" borderId="0" xfId="0" applyBorder="1" applyAlignment="1"/>
    <xf numFmtId="0" fontId="27" fillId="0" borderId="0" xfId="0" applyFont="1" applyFill="1" applyBorder="1" applyAlignment="1">
      <alignment vertical="center"/>
    </xf>
    <xf numFmtId="0" fontId="27" fillId="25" borderId="61" xfId="0" applyFont="1" applyFill="1" applyBorder="1" applyAlignment="1">
      <alignment horizontal="center" vertical="center" wrapText="1"/>
    </xf>
    <xf numFmtId="49" fontId="0" fillId="25" borderId="70" xfId="62" applyNumberFormat="1" applyFont="1" applyFill="1" applyBorder="1" applyAlignment="1">
      <alignment vertical="center" wrapText="1"/>
    </xf>
    <xf numFmtId="49" fontId="0" fillId="0" borderId="70" xfId="60" applyNumberFormat="1" applyFont="1" applyFill="1" applyBorder="1" applyAlignment="1">
      <alignment horizontal="left" vertical="center"/>
    </xf>
    <xf numFmtId="0" fontId="0" fillId="0" borderId="35" xfId="0" applyBorder="1" applyAlignment="1"/>
    <xf numFmtId="0" fontId="0" fillId="0" borderId="36" xfId="0" applyBorder="1" applyAlignment="1"/>
    <xf numFmtId="0" fontId="50" fillId="0" borderId="0" xfId="0" applyFont="1" applyAlignment="1"/>
    <xf numFmtId="0" fontId="50" fillId="0" borderId="36" xfId="0" applyFont="1" applyBorder="1" applyAlignment="1"/>
    <xf numFmtId="0" fontId="27" fillId="0" borderId="76" xfId="0" applyFont="1" applyFill="1" applyBorder="1" applyAlignment="1">
      <alignment horizontal="center" vertical="center"/>
    </xf>
    <xf numFmtId="49" fontId="27" fillId="26" borderId="77" xfId="0" applyNumberFormat="1" applyFont="1" applyFill="1" applyBorder="1" applyAlignment="1">
      <alignment vertical="center"/>
    </xf>
    <xf numFmtId="0" fontId="0" fillId="0" borderId="32" xfId="0" applyFont="1" applyBorder="1" applyAlignment="1"/>
    <xf numFmtId="0" fontId="36" fillId="0" borderId="18" xfId="0" applyFont="1" applyBorder="1"/>
    <xf numFmtId="0" fontId="0" fillId="0" borderId="15" xfId="0" applyFont="1" applyBorder="1" applyAlignment="1">
      <alignment horizontal="right"/>
    </xf>
    <xf numFmtId="0" fontId="36" fillId="0" borderId="16" xfId="0" applyFont="1" applyFill="1" applyBorder="1" applyAlignment="1">
      <alignment horizontal="left" vertical="center"/>
    </xf>
    <xf numFmtId="49" fontId="61" fillId="0" borderId="61" xfId="60" applyNumberFormat="1" applyFont="1" applyFill="1" applyBorder="1" applyAlignment="1">
      <alignment horizontal="center" vertical="center" wrapText="1"/>
    </xf>
    <xf numFmtId="0" fontId="61" fillId="0" borderId="61" xfId="0" applyFont="1" applyFill="1" applyBorder="1" applyAlignment="1">
      <alignment horizontal="center" vertical="center"/>
    </xf>
    <xf numFmtId="49" fontId="61" fillId="25" borderId="61" xfId="60" applyNumberFormat="1" applyFont="1" applyFill="1" applyBorder="1" applyAlignment="1">
      <alignment horizontal="center" vertical="center" wrapText="1"/>
    </xf>
    <xf numFmtId="0" fontId="59" fillId="0" borderId="11" xfId="0" applyFont="1" applyFill="1" applyBorder="1" applyAlignment="1">
      <alignment horizontal="left" vertical="center"/>
    </xf>
    <xf numFmtId="0" fontId="60" fillId="0" borderId="14" xfId="0" applyFont="1" applyBorder="1"/>
    <xf numFmtId="0" fontId="60" fillId="0" borderId="48" xfId="0" applyFont="1" applyBorder="1" applyAlignment="1">
      <alignment horizontal="right"/>
    </xf>
    <xf numFmtId="0" fontId="0" fillId="0" borderId="18" xfId="0" applyBorder="1"/>
    <xf numFmtId="0" fontId="27" fillId="0" borderId="80" xfId="0" applyFont="1" applyFill="1" applyBorder="1" applyAlignment="1">
      <alignment horizontal="left" vertical="center"/>
    </xf>
    <xf numFmtId="0" fontId="36" fillId="0" borderId="15" xfId="0" applyFont="1" applyBorder="1"/>
    <xf numFmtId="49" fontId="27" fillId="0" borderId="61" xfId="0" applyNumberFormat="1" applyFont="1" applyFill="1" applyBorder="1" applyAlignment="1">
      <alignment horizontal="center" vertical="center" wrapText="1"/>
    </xf>
    <xf numFmtId="49" fontId="27" fillId="25" borderId="61" xfId="62" applyNumberFormat="1" applyFont="1" applyFill="1" applyBorder="1" applyAlignment="1">
      <alignment horizontal="center" vertical="center"/>
    </xf>
    <xf numFmtId="0" fontId="27" fillId="0" borderId="61" xfId="0" applyFont="1" applyBorder="1" applyAlignment="1">
      <alignment horizontal="center" vertical="center"/>
    </xf>
    <xf numFmtId="49" fontId="27" fillId="25" borderId="61" xfId="62" applyNumberFormat="1" applyFont="1" applyFill="1" applyBorder="1" applyAlignment="1">
      <alignment horizontal="center" vertical="center" wrapText="1" shrinkToFit="1"/>
    </xf>
    <xf numFmtId="49" fontId="27" fillId="25" borderId="61" xfId="60" applyNumberFormat="1" applyFont="1" applyFill="1" applyBorder="1" applyAlignment="1">
      <alignment horizontal="center" vertical="center" wrapText="1"/>
    </xf>
    <xf numFmtId="49" fontId="27" fillId="0" borderId="61" xfId="62" applyNumberFormat="1" applyFont="1" applyFill="1" applyBorder="1" applyAlignment="1">
      <alignment horizontal="center" vertical="center" wrapText="1" shrinkToFit="1"/>
    </xf>
    <xf numFmtId="0" fontId="27" fillId="0" borderId="61" xfId="0" applyFont="1" applyFill="1" applyBorder="1" applyAlignment="1">
      <alignment horizontal="center" vertical="center" wrapText="1"/>
    </xf>
    <xf numFmtId="0" fontId="27" fillId="0" borderId="61" xfId="0" applyFont="1" applyFill="1" applyBorder="1" applyAlignment="1">
      <alignment horizontal="center" vertical="center"/>
    </xf>
    <xf numFmtId="49" fontId="27" fillId="25" borderId="61" xfId="62" applyNumberFormat="1" applyFont="1" applyFill="1" applyBorder="1" applyAlignment="1">
      <alignment horizontal="center" vertical="top" wrapText="1"/>
    </xf>
    <xf numFmtId="49" fontId="27" fillId="0" borderId="61" xfId="60" applyNumberFormat="1" applyFont="1" applyFill="1" applyBorder="1" applyAlignment="1">
      <alignment horizontal="center" vertical="center" wrapText="1"/>
    </xf>
    <xf numFmtId="49" fontId="28" fillId="0" borderId="11" xfId="59" applyNumberFormat="1" applyFont="1" applyFill="1" applyBorder="1" applyAlignment="1">
      <alignment vertical="center"/>
    </xf>
    <xf numFmtId="49" fontId="28" fillId="0" borderId="11" xfId="59" applyNumberFormat="1" applyFont="1" applyFill="1" applyBorder="1" applyAlignment="1">
      <alignment horizontal="left" vertical="center"/>
    </xf>
    <xf numFmtId="0" fontId="28" fillId="25" borderId="11" xfId="62" applyNumberFormat="1" applyFont="1" applyFill="1" applyBorder="1" applyAlignment="1">
      <alignment horizontal="center" vertical="center"/>
    </xf>
    <xf numFmtId="49" fontId="27" fillId="0" borderId="61" xfId="62" applyNumberFormat="1" applyFont="1" applyFill="1" applyBorder="1" applyAlignment="1">
      <alignment horizontal="center" vertical="center" wrapText="1"/>
    </xf>
    <xf numFmtId="0" fontId="27" fillId="0" borderId="61" xfId="0" applyFont="1" applyBorder="1" applyAlignment="1">
      <alignment vertical="center"/>
    </xf>
    <xf numFmtId="49" fontId="27" fillId="0" borderId="61" xfId="62" applyNumberFormat="1" applyFont="1" applyFill="1" applyBorder="1" applyAlignment="1">
      <alignment vertical="center"/>
    </xf>
    <xf numFmtId="49" fontId="27" fillId="0" borderId="61" xfId="59" applyNumberFormat="1" applyFont="1" applyFill="1" applyBorder="1" applyAlignment="1">
      <alignment horizontal="center" vertical="top" wrapText="1"/>
    </xf>
    <xf numFmtId="0" fontId="28" fillId="0" borderId="11" xfId="0" applyFont="1" applyBorder="1" applyAlignment="1">
      <alignment horizontal="left" vertical="top"/>
    </xf>
    <xf numFmtId="0" fontId="28" fillId="0" borderId="11" xfId="0" applyFont="1" applyBorder="1" applyAlignment="1">
      <alignment horizontal="center" vertical="top"/>
    </xf>
    <xf numFmtId="49" fontId="27" fillId="0" borderId="61" xfId="61" applyNumberFormat="1" applyFont="1" applyFill="1" applyBorder="1" applyAlignment="1">
      <alignment horizontal="center" vertical="center" wrapText="1"/>
    </xf>
    <xf numFmtId="49" fontId="27" fillId="0" borderId="61" xfId="0" applyNumberFormat="1" applyFont="1" applyFill="1" applyBorder="1" applyAlignment="1">
      <alignment horizontal="center" vertical="center"/>
    </xf>
    <xf numFmtId="49" fontId="27" fillId="0" borderId="61" xfId="59" applyNumberFormat="1" applyFont="1" applyFill="1" applyBorder="1" applyAlignment="1">
      <alignment horizontal="center" vertical="center" wrapText="1"/>
    </xf>
    <xf numFmtId="49" fontId="27" fillId="25" borderId="61" xfId="62" applyNumberFormat="1" applyFont="1" applyFill="1" applyBorder="1" applyAlignment="1">
      <alignment horizontal="center" vertical="center" wrapText="1"/>
    </xf>
    <xf numFmtId="49" fontId="27" fillId="0" borderId="61" xfId="61" applyNumberFormat="1" applyFont="1" applyFill="1" applyBorder="1" applyAlignment="1">
      <alignment horizontal="center" vertical="center"/>
    </xf>
    <xf numFmtId="0" fontId="2" fillId="0" borderId="0" xfId="81" applyBorder="1"/>
    <xf numFmtId="0" fontId="2" fillId="0" borderId="57" xfId="81" applyBorder="1"/>
    <xf numFmtId="0" fontId="16" fillId="25" borderId="61" xfId="82" applyFont="1" applyFill="1" applyBorder="1" applyAlignment="1">
      <alignment horizontal="center" vertical="center"/>
    </xf>
    <xf numFmtId="0" fontId="16" fillId="25" borderId="61" xfId="82" applyFont="1" applyFill="1" applyBorder="1" applyAlignment="1">
      <alignment horizontal="center" vertical="center" wrapText="1"/>
    </xf>
    <xf numFmtId="0" fontId="16" fillId="25" borderId="61" xfId="82" applyFont="1" applyFill="1" applyBorder="1" applyAlignment="1">
      <alignment horizontal="center" vertical="center" wrapText="1" shrinkToFit="1"/>
    </xf>
    <xf numFmtId="0" fontId="27" fillId="25" borderId="61" xfId="82" applyFont="1" applyFill="1" applyBorder="1" applyAlignment="1">
      <alignment horizontal="center" vertical="center" wrapText="1"/>
    </xf>
    <xf numFmtId="49" fontId="27" fillId="25" borderId="61" xfId="82" applyNumberFormat="1" applyFont="1" applyFill="1" applyBorder="1" applyAlignment="1">
      <alignment horizontal="center" vertical="center" wrapText="1"/>
    </xf>
    <xf numFmtId="0" fontId="33" fillId="0" borderId="0" xfId="57" applyFont="1" applyBorder="1"/>
    <xf numFmtId="0" fontId="33" fillId="0" borderId="0" xfId="57" applyFont="1" applyBorder="1" applyAlignment="1"/>
    <xf numFmtId="0" fontId="16" fillId="0" borderId="61" xfId="0" applyFont="1" applyFill="1" applyBorder="1" applyAlignment="1">
      <alignment horizontal="center" vertical="center" wrapText="1"/>
    </xf>
    <xf numFmtId="0" fontId="27" fillId="0" borderId="61" xfId="0" applyFont="1" applyFill="1" applyBorder="1" applyAlignment="1">
      <alignment horizontal="center" vertical="center" wrapText="1" shrinkToFit="1"/>
    </xf>
    <xf numFmtId="0" fontId="27" fillId="0" borderId="0" xfId="0" applyFont="1" applyBorder="1"/>
    <xf numFmtId="0" fontId="44" fillId="0" borderId="61" xfId="0" applyFont="1" applyFill="1" applyBorder="1" applyAlignment="1">
      <alignment horizontal="center" vertical="center" wrapText="1"/>
    </xf>
    <xf numFmtId="0" fontId="44" fillId="0" borderId="0" xfId="0" applyFont="1" applyFill="1" applyBorder="1" applyAlignment="1">
      <alignment wrapText="1"/>
    </xf>
    <xf numFmtId="0" fontId="44" fillId="0" borderId="75" xfId="0" applyFont="1" applyFill="1" applyBorder="1" applyAlignment="1">
      <alignment wrapText="1"/>
    </xf>
    <xf numFmtId="0" fontId="0" fillId="0" borderId="58" xfId="0" applyFont="1" applyBorder="1" applyAlignment="1"/>
    <xf numFmtId="0" fontId="0" fillId="0" borderId="55" xfId="0" applyFont="1" applyBorder="1" applyAlignment="1"/>
    <xf numFmtId="0" fontId="0" fillId="0" borderId="36" xfId="0" applyFont="1" applyBorder="1" applyAlignment="1"/>
    <xf numFmtId="0" fontId="0" fillId="0" borderId="35" xfId="0" applyFont="1" applyBorder="1" applyAlignment="1"/>
    <xf numFmtId="0" fontId="27" fillId="0" borderId="0" xfId="0" applyFont="1" applyFill="1" applyBorder="1" applyAlignment="1">
      <alignment horizontal="center" vertical="center" wrapText="1"/>
    </xf>
    <xf numFmtId="49" fontId="27" fillId="0" borderId="14" xfId="0" applyNumberFormat="1" applyFont="1" applyFill="1" applyBorder="1" applyAlignment="1">
      <alignment horizontal="center" vertical="center"/>
    </xf>
    <xf numFmtId="49" fontId="27" fillId="0" borderId="12" xfId="0" applyNumberFormat="1" applyFont="1" applyFill="1" applyBorder="1" applyAlignment="1">
      <alignment horizontal="center" vertical="center" wrapText="1"/>
    </xf>
    <xf numFmtId="49" fontId="27" fillId="0" borderId="84" xfId="0" applyNumberFormat="1" applyFont="1" applyFill="1" applyBorder="1" applyAlignment="1">
      <alignment horizontal="center" vertical="center" wrapText="1"/>
    </xf>
    <xf numFmtId="49" fontId="27" fillId="0" borderId="85" xfId="0" applyNumberFormat="1" applyFont="1" applyFill="1" applyBorder="1" applyAlignment="1">
      <alignment horizontal="center" vertical="center" wrapText="1"/>
    </xf>
    <xf numFmtId="0" fontId="27" fillId="0" borderId="12" xfId="0" applyFont="1" applyFill="1" applyBorder="1" applyAlignment="1">
      <alignment horizontal="center" vertical="center" wrapText="1"/>
    </xf>
    <xf numFmtId="49" fontId="16" fillId="0" borderId="12" xfId="0" applyNumberFormat="1" applyFont="1" applyFill="1" applyBorder="1" applyAlignment="1">
      <alignment horizontal="center" vertical="center" wrapText="1"/>
    </xf>
    <xf numFmtId="49" fontId="16" fillId="0" borderId="84" xfId="0" applyNumberFormat="1" applyFont="1" applyFill="1" applyBorder="1" applyAlignment="1">
      <alignment horizontal="center" vertical="center" wrapText="1"/>
    </xf>
    <xf numFmtId="0" fontId="3" fillId="0" borderId="0" xfId="0" applyFont="1" applyFill="1" applyBorder="1" applyAlignment="1">
      <alignment horizontal="center" vertical="center"/>
    </xf>
    <xf numFmtId="0" fontId="30"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0" fillId="0" borderId="83" xfId="0" applyFont="1" applyFill="1" applyBorder="1" applyAlignment="1" applyProtection="1">
      <alignment horizontal="center"/>
    </xf>
    <xf numFmtId="0" fontId="3" fillId="0" borderId="83" xfId="0" applyNumberFormat="1" applyFont="1" applyFill="1" applyBorder="1" applyAlignment="1">
      <alignment horizontal="center" vertical="center" wrapText="1"/>
    </xf>
    <xf numFmtId="49" fontId="3" fillId="0" borderId="83" xfId="0" applyNumberFormat="1" applyFont="1" applyFill="1" applyBorder="1" applyAlignment="1">
      <alignment horizontal="center" vertical="center" wrapText="1"/>
    </xf>
    <xf numFmtId="0" fontId="3" fillId="0" borderId="83" xfId="0" applyFont="1" applyFill="1" applyBorder="1" applyAlignment="1">
      <alignment horizontal="center" vertical="center" wrapText="1"/>
    </xf>
    <xf numFmtId="1" fontId="3" fillId="0" borderId="83" xfId="0" applyNumberFormat="1" applyFont="1" applyFill="1" applyBorder="1" applyAlignment="1">
      <alignment horizontal="center" vertical="center" wrapText="1"/>
    </xf>
    <xf numFmtId="0" fontId="3" fillId="0" borderId="70" xfId="0" applyFont="1" applyFill="1" applyBorder="1" applyAlignment="1">
      <alignment vertical="center"/>
    </xf>
    <xf numFmtId="49" fontId="0" fillId="0" borderId="74" xfId="0" applyNumberFormat="1" applyFont="1" applyFill="1" applyBorder="1" applyAlignment="1">
      <alignment horizontal="center" vertical="center" wrapText="1"/>
    </xf>
    <xf numFmtId="49" fontId="0" fillId="0" borderId="73" xfId="0" applyNumberFormat="1" applyFont="1" applyFill="1" applyBorder="1" applyAlignment="1">
      <alignment horizontal="center" vertical="center" wrapText="1"/>
    </xf>
    <xf numFmtId="0" fontId="27" fillId="0" borderId="70" xfId="0" applyFont="1" applyFill="1" applyBorder="1" applyAlignment="1">
      <alignment horizontal="center" vertical="center"/>
    </xf>
    <xf numFmtId="49" fontId="27" fillId="0" borderId="70" xfId="0" applyNumberFormat="1" applyFont="1" applyFill="1" applyBorder="1" applyAlignment="1">
      <alignment horizontal="center" vertical="center" wrapText="1"/>
    </xf>
    <xf numFmtId="0" fontId="0" fillId="0" borderId="83" xfId="0" applyFont="1" applyFill="1" applyBorder="1" applyAlignment="1" applyProtection="1">
      <alignment horizontal="center" vertical="center"/>
    </xf>
    <xf numFmtId="0" fontId="0" fillId="0" borderId="83" xfId="0" applyFill="1" applyBorder="1" applyAlignment="1">
      <alignment vertical="center"/>
    </xf>
    <xf numFmtId="0" fontId="0" fillId="0" borderId="83" xfId="0" applyFill="1" applyBorder="1" applyAlignment="1">
      <alignment horizontal="center" vertical="center"/>
    </xf>
    <xf numFmtId="0" fontId="0" fillId="0" borderId="70" xfId="0" applyFill="1" applyBorder="1"/>
    <xf numFmtId="0" fontId="63" fillId="0" borderId="0" xfId="0" applyFont="1" applyFill="1" applyAlignment="1">
      <alignment horizontal="left"/>
    </xf>
    <xf numFmtId="0" fontId="28" fillId="25" borderId="70" xfId="0" applyFont="1" applyFill="1" applyBorder="1" applyAlignment="1">
      <alignment horizontal="left" vertical="center" shrinkToFit="1"/>
    </xf>
    <xf numFmtId="49" fontId="0" fillId="25" borderId="88" xfId="0" applyNumberFormat="1" applyFont="1" applyFill="1" applyBorder="1" applyAlignment="1">
      <alignment horizontal="center" vertical="center"/>
    </xf>
    <xf numFmtId="0" fontId="0" fillId="25" borderId="88" xfId="0" applyFont="1" applyFill="1" applyBorder="1" applyAlignment="1">
      <alignment horizontal="center" vertical="center"/>
    </xf>
    <xf numFmtId="0" fontId="33" fillId="0" borderId="88" xfId="0" applyFont="1" applyBorder="1" applyAlignment="1">
      <alignment wrapText="1"/>
    </xf>
    <xf numFmtId="49" fontId="33" fillId="0" borderId="70" xfId="0" applyNumberFormat="1" applyFont="1" applyFill="1" applyBorder="1" applyAlignment="1">
      <alignment horizontal="left" vertical="center" wrapText="1"/>
    </xf>
    <xf numFmtId="0" fontId="0" fillId="0" borderId="70" xfId="0" applyFont="1" applyBorder="1" applyAlignment="1">
      <alignment horizontal="left" vertical="center" wrapText="1"/>
    </xf>
    <xf numFmtId="0" fontId="27" fillId="0" borderId="0" xfId="0" applyFont="1" applyFill="1" applyBorder="1" applyAlignment="1">
      <alignment horizontal="left" vertical="center"/>
    </xf>
    <xf numFmtId="0" fontId="0" fillId="30" borderId="17" xfId="0" applyFont="1" applyFill="1" applyBorder="1"/>
    <xf numFmtId="0" fontId="42" fillId="0" borderId="14" xfId="0" applyFont="1" applyFill="1" applyBorder="1" applyAlignment="1">
      <alignment horizontal="center" vertical="center" wrapText="1"/>
    </xf>
    <xf numFmtId="0" fontId="0" fillId="30" borderId="11" xfId="0" applyFont="1" applyFill="1" applyBorder="1" applyAlignment="1">
      <alignment vertical="center" wrapText="1"/>
    </xf>
    <xf numFmtId="49" fontId="61" fillId="30" borderId="61" xfId="60" applyNumberFormat="1" applyFont="1" applyFill="1" applyBorder="1" applyAlignment="1">
      <alignment horizontal="center" vertical="center" wrapText="1"/>
    </xf>
    <xf numFmtId="0" fontId="60" fillId="30" borderId="11" xfId="0" applyFont="1" applyFill="1" applyBorder="1"/>
    <xf numFmtId="49" fontId="16" fillId="30" borderId="61" xfId="60" applyNumberFormat="1" applyFont="1" applyFill="1" applyBorder="1" applyAlignment="1">
      <alignment horizontal="center" vertical="center" wrapText="1"/>
    </xf>
    <xf numFmtId="0" fontId="28" fillId="30" borderId="11" xfId="80" applyFont="1" applyFill="1" applyBorder="1"/>
    <xf numFmtId="0" fontId="28" fillId="30" borderId="47" xfId="80" applyFont="1" applyFill="1" applyBorder="1"/>
    <xf numFmtId="0" fontId="33" fillId="30" borderId="47" xfId="78" applyFont="1" applyFill="1" applyBorder="1"/>
    <xf numFmtId="0" fontId="0" fillId="30" borderId="81" xfId="0" applyFont="1" applyFill="1" applyBorder="1"/>
    <xf numFmtId="0" fontId="36" fillId="30" borderId="17" xfId="0" applyFont="1" applyFill="1" applyBorder="1" applyAlignment="1">
      <alignment horizontal="left" vertical="center"/>
    </xf>
    <xf numFmtId="0" fontId="27" fillId="25" borderId="61" xfId="0" applyFont="1" applyFill="1" applyBorder="1" applyAlignment="1">
      <alignment horizontal="center" vertical="center" wrapText="1"/>
    </xf>
    <xf numFmtId="49" fontId="27" fillId="30" borderId="61" xfId="0" applyNumberFormat="1" applyFont="1" applyFill="1" applyBorder="1" applyAlignment="1">
      <alignment horizontal="center" vertical="center" wrapText="1"/>
    </xf>
    <xf numFmtId="49" fontId="27" fillId="30" borderId="62" xfId="0" applyNumberFormat="1" applyFont="1" applyFill="1" applyBorder="1" applyAlignment="1">
      <alignment horizontal="center" vertical="center" wrapText="1"/>
    </xf>
    <xf numFmtId="49" fontId="27" fillId="30" borderId="64" xfId="0" applyNumberFormat="1" applyFont="1" applyFill="1" applyBorder="1" applyAlignment="1">
      <alignment horizontal="center" vertical="center" wrapText="1"/>
    </xf>
    <xf numFmtId="0" fontId="3" fillId="30" borderId="83" xfId="0" applyFont="1" applyFill="1" applyBorder="1" applyAlignment="1">
      <alignment vertical="center"/>
    </xf>
    <xf numFmtId="0" fontId="3" fillId="30" borderId="83" xfId="0" applyFont="1" applyFill="1" applyBorder="1" applyAlignment="1">
      <alignment horizontal="center" vertical="center"/>
    </xf>
    <xf numFmtId="0" fontId="0" fillId="30" borderId="70" xfId="0" applyFont="1" applyFill="1" applyBorder="1" applyAlignment="1">
      <alignment horizontal="center" vertical="center"/>
    </xf>
    <xf numFmtId="49" fontId="16" fillId="30" borderId="61" xfId="0" applyNumberFormat="1" applyFont="1" applyFill="1" applyBorder="1" applyAlignment="1">
      <alignment horizontal="center" vertical="center" wrapText="1"/>
    </xf>
    <xf numFmtId="0" fontId="3" fillId="30" borderId="83" xfId="0" applyFont="1" applyFill="1" applyBorder="1"/>
    <xf numFmtId="0" fontId="27" fillId="30" borderId="70" xfId="0" applyFont="1" applyFill="1" applyBorder="1" applyAlignment="1">
      <alignment horizontal="center" vertical="center" wrapText="1"/>
    </xf>
    <xf numFmtId="49" fontId="27" fillId="30" borderId="70" xfId="0" applyNumberFormat="1" applyFont="1" applyFill="1" applyBorder="1" applyAlignment="1">
      <alignment horizontal="center" vertical="center" wrapText="1"/>
    </xf>
    <xf numFmtId="0" fontId="0" fillId="30" borderId="70" xfId="0" applyFill="1" applyBorder="1" applyAlignment="1">
      <alignment horizontal="center" vertical="center"/>
    </xf>
    <xf numFmtId="0" fontId="3" fillId="30" borderId="83" xfId="0" applyNumberFormat="1" applyFont="1" applyFill="1" applyBorder="1" applyAlignment="1">
      <alignment horizontal="center" vertical="center" wrapText="1"/>
    </xf>
    <xf numFmtId="49" fontId="3" fillId="30" borderId="70" xfId="0" applyNumberFormat="1" applyFont="1" applyFill="1" applyBorder="1" applyAlignment="1">
      <alignment horizontal="center" vertical="center" wrapText="1"/>
    </xf>
    <xf numFmtId="0" fontId="0" fillId="30" borderId="70" xfId="0" applyFill="1" applyBorder="1"/>
    <xf numFmtId="0" fontId="0" fillId="0" borderId="76" xfId="0" applyFont="1" applyBorder="1" applyAlignment="1">
      <alignment horizontal="right"/>
    </xf>
    <xf numFmtId="0" fontId="0" fillId="30" borderId="77" xfId="0" applyFont="1" applyFill="1" applyBorder="1"/>
    <xf numFmtId="0" fontId="0" fillId="0" borderId="79" xfId="0" applyBorder="1"/>
    <xf numFmtId="0" fontId="27" fillId="0" borderId="82" xfId="0" applyFont="1" applyFill="1" applyBorder="1" applyAlignment="1">
      <alignment horizontal="left" vertical="center"/>
    </xf>
    <xf numFmtId="0" fontId="0" fillId="0" borderId="70" xfId="0" applyBorder="1"/>
    <xf numFmtId="0" fontId="27" fillId="0" borderId="70" xfId="0" applyFont="1" applyFill="1" applyBorder="1" applyAlignment="1">
      <alignment horizontal="left" vertical="center"/>
    </xf>
    <xf numFmtId="49" fontId="27" fillId="30" borderId="61" xfId="60" applyNumberFormat="1" applyFont="1" applyFill="1" applyBorder="1" applyAlignment="1">
      <alignment horizontal="center" vertical="center" wrapText="1"/>
    </xf>
    <xf numFmtId="49" fontId="0" fillId="30" borderId="70" xfId="60" applyNumberFormat="1" applyFont="1" applyFill="1" applyBorder="1" applyAlignment="1">
      <alignment vertical="center" wrapText="1"/>
    </xf>
    <xf numFmtId="49" fontId="0" fillId="30" borderId="70" xfId="60" applyNumberFormat="1" applyFont="1" applyFill="1" applyBorder="1" applyAlignment="1">
      <alignment vertical="center"/>
    </xf>
    <xf numFmtId="0" fontId="0" fillId="30" borderId="70" xfId="0" applyFont="1" applyFill="1" applyBorder="1"/>
    <xf numFmtId="0" fontId="27" fillId="30" borderId="61" xfId="0" applyFont="1" applyFill="1" applyBorder="1" applyAlignment="1">
      <alignment horizontal="center" vertical="center" wrapText="1"/>
    </xf>
    <xf numFmtId="49" fontId="0" fillId="30" borderId="70" xfId="0" applyNumberFormat="1" applyFont="1" applyFill="1" applyBorder="1" applyAlignment="1">
      <alignment horizontal="center" vertical="center"/>
    </xf>
    <xf numFmtId="0" fontId="28" fillId="30" borderId="11" xfId="62" applyNumberFormat="1" applyFont="1" applyFill="1" applyBorder="1" applyAlignment="1">
      <alignment horizontal="center" vertical="center"/>
    </xf>
    <xf numFmtId="0" fontId="27" fillId="30" borderId="61" xfId="0" applyFont="1" applyFill="1" applyBorder="1" applyAlignment="1">
      <alignment vertical="center" wrapText="1"/>
    </xf>
    <xf numFmtId="0" fontId="0" fillId="30" borderId="11" xfId="62" applyNumberFormat="1" applyFont="1" applyFill="1" applyBorder="1" applyAlignment="1">
      <alignment horizontal="center" vertical="center"/>
    </xf>
    <xf numFmtId="0" fontId="28" fillId="30" borderId="70" xfId="62" applyNumberFormat="1" applyFont="1" applyFill="1" applyBorder="1" applyAlignment="1">
      <alignment horizontal="center" vertical="center"/>
    </xf>
    <xf numFmtId="0" fontId="28" fillId="31" borderId="70" xfId="62" applyNumberFormat="1" applyFont="1" applyFill="1" applyBorder="1" applyAlignment="1">
      <alignment horizontal="center" vertical="center"/>
    </xf>
    <xf numFmtId="0" fontId="28" fillId="25" borderId="83" xfId="62" applyNumberFormat="1" applyFont="1" applyFill="1" applyBorder="1" applyAlignment="1">
      <alignment horizontal="center" vertical="center"/>
    </xf>
    <xf numFmtId="10" fontId="28" fillId="30" borderId="11" xfId="62" applyNumberFormat="1" applyFont="1" applyFill="1" applyBorder="1" applyAlignment="1">
      <alignment horizontal="center" vertical="center"/>
    </xf>
    <xf numFmtId="0" fontId="0" fillId="30" borderId="11" xfId="0" applyNumberFormat="1" applyFont="1" applyFill="1" applyBorder="1" applyAlignment="1">
      <alignment horizontal="center" vertical="center" wrapText="1"/>
    </xf>
    <xf numFmtId="0" fontId="28" fillId="31" borderId="11" xfId="62" applyNumberFormat="1" applyFont="1" applyFill="1" applyBorder="1" applyAlignment="1">
      <alignment horizontal="center" vertical="center"/>
    </xf>
    <xf numFmtId="49" fontId="27" fillId="30" borderId="19" xfId="60" applyNumberFormat="1" applyFont="1" applyFill="1" applyBorder="1" applyAlignment="1">
      <alignment horizontal="center" vertical="center" wrapText="1"/>
    </xf>
    <xf numFmtId="0" fontId="0" fillId="0" borderId="83" xfId="0" applyNumberFormat="1" applyFont="1" applyFill="1" applyBorder="1" applyAlignment="1">
      <alignment horizontal="center" vertical="center" wrapText="1"/>
    </xf>
    <xf numFmtId="0" fontId="28" fillId="27" borderId="83" xfId="62" applyNumberFormat="1" applyFont="1" applyFill="1" applyBorder="1" applyAlignment="1">
      <alignment horizontal="center" vertical="center"/>
    </xf>
    <xf numFmtId="0" fontId="27" fillId="30" borderId="61" xfId="82" applyFont="1" applyFill="1" applyBorder="1" applyAlignment="1">
      <alignment horizontal="center" vertical="center" wrapText="1"/>
    </xf>
    <xf numFmtId="0" fontId="0" fillId="30" borderId="46" xfId="0" applyFont="1" applyFill="1" applyBorder="1"/>
    <xf numFmtId="0" fontId="53" fillId="30" borderId="13" xfId="0" applyFont="1" applyFill="1" applyBorder="1"/>
    <xf numFmtId="0" fontId="53" fillId="30" borderId="61" xfId="0" applyFont="1" applyFill="1" applyBorder="1"/>
    <xf numFmtId="0" fontId="27" fillId="0" borderId="61" xfId="0" applyFont="1" applyFill="1" applyBorder="1" applyAlignment="1">
      <alignment horizontal="center" vertical="center"/>
    </xf>
    <xf numFmtId="0" fontId="27" fillId="30" borderId="61" xfId="0" applyFont="1" applyFill="1" applyBorder="1" applyAlignment="1">
      <alignment horizontal="left" vertical="center" wrapText="1"/>
    </xf>
    <xf numFmtId="49" fontId="52" fillId="30" borderId="61" xfId="0" applyNumberFormat="1" applyFont="1" applyFill="1" applyBorder="1" applyAlignment="1">
      <alignment horizontal="center" vertical="center"/>
    </xf>
    <xf numFmtId="0" fontId="54" fillId="30" borderId="61" xfId="0" applyFont="1" applyFill="1" applyBorder="1" applyAlignment="1">
      <alignment horizontal="center" vertical="center" wrapText="1"/>
    </xf>
    <xf numFmtId="49" fontId="54" fillId="30" borderId="61" xfId="60" applyNumberFormat="1" applyFont="1" applyFill="1" applyBorder="1" applyAlignment="1">
      <alignment horizontal="center" vertical="center" wrapText="1"/>
    </xf>
    <xf numFmtId="49" fontId="52" fillId="30" borderId="61" xfId="0" applyNumberFormat="1" applyFont="1" applyFill="1" applyBorder="1" applyAlignment="1">
      <alignment horizontal="center" vertical="center" wrapText="1"/>
    </xf>
    <xf numFmtId="0" fontId="52" fillId="30" borderId="61" xfId="0" applyFont="1" applyFill="1" applyBorder="1" applyAlignment="1">
      <alignment horizontal="center" vertical="center" wrapText="1"/>
    </xf>
    <xf numFmtId="0" fontId="52" fillId="0" borderId="74" xfId="0" applyFont="1" applyFill="1" applyBorder="1" applyAlignment="1">
      <alignment horizontal="left" vertical="center"/>
    </xf>
    <xf numFmtId="0" fontId="53" fillId="30" borderId="74" xfId="0" applyFont="1" applyFill="1" applyBorder="1"/>
    <xf numFmtId="0" fontId="47" fillId="30" borderId="46" xfId="0" applyFont="1" applyFill="1" applyBorder="1" applyAlignment="1">
      <alignment horizontal="center" vertical="center" wrapText="1" shrinkToFit="1"/>
    </xf>
    <xf numFmtId="0" fontId="34" fillId="30" borderId="11" xfId="0" applyFont="1" applyFill="1" applyBorder="1" applyAlignment="1">
      <alignment horizontal="center" vertical="center" wrapText="1"/>
    </xf>
    <xf numFmtId="0" fontId="48" fillId="30" borderId="11" xfId="0" applyFont="1" applyFill="1" applyBorder="1" applyAlignment="1">
      <alignment horizontal="center" vertical="center" wrapText="1"/>
    </xf>
    <xf numFmtId="0" fontId="48" fillId="30" borderId="21" xfId="0" applyFont="1" applyFill="1" applyBorder="1" applyAlignment="1">
      <alignment horizontal="center" vertical="center" wrapText="1"/>
    </xf>
    <xf numFmtId="0" fontId="48" fillId="30" borderId="22" xfId="0" applyFont="1" applyFill="1" applyBorder="1" applyAlignment="1">
      <alignment horizontal="center" vertical="center" wrapText="1"/>
    </xf>
    <xf numFmtId="0" fontId="48" fillId="30" borderId="19" xfId="0" applyFont="1" applyFill="1" applyBorder="1" applyAlignment="1">
      <alignment horizontal="center" vertical="center" wrapText="1"/>
    </xf>
    <xf numFmtId="0" fontId="48" fillId="30" borderId="30" xfId="0" applyFont="1" applyFill="1" applyBorder="1" applyAlignment="1">
      <alignment horizontal="center" vertical="center" wrapText="1"/>
    </xf>
    <xf numFmtId="0" fontId="48" fillId="30" borderId="50" xfId="0" applyFont="1" applyFill="1" applyBorder="1" applyAlignment="1">
      <alignment horizontal="center" vertical="center" wrapText="1"/>
    </xf>
    <xf numFmtId="0" fontId="0" fillId="30" borderId="47" xfId="0" applyFont="1" applyFill="1" applyBorder="1" applyAlignment="1">
      <alignment vertical="center" wrapText="1"/>
    </xf>
    <xf numFmtId="0" fontId="0" fillId="30" borderId="11" xfId="0" applyFont="1" applyFill="1" applyBorder="1" applyAlignment="1">
      <alignment horizontal="center"/>
    </xf>
    <xf numFmtId="0" fontId="49" fillId="32" borderId="47" xfId="0" applyFont="1" applyFill="1" applyBorder="1" applyAlignment="1">
      <alignment horizontal="center" vertical="top"/>
    </xf>
    <xf numFmtId="0" fontId="27" fillId="25" borderId="61" xfId="0" applyFont="1" applyFill="1" applyBorder="1" applyAlignment="1">
      <alignment horizontal="center" vertical="center" wrapText="1"/>
    </xf>
    <xf numFmtId="0" fontId="27" fillId="30" borderId="91" xfId="0" applyFont="1" applyFill="1" applyBorder="1" applyAlignment="1">
      <alignment horizontal="center" vertical="center" wrapText="1"/>
    </xf>
    <xf numFmtId="0" fontId="3" fillId="0" borderId="70" xfId="0" applyFont="1" applyFill="1" applyBorder="1" applyAlignment="1">
      <alignment horizontal="center"/>
    </xf>
    <xf numFmtId="49" fontId="33" fillId="0" borderId="70" xfId="0" applyNumberFormat="1" applyFont="1" applyFill="1" applyBorder="1" applyAlignment="1">
      <alignment horizontal="center" wrapText="1"/>
    </xf>
    <xf numFmtId="49" fontId="3" fillId="0" borderId="70" xfId="0" applyNumberFormat="1" applyFont="1" applyFill="1" applyBorder="1" applyAlignment="1">
      <alignment horizontal="center"/>
    </xf>
    <xf numFmtId="0" fontId="0" fillId="30" borderId="70" xfId="0" applyFont="1" applyFill="1" applyBorder="1" applyAlignment="1">
      <alignment vertical="center" wrapText="1"/>
    </xf>
    <xf numFmtId="0" fontId="37" fillId="0" borderId="70" xfId="0" applyFont="1" applyFill="1" applyBorder="1" applyAlignment="1">
      <alignment horizontal="center"/>
    </xf>
    <xf numFmtId="0" fontId="39" fillId="0" borderId="70" xfId="0" applyFont="1" applyFill="1" applyBorder="1" applyAlignment="1">
      <alignment horizontal="left"/>
    </xf>
    <xf numFmtId="49" fontId="37" fillId="0" borderId="70" xfId="0" applyNumberFormat="1" applyFont="1" applyFill="1" applyBorder="1" applyAlignment="1">
      <alignment horizontal="center"/>
    </xf>
    <xf numFmtId="49" fontId="39" fillId="0" borderId="70" xfId="0" applyNumberFormat="1" applyFont="1" applyFill="1" applyBorder="1" applyAlignment="1">
      <alignment horizontal="left"/>
    </xf>
    <xf numFmtId="0" fontId="36" fillId="0" borderId="80" xfId="0" applyFont="1" applyFill="1" applyBorder="1" applyAlignment="1">
      <alignment horizontal="left" vertical="center"/>
    </xf>
    <xf numFmtId="0" fontId="43" fillId="0" borderId="92" xfId="0" applyFont="1" applyFill="1" applyBorder="1" applyAlignment="1">
      <alignment horizontal="center" vertical="center" wrapText="1"/>
    </xf>
    <xf numFmtId="0" fontId="43" fillId="0" borderId="93" xfId="0" applyFont="1" applyFill="1" applyBorder="1" applyAlignment="1">
      <alignment horizontal="center" vertical="center" wrapText="1"/>
    </xf>
    <xf numFmtId="0" fontId="27" fillId="30" borderId="93" xfId="0" applyFont="1" applyFill="1" applyBorder="1" applyAlignment="1">
      <alignment horizontal="center" vertical="center" wrapText="1"/>
    </xf>
    <xf numFmtId="49" fontId="62" fillId="30" borderId="83" xfId="60" applyNumberFormat="1" applyFont="1" applyFill="1" applyBorder="1" applyAlignment="1">
      <alignment horizontal="center" vertical="center" wrapText="1"/>
    </xf>
    <xf numFmtId="0" fontId="28" fillId="0" borderId="0" xfId="0" applyFont="1" applyBorder="1" applyAlignment="1">
      <alignment horizontal="center" vertical="center"/>
    </xf>
    <xf numFmtId="0" fontId="0" fillId="30" borderId="83" xfId="0" applyFont="1" applyFill="1" applyBorder="1" applyAlignment="1">
      <alignment horizontal="center" vertical="center"/>
    </xf>
    <xf numFmtId="0" fontId="3" fillId="30" borderId="70" xfId="0" applyFont="1" applyFill="1" applyBorder="1"/>
    <xf numFmtId="0" fontId="0" fillId="0" borderId="70" xfId="0" applyFont="1" applyFill="1" applyBorder="1" applyAlignment="1" applyProtection="1">
      <alignment horizontal="center"/>
    </xf>
    <xf numFmtId="0" fontId="3" fillId="0" borderId="70" xfId="0" applyNumberFormat="1" applyFont="1" applyFill="1" applyBorder="1" applyAlignment="1">
      <alignment horizontal="center" vertical="center" wrapText="1"/>
    </xf>
    <xf numFmtId="49" fontId="3" fillId="0" borderId="70" xfId="0" applyNumberFormat="1" applyFont="1" applyFill="1" applyBorder="1" applyAlignment="1">
      <alignment horizontal="center" vertical="center" wrapText="1"/>
    </xf>
    <xf numFmtId="0" fontId="3" fillId="0" borderId="70" xfId="0" applyFont="1" applyFill="1" applyBorder="1" applyAlignment="1">
      <alignment horizontal="center" vertical="center" wrapText="1"/>
    </xf>
    <xf numFmtId="1" fontId="3" fillId="0" borderId="70" xfId="0" applyNumberFormat="1" applyFont="1" applyFill="1" applyBorder="1" applyAlignment="1">
      <alignment horizontal="center" vertical="center" wrapText="1"/>
    </xf>
    <xf numFmtId="0" fontId="3" fillId="30" borderId="70" xfId="0" applyFont="1" applyFill="1" applyBorder="1" applyAlignment="1">
      <alignment vertical="center"/>
    </xf>
    <xf numFmtId="0" fontId="3" fillId="30" borderId="70" xfId="0" applyFont="1" applyFill="1" applyBorder="1" applyAlignment="1">
      <alignment horizontal="center" vertical="center"/>
    </xf>
    <xf numFmtId="0" fontId="27" fillId="33" borderId="93" xfId="0" applyFont="1" applyFill="1" applyBorder="1" applyAlignment="1">
      <alignment horizontal="center" vertical="center" wrapText="1"/>
    </xf>
    <xf numFmtId="1" fontId="28" fillId="33" borderId="11" xfId="83" applyNumberFormat="1" applyFont="1" applyFill="1" applyBorder="1" applyAlignment="1">
      <alignment horizontal="center"/>
    </xf>
    <xf numFmtId="49" fontId="27" fillId="33" borderId="61" xfId="0" applyNumberFormat="1" applyFont="1" applyFill="1" applyBorder="1" applyAlignment="1">
      <alignment horizontal="center" vertical="center" wrapText="1"/>
    </xf>
    <xf numFmtId="0" fontId="0" fillId="33" borderId="83" xfId="0" applyFont="1" applyFill="1" applyBorder="1" applyAlignment="1">
      <alignment horizontal="center" vertical="center"/>
    </xf>
    <xf numFmtId="0" fontId="3" fillId="33" borderId="83" xfId="0" applyFont="1" applyFill="1" applyBorder="1"/>
    <xf numFmtId="0" fontId="0" fillId="33" borderId="70" xfId="0" applyFont="1" applyFill="1" applyBorder="1" applyAlignment="1">
      <alignment horizontal="center" vertical="center"/>
    </xf>
    <xf numFmtId="0" fontId="3" fillId="33" borderId="70" xfId="0" applyFont="1" applyFill="1" applyBorder="1"/>
    <xf numFmtId="49" fontId="27" fillId="33" borderId="83" xfId="0" applyNumberFormat="1" applyFont="1" applyFill="1" applyBorder="1" applyAlignment="1">
      <alignment horizontal="center" vertical="center" wrapText="1"/>
    </xf>
    <xf numFmtId="0" fontId="0" fillId="33" borderId="70" xfId="0" applyFill="1" applyBorder="1" applyAlignment="1">
      <alignment horizontal="center" vertical="center"/>
    </xf>
    <xf numFmtId="49" fontId="27" fillId="33" borderId="61" xfId="60" applyNumberFormat="1" applyFont="1" applyFill="1" applyBorder="1" applyAlignment="1">
      <alignment horizontal="center" vertical="center" wrapText="1"/>
    </xf>
    <xf numFmtId="2" fontId="0" fillId="33" borderId="11" xfId="62" applyNumberFormat="1" applyFont="1" applyFill="1" applyBorder="1" applyAlignment="1">
      <alignment horizontal="center" vertical="center"/>
    </xf>
    <xf numFmtId="2" fontId="28" fillId="33" borderId="11" xfId="62" applyNumberFormat="1" applyFont="1" applyFill="1" applyBorder="1" applyAlignment="1">
      <alignment horizontal="center" vertical="center"/>
    </xf>
    <xf numFmtId="0" fontId="28" fillId="33" borderId="11" xfId="62" applyNumberFormat="1" applyFont="1" applyFill="1" applyBorder="1" applyAlignment="1">
      <alignment horizontal="center" vertical="center"/>
    </xf>
    <xf numFmtId="0" fontId="27" fillId="33" borderId="61" xfId="82" applyFont="1" applyFill="1" applyBorder="1" applyAlignment="1">
      <alignment horizontal="center" vertical="center" wrapText="1"/>
    </xf>
    <xf numFmtId="0" fontId="2" fillId="25" borderId="70" xfId="81" applyFill="1" applyBorder="1"/>
    <xf numFmtId="0" fontId="51" fillId="30" borderId="70" xfId="81" applyFont="1" applyFill="1" applyBorder="1"/>
    <xf numFmtId="0" fontId="2" fillId="25" borderId="83" xfId="81" applyFill="1" applyBorder="1"/>
    <xf numFmtId="0" fontId="51" fillId="30" borderId="83" xfId="81" applyFont="1" applyFill="1" applyBorder="1"/>
    <xf numFmtId="0" fontId="0" fillId="0" borderId="70" xfId="0" applyFill="1" applyBorder="1" applyAlignment="1" applyProtection="1">
      <alignment horizontal="center"/>
    </xf>
    <xf numFmtId="0" fontId="28" fillId="0" borderId="70" xfId="84" applyFont="1" applyFill="1" applyBorder="1" applyAlignment="1">
      <alignment vertical="center"/>
    </xf>
    <xf numFmtId="49" fontId="0" fillId="0" borderId="70" xfId="59" applyNumberFormat="1" applyFont="1" applyFill="1" applyBorder="1" applyAlignment="1">
      <alignment horizontal="left" vertical="center" wrapText="1"/>
    </xf>
    <xf numFmtId="0" fontId="28" fillId="30" borderId="83" xfId="62" applyNumberFormat="1" applyFont="1" applyFill="1" applyBorder="1" applyAlignment="1">
      <alignment horizontal="center" vertical="center"/>
    </xf>
    <xf numFmtId="0" fontId="28" fillId="0" borderId="70" xfId="0" applyFont="1" applyBorder="1" applyAlignment="1">
      <alignment vertical="center"/>
    </xf>
    <xf numFmtId="0" fontId="27" fillId="30" borderId="83" xfId="62" applyNumberFormat="1" applyFont="1" applyFill="1" applyBorder="1" applyAlignment="1">
      <alignment horizontal="center" vertical="center"/>
    </xf>
    <xf numFmtId="10" fontId="0" fillId="30" borderId="83" xfId="62" applyNumberFormat="1" applyFont="1" applyFill="1" applyBorder="1" applyAlignment="1">
      <alignment horizontal="center" vertical="center"/>
    </xf>
    <xf numFmtId="0" fontId="0" fillId="30" borderId="83" xfId="62" applyNumberFormat="1" applyFont="1" applyFill="1" applyBorder="1" applyAlignment="1">
      <alignment horizontal="center" vertical="center"/>
    </xf>
    <xf numFmtId="2" fontId="0" fillId="33" borderId="83" xfId="62" applyNumberFormat="1" applyFont="1" applyFill="1" applyBorder="1" applyAlignment="1">
      <alignment horizontal="center" vertical="center"/>
    </xf>
    <xf numFmtId="0" fontId="28" fillId="25" borderId="70" xfId="84" applyFont="1" applyFill="1" applyBorder="1" applyAlignment="1">
      <alignment vertical="center"/>
    </xf>
    <xf numFmtId="0" fontId="0" fillId="0" borderId="70" xfId="84" applyFont="1" applyFill="1" applyBorder="1" applyAlignment="1">
      <alignment vertical="center"/>
    </xf>
    <xf numFmtId="49" fontId="37" fillId="25" borderId="70" xfId="62" applyNumberFormat="1" applyFont="1" applyFill="1" applyBorder="1" applyAlignment="1">
      <alignment vertical="center" wrapText="1"/>
    </xf>
    <xf numFmtId="17" fontId="0" fillId="30" borderId="70" xfId="0" applyNumberFormat="1" applyFont="1" applyFill="1" applyBorder="1" applyAlignment="1">
      <alignment vertical="center" wrapText="1"/>
    </xf>
    <xf numFmtId="0" fontId="27" fillId="0" borderId="0" xfId="0" applyFont="1" applyFill="1" applyBorder="1" applyAlignment="1">
      <alignment horizontal="left" vertical="center"/>
    </xf>
    <xf numFmtId="49" fontId="43" fillId="30" borderId="48" xfId="0" applyNumberFormat="1" applyFont="1" applyFill="1" applyBorder="1" applyAlignment="1">
      <alignment horizontal="center" vertical="center" wrapText="1"/>
    </xf>
    <xf numFmtId="0" fontId="65" fillId="0" borderId="94" xfId="0" applyFont="1" applyFill="1" applyBorder="1" applyAlignment="1" applyProtection="1">
      <alignment horizontal="center"/>
    </xf>
    <xf numFmtId="0" fontId="65" fillId="0" borderId="70" xfId="0" applyNumberFormat="1" applyFont="1" applyFill="1" applyBorder="1" applyAlignment="1">
      <alignment horizontal="center" vertical="center"/>
    </xf>
    <xf numFmtId="49" fontId="65" fillId="0" borderId="70" xfId="0" applyNumberFormat="1" applyFont="1" applyFill="1" applyBorder="1" applyAlignment="1">
      <alignment horizontal="center" vertical="center"/>
    </xf>
    <xf numFmtId="49" fontId="65" fillId="0" borderId="70" xfId="0" applyNumberFormat="1" applyFont="1" applyFill="1" applyBorder="1" applyAlignment="1">
      <alignment horizontal="left" vertical="center" wrapText="1"/>
    </xf>
    <xf numFmtId="0" fontId="65" fillId="30" borderId="95" xfId="0" applyFont="1" applyFill="1" applyBorder="1"/>
    <xf numFmtId="49" fontId="42" fillId="0" borderId="70" xfId="0" applyNumberFormat="1" applyFont="1" applyFill="1" applyBorder="1" applyAlignment="1">
      <alignment horizontal="center" vertical="center"/>
    </xf>
    <xf numFmtId="0" fontId="65" fillId="0" borderId="70" xfId="0" applyFont="1" applyFill="1" applyBorder="1" applyAlignment="1">
      <alignment horizontal="center"/>
    </xf>
    <xf numFmtId="49" fontId="65" fillId="0" borderId="70" xfId="0" applyNumberFormat="1" applyFont="1" applyFill="1" applyBorder="1" applyAlignment="1">
      <alignment horizontal="left" vertical="center"/>
    </xf>
    <xf numFmtId="0" fontId="65" fillId="0" borderId="16" xfId="0" applyFont="1" applyFill="1" applyBorder="1" applyAlignment="1" applyProtection="1">
      <alignment horizontal="center"/>
    </xf>
    <xf numFmtId="0" fontId="65" fillId="0" borderId="13" xfId="0" applyNumberFormat="1" applyFont="1" applyFill="1" applyBorder="1" applyAlignment="1">
      <alignment horizontal="center" vertical="center"/>
    </xf>
    <xf numFmtId="49" fontId="65" fillId="0" borderId="13" xfId="0" applyNumberFormat="1" applyFont="1" applyFill="1" applyBorder="1" applyAlignment="1">
      <alignment horizontal="center" vertical="center"/>
    </xf>
    <xf numFmtId="49" fontId="42" fillId="0" borderId="13" xfId="0" applyNumberFormat="1" applyFont="1" applyFill="1" applyBorder="1" applyAlignment="1">
      <alignment horizontal="center" vertical="center"/>
    </xf>
    <xf numFmtId="0" fontId="65" fillId="0" borderId="13" xfId="0" applyFont="1" applyFill="1" applyBorder="1" applyAlignment="1">
      <alignment horizontal="center"/>
    </xf>
    <xf numFmtId="0" fontId="65" fillId="30" borderId="17" xfId="0" applyFont="1" applyFill="1" applyBorder="1"/>
    <xf numFmtId="0" fontId="65" fillId="0" borderId="70" xfId="0" applyFont="1" applyFill="1" applyBorder="1" applyAlignment="1">
      <alignment horizontal="left" vertical="top" wrapText="1"/>
    </xf>
    <xf numFmtId="0" fontId="65" fillId="0" borderId="13" xfId="0" applyFont="1" applyFill="1" applyBorder="1" applyAlignment="1">
      <alignment horizontal="left" vertical="top" wrapText="1"/>
    </xf>
    <xf numFmtId="49" fontId="65" fillId="0" borderId="13" xfId="0" applyNumberFormat="1" applyFont="1" applyFill="1" applyBorder="1" applyAlignment="1">
      <alignment horizontal="left" vertical="center"/>
    </xf>
    <xf numFmtId="49" fontId="66" fillId="0" borderId="70" xfId="0" applyNumberFormat="1" applyFont="1" applyFill="1" applyBorder="1" applyAlignment="1">
      <alignment horizontal="left" vertical="center"/>
    </xf>
    <xf numFmtId="0" fontId="65" fillId="0" borderId="70" xfId="0" applyFont="1" applyFill="1" applyBorder="1" applyAlignment="1">
      <alignment horizontal="left" vertical="center"/>
    </xf>
    <xf numFmtId="49" fontId="66" fillId="0" borderId="13" xfId="0" applyNumberFormat="1" applyFont="1" applyFill="1" applyBorder="1" applyAlignment="1">
      <alignment horizontal="left" vertical="center"/>
    </xf>
    <xf numFmtId="0" fontId="65" fillId="0" borderId="13" xfId="0" applyFont="1" applyFill="1" applyBorder="1" applyAlignment="1">
      <alignment horizontal="left" vertical="center"/>
    </xf>
    <xf numFmtId="49" fontId="33" fillId="0" borderId="25" xfId="0" applyNumberFormat="1" applyFont="1" applyFill="1" applyBorder="1" applyAlignment="1">
      <alignment horizontal="left"/>
    </xf>
    <xf numFmtId="49" fontId="33" fillId="0" borderId="10" xfId="0" applyNumberFormat="1" applyFont="1" applyFill="1" applyBorder="1" applyAlignment="1">
      <alignment horizontal="left"/>
    </xf>
    <xf numFmtId="49" fontId="33" fillId="0" borderId="23" xfId="0" applyNumberFormat="1" applyFont="1" applyFill="1" applyBorder="1" applyAlignment="1">
      <alignment horizontal="left"/>
    </xf>
    <xf numFmtId="49" fontId="3" fillId="0" borderId="44" xfId="0" applyNumberFormat="1" applyFont="1" applyFill="1" applyBorder="1" applyAlignment="1">
      <alignment horizontal="left"/>
    </xf>
    <xf numFmtId="0" fontId="3" fillId="0" borderId="10" xfId="0" applyFont="1" applyFill="1" applyBorder="1" applyAlignment="1">
      <alignment horizontal="left" vertical="center"/>
    </xf>
    <xf numFmtId="0" fontId="0" fillId="0" borderId="0" xfId="0" applyFont="1" applyBorder="1" applyAlignment="1">
      <alignment horizontal="left"/>
    </xf>
    <xf numFmtId="0" fontId="0" fillId="0" borderId="0" xfId="0" applyBorder="1" applyAlignment="1">
      <alignment horizontal="left"/>
    </xf>
    <xf numFmtId="0" fontId="43" fillId="0" borderId="93" xfId="0" applyFont="1" applyFill="1" applyBorder="1" applyAlignment="1">
      <alignment horizontal="left" vertical="center" wrapText="1"/>
    </xf>
    <xf numFmtId="0" fontId="0" fillId="0" borderId="0" xfId="0" applyFont="1" applyAlignment="1">
      <alignment horizontal="left"/>
    </xf>
    <xf numFmtId="0" fontId="43" fillId="0" borderId="93" xfId="0" applyFont="1" applyFill="1" applyBorder="1" applyAlignment="1">
      <alignment horizontal="left" vertical="center"/>
    </xf>
    <xf numFmtId="0" fontId="0" fillId="0" borderId="70" xfId="0" applyFont="1" applyFill="1" applyBorder="1" applyAlignment="1">
      <alignment horizontal="left"/>
    </xf>
    <xf numFmtId="0" fontId="33" fillId="0" borderId="70" xfId="0" applyFont="1" applyFill="1" applyBorder="1" applyAlignment="1">
      <alignment horizontal="left"/>
    </xf>
    <xf numFmtId="0" fontId="3" fillId="0" borderId="70" xfId="0" applyFont="1" applyFill="1" applyBorder="1" applyAlignment="1">
      <alignment horizontal="left"/>
    </xf>
    <xf numFmtId="1" fontId="0" fillId="33" borderId="70" xfId="0" applyNumberFormat="1" applyFont="1" applyFill="1" applyBorder="1" applyAlignment="1">
      <alignment horizontal="center" vertical="center" wrapText="1"/>
    </xf>
    <xf numFmtId="0" fontId="60" fillId="0" borderId="83" xfId="0" applyFont="1" applyBorder="1" applyAlignment="1" applyProtection="1">
      <alignment horizontal="center" vertical="top"/>
    </xf>
    <xf numFmtId="0" fontId="62" fillId="0" borderId="83" xfId="0" applyFont="1" applyFill="1" applyBorder="1" applyAlignment="1">
      <alignment horizontal="center" vertical="top"/>
    </xf>
    <xf numFmtId="0" fontId="62" fillId="0" borderId="83" xfId="0" applyFont="1" applyFill="1" applyBorder="1" applyAlignment="1">
      <alignment vertical="top" wrapText="1"/>
    </xf>
    <xf numFmtId="0" fontId="62" fillId="25" borderId="83" xfId="0" applyFont="1" applyFill="1" applyBorder="1" applyAlignment="1">
      <alignment horizontal="left" vertical="top"/>
    </xf>
    <xf numFmtId="49" fontId="62" fillId="0" borderId="83" xfId="60" applyNumberFormat="1" applyFont="1" applyFill="1" applyBorder="1" applyAlignment="1">
      <alignment horizontal="center" vertical="top" wrapText="1"/>
    </xf>
    <xf numFmtId="0" fontId="60" fillId="0" borderId="70" xfId="0" applyFont="1" applyBorder="1" applyAlignment="1" applyProtection="1">
      <alignment horizontal="center" vertical="top"/>
    </xf>
    <xf numFmtId="0" fontId="62" fillId="0" borderId="70" xfId="0" applyFont="1" applyFill="1" applyBorder="1" applyAlignment="1">
      <alignment horizontal="center" vertical="top"/>
    </xf>
    <xf numFmtId="0" fontId="62" fillId="0" borderId="70" xfId="0" applyFont="1" applyFill="1" applyBorder="1" applyAlignment="1">
      <alignment vertical="top" wrapText="1"/>
    </xf>
    <xf numFmtId="0" fontId="62" fillId="25" borderId="70" xfId="0" applyFont="1" applyFill="1" applyBorder="1" applyAlignment="1">
      <alignment horizontal="left" vertical="top" wrapText="1"/>
    </xf>
    <xf numFmtId="49" fontId="62" fillId="0" borderId="70" xfId="60" applyNumberFormat="1" applyFont="1" applyFill="1" applyBorder="1" applyAlignment="1">
      <alignment horizontal="center" vertical="top" wrapText="1"/>
    </xf>
    <xf numFmtId="0" fontId="62" fillId="0" borderId="70" xfId="0" applyFont="1" applyFill="1" applyBorder="1" applyAlignment="1">
      <alignment horizontal="left" vertical="top"/>
    </xf>
    <xf numFmtId="0" fontId="62" fillId="0" borderId="83" xfId="0" applyFont="1" applyFill="1" applyBorder="1" applyAlignment="1">
      <alignment horizontal="left" vertical="top" wrapText="1"/>
    </xf>
    <xf numFmtId="0" fontId="62" fillId="0" borderId="70" xfId="0" applyFont="1" applyFill="1" applyBorder="1" applyAlignment="1">
      <alignment horizontal="left" vertical="top" wrapText="1"/>
    </xf>
    <xf numFmtId="0" fontId="0" fillId="0" borderId="11" xfId="0" applyFont="1" applyBorder="1" applyAlignment="1" applyProtection="1">
      <alignment horizontal="center" vertical="center"/>
    </xf>
    <xf numFmtId="0" fontId="33" fillId="0" borderId="11" xfId="78" applyFont="1" applyBorder="1" applyAlignment="1">
      <alignment horizontal="center" vertical="center" wrapText="1"/>
    </xf>
    <xf numFmtId="0" fontId="33" fillId="0" borderId="11" xfId="78" applyFont="1" applyBorder="1" applyAlignment="1">
      <alignment vertical="center"/>
    </xf>
    <xf numFmtId="0" fontId="33" fillId="0" borderId="11" xfId="78" applyFont="1" applyBorder="1" applyAlignment="1">
      <alignment vertical="center" wrapText="1"/>
    </xf>
    <xf numFmtId="0" fontId="33" fillId="0" borderId="11" xfId="79" applyFont="1" applyBorder="1" applyAlignment="1">
      <alignment horizontal="center" vertical="center" wrapText="1"/>
    </xf>
    <xf numFmtId="0" fontId="33" fillId="0" borderId="11" xfId="79" applyFont="1" applyFill="1" applyBorder="1" applyAlignment="1">
      <alignment horizontal="center" vertical="center" wrapText="1"/>
    </xf>
    <xf numFmtId="0" fontId="33" fillId="0" borderId="11" xfId="79" applyFont="1" applyFill="1" applyBorder="1" applyAlignment="1">
      <alignment horizontal="center" vertical="center"/>
    </xf>
    <xf numFmtId="0" fontId="33" fillId="0" borderId="11" xfId="79" applyFont="1" applyBorder="1" applyAlignment="1">
      <alignment horizontal="center" vertical="center"/>
    </xf>
    <xf numFmtId="0" fontId="33" fillId="0" borderId="11" xfId="79" applyFont="1" applyBorder="1" applyAlignment="1">
      <alignment vertical="center"/>
    </xf>
    <xf numFmtId="0" fontId="33" fillId="0" borderId="11" xfId="78" applyFont="1" applyFill="1" applyBorder="1" applyAlignment="1">
      <alignment vertical="center"/>
    </xf>
    <xf numFmtId="0" fontId="28" fillId="30" borderId="11" xfId="80" applyFont="1" applyFill="1" applyBorder="1" applyAlignment="1">
      <alignment vertical="center"/>
    </xf>
    <xf numFmtId="1" fontId="28" fillId="33" borderId="11" xfId="83" applyNumberFormat="1" applyFont="1" applyFill="1" applyBorder="1" applyAlignment="1">
      <alignment horizontal="center" vertical="center"/>
    </xf>
    <xf numFmtId="0" fontId="33" fillId="30" borderId="11" xfId="78" applyFont="1" applyFill="1" applyBorder="1" applyAlignment="1">
      <alignment vertical="center"/>
    </xf>
    <xf numFmtId="0" fontId="28" fillId="0" borderId="0" xfId="0" applyFont="1" applyBorder="1" applyAlignment="1">
      <alignment vertical="center"/>
    </xf>
    <xf numFmtId="0" fontId="0" fillId="25" borderId="11" xfId="0" applyFont="1" applyFill="1" applyBorder="1" applyAlignment="1">
      <alignment horizontal="left" vertical="center" wrapText="1"/>
    </xf>
    <xf numFmtId="0" fontId="0" fillId="30" borderId="70" xfId="0" applyFont="1" applyFill="1" applyBorder="1" applyAlignment="1">
      <alignment horizontal="center"/>
    </xf>
    <xf numFmtId="0" fontId="0" fillId="25" borderId="88" xfId="0" applyFont="1" applyFill="1" applyBorder="1" applyAlignment="1">
      <alignment horizontal="center" vertical="center" wrapText="1"/>
    </xf>
    <xf numFmtId="0" fontId="0" fillId="25" borderId="60" xfId="0" applyFont="1" applyFill="1" applyBorder="1" applyAlignment="1">
      <alignment horizontal="center" vertical="center" wrapText="1"/>
    </xf>
    <xf numFmtId="0" fontId="0" fillId="25" borderId="70" xfId="0" applyFont="1" applyFill="1" applyBorder="1" applyAlignment="1">
      <alignment horizontal="center" vertical="center" wrapText="1"/>
    </xf>
    <xf numFmtId="0" fontId="31" fillId="25" borderId="59" xfId="0" applyFont="1" applyFill="1" applyBorder="1" applyAlignment="1">
      <alignment horizontal="center" vertical="center" wrapText="1"/>
    </xf>
    <xf numFmtId="0" fontId="31" fillId="25" borderId="60" xfId="0" applyFont="1" applyFill="1" applyBorder="1" applyAlignment="1">
      <alignment horizontal="center" vertical="center" wrapText="1"/>
    </xf>
    <xf numFmtId="0" fontId="31" fillId="25" borderId="70" xfId="0" applyFont="1" applyFill="1" applyBorder="1" applyAlignment="1">
      <alignment horizontal="center" vertical="center" wrapText="1"/>
    </xf>
    <xf numFmtId="0" fontId="0" fillId="30" borderId="83" xfId="0" applyFill="1" applyBorder="1" applyAlignment="1">
      <alignment horizontal="center" vertical="center"/>
    </xf>
    <xf numFmtId="0" fontId="28" fillId="30" borderId="83" xfId="0" applyFont="1" applyFill="1" applyBorder="1" applyAlignment="1">
      <alignment horizontal="center" vertical="center"/>
    </xf>
    <xf numFmtId="0" fontId="28" fillId="30" borderId="11" xfId="0" applyFont="1" applyFill="1" applyBorder="1" applyAlignment="1">
      <alignment horizontal="center" vertical="center"/>
    </xf>
    <xf numFmtId="0" fontId="0" fillId="30" borderId="11" xfId="0" applyFont="1" applyFill="1" applyBorder="1" applyAlignment="1">
      <alignment horizontal="center" vertical="center"/>
    </xf>
    <xf numFmtId="0" fontId="28" fillId="30" borderId="88" xfId="0" applyFont="1" applyFill="1" applyBorder="1" applyAlignment="1">
      <alignment horizontal="center" vertical="center"/>
    </xf>
    <xf numFmtId="0" fontId="28" fillId="30" borderId="70" xfId="0" applyFont="1" applyFill="1" applyBorder="1" applyAlignment="1">
      <alignment horizontal="center" vertical="center"/>
    </xf>
    <xf numFmtId="0" fontId="28" fillId="30" borderId="70" xfId="0" applyFont="1" applyFill="1" applyBorder="1" applyAlignment="1">
      <alignment horizontal="center" vertical="center" wrapText="1"/>
    </xf>
    <xf numFmtId="0" fontId="28" fillId="30" borderId="72" xfId="0" applyFont="1" applyFill="1" applyBorder="1" applyAlignment="1">
      <alignment horizontal="center" vertical="center"/>
    </xf>
    <xf numFmtId="0" fontId="28" fillId="30" borderId="60" xfId="0" applyFont="1" applyFill="1" applyBorder="1" applyAlignment="1">
      <alignment horizontal="center" vertical="center"/>
    </xf>
    <xf numFmtId="0" fontId="28" fillId="30" borderId="70" xfId="0" applyFont="1" applyFill="1" applyBorder="1" applyAlignment="1">
      <alignment horizontal="left" vertical="center" wrapText="1"/>
    </xf>
    <xf numFmtId="0" fontId="28" fillId="30" borderId="70" xfId="0" applyFont="1" applyFill="1" applyBorder="1" applyAlignment="1">
      <alignment vertical="center" wrapText="1"/>
    </xf>
    <xf numFmtId="0" fontId="27" fillId="30" borderId="89" xfId="0" applyNumberFormat="1" applyFont="1" applyFill="1" applyBorder="1" applyAlignment="1">
      <alignment vertical="center"/>
    </xf>
    <xf numFmtId="0" fontId="3" fillId="0" borderId="83" xfId="0" applyFont="1" applyFill="1" applyBorder="1" applyAlignment="1">
      <alignment vertical="center" wrapText="1"/>
    </xf>
    <xf numFmtId="0" fontId="0" fillId="0" borderId="83" xfId="0" applyFill="1" applyBorder="1" applyAlignment="1">
      <alignment vertical="center" wrapText="1"/>
    </xf>
    <xf numFmtId="49" fontId="27" fillId="25" borderId="61" xfId="62" applyNumberFormat="1" applyFont="1" applyFill="1" applyBorder="1" applyAlignment="1">
      <alignment horizontal="left" vertical="center" wrapText="1" shrinkToFit="1"/>
    </xf>
    <xf numFmtId="49" fontId="0" fillId="0" borderId="70" xfId="0" applyNumberFormat="1" applyFont="1" applyFill="1" applyBorder="1" applyAlignment="1">
      <alignment horizontal="left" vertical="center"/>
    </xf>
    <xf numFmtId="49" fontId="51" fillId="30" borderId="11" xfId="60" applyNumberFormat="1" applyFont="1" applyFill="1" applyBorder="1" applyAlignment="1">
      <alignment horizontal="center" vertical="center"/>
    </xf>
    <xf numFmtId="49" fontId="28" fillId="30" borderId="70" xfId="60" applyNumberFormat="1" applyFont="1" applyFill="1" applyBorder="1" applyAlignment="1">
      <alignment horizontal="center" vertical="center"/>
    </xf>
    <xf numFmtId="49" fontId="28" fillId="30" borderId="70" xfId="60" applyNumberFormat="1" applyFont="1" applyFill="1" applyBorder="1" applyAlignment="1">
      <alignment horizontal="center" vertical="center" wrapText="1"/>
    </xf>
    <xf numFmtId="49" fontId="0" fillId="30" borderId="70" xfId="0" applyNumberFormat="1" applyFont="1" applyFill="1" applyBorder="1" applyAlignment="1">
      <alignment horizontal="left" vertical="center"/>
    </xf>
    <xf numFmtId="49" fontId="0" fillId="0" borderId="70" xfId="60" applyNumberFormat="1" applyFont="1" applyFill="1" applyBorder="1" applyAlignment="1">
      <alignment horizontal="center" vertical="center" wrapText="1"/>
    </xf>
    <xf numFmtId="49" fontId="0" fillId="0" borderId="70" xfId="60" applyNumberFormat="1" applyFont="1" applyFill="1" applyBorder="1" applyAlignment="1">
      <alignment horizontal="left" vertical="center" wrapText="1"/>
    </xf>
    <xf numFmtId="49" fontId="0" fillId="30" borderId="70" xfId="60" applyNumberFormat="1" applyFont="1" applyFill="1" applyBorder="1" applyAlignment="1">
      <alignment horizontal="left" vertical="center"/>
    </xf>
    <xf numFmtId="49" fontId="51" fillId="30" borderId="83" xfId="60" applyNumberFormat="1" applyFont="1" applyFill="1" applyBorder="1" applyAlignment="1">
      <alignment horizontal="center" vertical="center"/>
    </xf>
    <xf numFmtId="49" fontId="0" fillId="30" borderId="70" xfId="60" applyNumberFormat="1" applyFont="1" applyFill="1" applyBorder="1" applyAlignment="1">
      <alignment horizontal="center" vertical="center" wrapText="1"/>
    </xf>
    <xf numFmtId="9" fontId="0" fillId="30" borderId="70" xfId="60" applyNumberFormat="1" applyFont="1" applyFill="1" applyBorder="1" applyAlignment="1">
      <alignment horizontal="center" vertical="center" wrapText="1"/>
    </xf>
    <xf numFmtId="9" fontId="0" fillId="0" borderId="70" xfId="0" applyNumberFormat="1" applyFont="1" applyFill="1" applyBorder="1" applyAlignment="1">
      <alignment horizontal="left" vertical="center"/>
    </xf>
    <xf numFmtId="9" fontId="0" fillId="0" borderId="70" xfId="0" applyNumberFormat="1" applyFont="1" applyFill="1" applyBorder="1" applyAlignment="1">
      <alignment horizontal="center" vertical="center"/>
    </xf>
    <xf numFmtId="9" fontId="0" fillId="0" borderId="70" xfId="60" applyNumberFormat="1" applyFont="1" applyFill="1" applyBorder="1" applyAlignment="1">
      <alignment horizontal="center" vertical="center" wrapText="1"/>
    </xf>
    <xf numFmtId="49" fontId="0" fillId="30" borderId="70" xfId="60" applyNumberFormat="1" applyFont="1" applyFill="1" applyBorder="1" applyAlignment="1">
      <alignment horizontal="center" vertical="center"/>
    </xf>
    <xf numFmtId="0" fontId="0" fillId="0" borderId="70" xfId="0" applyFont="1" applyFill="1" applyBorder="1" applyAlignment="1">
      <alignment horizontal="left" vertical="center" wrapText="1"/>
    </xf>
    <xf numFmtId="49" fontId="0" fillId="30" borderId="70" xfId="0" applyNumberFormat="1" applyFont="1" applyFill="1" applyBorder="1" applyAlignment="1">
      <alignment horizontal="left" vertical="center" wrapText="1"/>
    </xf>
    <xf numFmtId="0" fontId="28" fillId="0" borderId="0" xfId="0" applyFont="1" applyAlignment="1">
      <alignment vertical="center"/>
    </xf>
    <xf numFmtId="1" fontId="2" fillId="25" borderId="70" xfId="81" applyNumberFormat="1" applyFill="1" applyBorder="1"/>
    <xf numFmtId="9" fontId="51" fillId="33" borderId="83" xfId="81" applyNumberFormat="1" applyFont="1" applyFill="1" applyBorder="1"/>
    <xf numFmtId="1" fontId="0" fillId="0" borderId="11" xfId="0" applyNumberFormat="1" applyFont="1" applyFill="1" applyBorder="1" applyAlignment="1">
      <alignment vertical="center"/>
    </xf>
    <xf numFmtId="1" fontId="0" fillId="0" borderId="11" xfId="0" applyNumberFormat="1" applyFont="1" applyBorder="1" applyAlignment="1">
      <alignment vertical="center"/>
    </xf>
    <xf numFmtId="1" fontId="0" fillId="0" borderId="70" xfId="0" applyNumberFormat="1" applyFont="1" applyFill="1" applyBorder="1" applyAlignment="1">
      <alignment vertical="center"/>
    </xf>
    <xf numFmtId="1" fontId="0" fillId="0" borderId="70" xfId="0" applyNumberFormat="1" applyFont="1" applyBorder="1" applyAlignment="1">
      <alignment vertical="center"/>
    </xf>
    <xf numFmtId="0" fontId="0" fillId="0" borderId="11" xfId="0" applyFont="1" applyBorder="1" applyAlignment="1" applyProtection="1">
      <alignment horizontal="left" vertical="center"/>
    </xf>
    <xf numFmtId="0" fontId="33" fillId="0" borderId="11" xfId="0" applyFont="1" applyFill="1" applyBorder="1" applyAlignment="1">
      <alignment horizontal="left" vertical="center" wrapText="1"/>
    </xf>
    <xf numFmtId="0" fontId="33" fillId="0" borderId="11" xfId="0" applyFont="1" applyFill="1" applyBorder="1" applyAlignment="1">
      <alignment horizontal="left" vertical="center"/>
    </xf>
    <xf numFmtId="49" fontId="33" fillId="0" borderId="11" xfId="0" applyNumberFormat="1" applyFont="1" applyFill="1" applyBorder="1" applyAlignment="1">
      <alignment horizontal="left" vertical="center"/>
    </xf>
    <xf numFmtId="0" fontId="0" fillId="0" borderId="11" xfId="0" applyFont="1" applyFill="1" applyBorder="1" applyAlignment="1">
      <alignment horizontal="left" vertical="center" wrapText="1"/>
    </xf>
    <xf numFmtId="0" fontId="33" fillId="0" borderId="70" xfId="0" applyFont="1" applyFill="1" applyBorder="1" applyAlignment="1">
      <alignment horizontal="left" vertical="center" wrapText="1"/>
    </xf>
    <xf numFmtId="0" fontId="33" fillId="0" borderId="70" xfId="0" applyFont="1" applyFill="1" applyBorder="1" applyAlignment="1">
      <alignment horizontal="left" vertical="center"/>
    </xf>
    <xf numFmtId="49" fontId="33" fillId="0" borderId="70" xfId="0" applyNumberFormat="1" applyFont="1" applyFill="1" applyBorder="1" applyAlignment="1">
      <alignment horizontal="left" vertical="center"/>
    </xf>
    <xf numFmtId="0" fontId="0" fillId="29" borderId="70" xfId="0" applyFont="1" applyFill="1" applyBorder="1" applyAlignment="1">
      <alignment horizontal="left" vertical="center"/>
    </xf>
    <xf numFmtId="0" fontId="0" fillId="30" borderId="87" xfId="0" applyFont="1" applyFill="1" applyBorder="1" applyAlignment="1">
      <alignment horizontal="center" vertical="center"/>
    </xf>
    <xf numFmtId="0" fontId="0" fillId="30" borderId="72" xfId="0" applyFont="1" applyFill="1" applyBorder="1" applyAlignment="1">
      <alignment horizontal="center" vertical="center"/>
    </xf>
    <xf numFmtId="0" fontId="0" fillId="30" borderId="11" xfId="0" applyFill="1" applyBorder="1" applyAlignment="1">
      <alignment vertical="center"/>
    </xf>
    <xf numFmtId="0" fontId="0" fillId="30" borderId="70" xfId="0" applyFill="1" applyBorder="1" applyAlignment="1">
      <alignment vertical="center"/>
    </xf>
    <xf numFmtId="0" fontId="0" fillId="0" borderId="83" xfId="0" applyBorder="1" applyAlignment="1">
      <alignment vertical="center"/>
    </xf>
    <xf numFmtId="0" fontId="33" fillId="0" borderId="96" xfId="0" applyFont="1" applyBorder="1" applyAlignment="1">
      <alignment vertical="center" wrapText="1"/>
    </xf>
    <xf numFmtId="49" fontId="33" fillId="0" borderId="97" xfId="0" applyNumberFormat="1" applyFont="1" applyBorder="1" applyAlignment="1">
      <alignment vertical="center" wrapText="1"/>
    </xf>
    <xf numFmtId="49" fontId="33" fillId="0" borderId="83" xfId="0" applyNumberFormat="1" applyFont="1" applyBorder="1" applyAlignment="1">
      <alignment vertical="center"/>
    </xf>
    <xf numFmtId="0" fontId="33" fillId="0" borderId="70" xfId="0" applyFont="1" applyBorder="1" applyAlignment="1">
      <alignment vertical="center" wrapText="1"/>
    </xf>
    <xf numFmtId="0" fontId="33" fillId="0" borderId="70" xfId="0" applyFont="1" applyBorder="1" applyAlignment="1">
      <alignment vertical="center"/>
    </xf>
    <xf numFmtId="0" fontId="53" fillId="30" borderId="100" xfId="0" applyFont="1" applyFill="1" applyBorder="1" applyAlignment="1">
      <alignment horizontal="center" vertical="center" wrapText="1"/>
    </xf>
    <xf numFmtId="0" fontId="58" fillId="30" borderId="100" xfId="0" applyFont="1" applyFill="1" applyBorder="1" applyAlignment="1">
      <alignment horizontal="center" vertical="center" wrapText="1"/>
    </xf>
    <xf numFmtId="0" fontId="53" fillId="30" borderId="101" xfId="0" applyFont="1" applyFill="1" applyBorder="1" applyAlignment="1">
      <alignment horizontal="center" vertical="center" wrapText="1"/>
    </xf>
    <xf numFmtId="0" fontId="58" fillId="30" borderId="102" xfId="0" applyFont="1" applyFill="1" applyBorder="1" applyAlignment="1">
      <alignment horizontal="center" vertical="center" wrapText="1"/>
    </xf>
    <xf numFmtId="0" fontId="53" fillId="30" borderId="103" xfId="0" applyFont="1" applyFill="1" applyBorder="1" applyAlignment="1">
      <alignment horizontal="center" vertical="center" wrapText="1"/>
    </xf>
    <xf numFmtId="0" fontId="53" fillId="30" borderId="70" xfId="0" applyFont="1" applyFill="1" applyBorder="1" applyAlignment="1">
      <alignment horizontal="center" vertical="center" wrapText="1"/>
    </xf>
    <xf numFmtId="0" fontId="58" fillId="30" borderId="70" xfId="0" applyFont="1" applyFill="1" applyBorder="1" applyAlignment="1">
      <alignment horizontal="center" vertical="center" wrapText="1"/>
    </xf>
    <xf numFmtId="0" fontId="53" fillId="30" borderId="106" xfId="0" applyFont="1" applyFill="1" applyBorder="1" applyAlignment="1">
      <alignment horizontal="center" vertical="center" wrapText="1"/>
    </xf>
    <xf numFmtId="0" fontId="53" fillId="30" borderId="109" xfId="0" applyFont="1" applyFill="1" applyBorder="1" applyAlignment="1">
      <alignment horizontal="center" vertical="center" wrapText="1"/>
    </xf>
    <xf numFmtId="0" fontId="55" fillId="30" borderId="98" xfId="0" applyFont="1" applyFill="1" applyBorder="1" applyAlignment="1" applyProtection="1">
      <alignment horizontal="center" vertical="center"/>
    </xf>
    <xf numFmtId="0" fontId="55" fillId="30" borderId="99" xfId="0" applyFont="1" applyFill="1" applyBorder="1" applyAlignment="1">
      <alignment horizontal="center" vertical="center"/>
    </xf>
    <xf numFmtId="0" fontId="53" fillId="30" borderId="99" xfId="0" applyFont="1" applyFill="1" applyBorder="1" applyAlignment="1">
      <alignment horizontal="center" vertical="center" wrapText="1"/>
    </xf>
    <xf numFmtId="0" fontId="56" fillId="30" borderId="100" xfId="0" applyFont="1" applyFill="1" applyBorder="1" applyAlignment="1">
      <alignment horizontal="center" vertical="center" wrapText="1"/>
    </xf>
    <xf numFmtId="0" fontId="67" fillId="30" borderId="99" xfId="85" applyFill="1" applyBorder="1" applyAlignment="1">
      <alignment horizontal="center" vertical="center" wrapText="1"/>
    </xf>
    <xf numFmtId="0" fontId="57" fillId="30" borderId="99" xfId="0" applyFont="1" applyFill="1" applyBorder="1" applyAlignment="1">
      <alignment vertical="center" wrapText="1"/>
    </xf>
    <xf numFmtId="0" fontId="53" fillId="0" borderId="0" xfId="0" applyFont="1" applyAlignment="1">
      <alignment vertical="center"/>
    </xf>
    <xf numFmtId="0" fontId="55" fillId="30" borderId="104" xfId="0" applyFont="1" applyFill="1" applyBorder="1" applyAlignment="1" applyProtection="1">
      <alignment horizontal="center" vertical="center"/>
    </xf>
    <xf numFmtId="0" fontId="55" fillId="30" borderId="105" xfId="0" applyFont="1" applyFill="1" applyBorder="1" applyAlignment="1">
      <alignment horizontal="center" vertical="center"/>
    </xf>
    <xf numFmtId="0" fontId="53" fillId="30" borderId="105" xfId="0" applyFont="1" applyFill="1" applyBorder="1" applyAlignment="1">
      <alignment horizontal="center" vertical="center" wrapText="1"/>
    </xf>
    <xf numFmtId="0" fontId="56" fillId="30" borderId="70" xfId="0" applyFont="1" applyFill="1" applyBorder="1" applyAlignment="1">
      <alignment horizontal="center" vertical="center" wrapText="1"/>
    </xf>
    <xf numFmtId="0" fontId="57" fillId="30" borderId="105" xfId="0" applyFont="1" applyFill="1" applyBorder="1" applyAlignment="1">
      <alignment vertical="center" wrapText="1"/>
    </xf>
    <xf numFmtId="0" fontId="53" fillId="30" borderId="106" xfId="0" applyFont="1" applyFill="1" applyBorder="1" applyAlignment="1">
      <alignment vertical="center" wrapText="1"/>
    </xf>
    <xf numFmtId="0" fontId="55" fillId="30" borderId="107" xfId="0" applyFont="1" applyFill="1" applyBorder="1" applyAlignment="1" applyProtection="1">
      <alignment horizontal="center" vertical="center"/>
    </xf>
    <xf numFmtId="0" fontId="55" fillId="30" borderId="108" xfId="0" applyFont="1" applyFill="1" applyBorder="1" applyAlignment="1">
      <alignment horizontal="center" vertical="center"/>
    </xf>
    <xf numFmtId="0" fontId="53" fillId="30" borderId="108" xfId="0" applyFont="1" applyFill="1" applyBorder="1" applyAlignment="1">
      <alignment horizontal="center" vertical="center" wrapText="1"/>
    </xf>
    <xf numFmtId="0" fontId="53" fillId="30" borderId="45" xfId="0" applyFont="1" applyFill="1" applyBorder="1" applyAlignment="1">
      <alignment horizontal="center" vertical="center" wrapText="1"/>
    </xf>
    <xf numFmtId="0" fontId="56" fillId="30" borderId="102" xfId="0" applyFont="1" applyFill="1" applyBorder="1" applyAlignment="1">
      <alignment horizontal="center" vertical="center" wrapText="1"/>
    </xf>
    <xf numFmtId="0" fontId="57" fillId="30" borderId="45" xfId="0" applyFont="1" applyFill="1" applyBorder="1" applyAlignment="1">
      <alignment vertical="center" wrapText="1"/>
    </xf>
    <xf numFmtId="0" fontId="53" fillId="30" borderId="103" xfId="0" applyFont="1" applyFill="1" applyBorder="1" applyAlignment="1">
      <alignment vertical="center" wrapText="1"/>
    </xf>
    <xf numFmtId="0" fontId="67" fillId="30" borderId="105" xfId="85" applyFill="1" applyBorder="1" applyAlignment="1">
      <alignment horizontal="center" vertical="center" wrapText="1"/>
    </xf>
    <xf numFmtId="0" fontId="67" fillId="30" borderId="45" xfId="85" applyFill="1" applyBorder="1" applyAlignment="1">
      <alignment horizontal="center" vertical="center" wrapText="1"/>
    </xf>
    <xf numFmtId="0" fontId="28" fillId="0" borderId="110" xfId="0" applyFont="1" applyBorder="1" applyAlignment="1">
      <alignment vertical="center"/>
    </xf>
    <xf numFmtId="0" fontId="28" fillId="0" borderId="110" xfId="0" applyFont="1" applyBorder="1" applyAlignment="1">
      <alignment horizontal="left" vertical="center"/>
    </xf>
    <xf numFmtId="0" fontId="28" fillId="0" borderId="110" xfId="0" applyFont="1" applyBorder="1" applyAlignment="1">
      <alignment horizontal="center" vertical="center"/>
    </xf>
    <xf numFmtId="0" fontId="28" fillId="0" borderId="111" xfId="0" applyFont="1" applyBorder="1" applyAlignment="1">
      <alignment horizontal="center" vertical="center"/>
    </xf>
    <xf numFmtId="0" fontId="28" fillId="0" borderId="110" xfId="0" applyFont="1" applyBorder="1" applyAlignment="1">
      <alignment vertical="center" wrapText="1"/>
    </xf>
    <xf numFmtId="0" fontId="64" fillId="0" borderId="110" xfId="0" applyFont="1" applyBorder="1" applyAlignment="1">
      <alignment vertical="center" wrapText="1"/>
    </xf>
    <xf numFmtId="0" fontId="0" fillId="0" borderId="110" xfId="0" applyBorder="1" applyAlignment="1">
      <alignment vertical="center"/>
    </xf>
    <xf numFmtId="49" fontId="0" fillId="30" borderId="110" xfId="0" applyNumberFormat="1" applyFill="1" applyBorder="1" applyAlignment="1">
      <alignment vertical="center" wrapText="1"/>
    </xf>
    <xf numFmtId="0" fontId="0" fillId="30" borderId="110" xfId="0" applyFill="1" applyBorder="1" applyAlignment="1">
      <alignment vertical="center" wrapText="1"/>
    </xf>
    <xf numFmtId="17" fontId="0" fillId="30" borderId="110" xfId="0" applyNumberFormat="1" applyFill="1" applyBorder="1" applyAlignment="1">
      <alignment vertical="center" wrapText="1"/>
    </xf>
    <xf numFmtId="0" fontId="0" fillId="0" borderId="110" xfId="0" applyBorder="1"/>
    <xf numFmtId="0" fontId="0" fillId="0" borderId="110" xfId="0" applyBorder="1" applyAlignment="1">
      <alignment horizontal="center"/>
    </xf>
    <xf numFmtId="0" fontId="0" fillId="0" borderId="110" xfId="0" applyBorder="1" applyAlignment="1">
      <alignment horizontal="center" vertical="center"/>
    </xf>
    <xf numFmtId="0" fontId="0" fillId="0" borderId="110" xfId="0" applyBorder="1" applyAlignment="1">
      <alignment wrapText="1"/>
    </xf>
    <xf numFmtId="0" fontId="0" fillId="0" borderId="110" xfId="0" applyBorder="1" applyAlignment="1">
      <alignment vertical="center" wrapText="1"/>
    </xf>
    <xf numFmtId="0" fontId="33" fillId="0" borderId="110" xfId="0" applyFont="1" applyBorder="1" applyAlignment="1">
      <alignment vertical="center" wrapText="1"/>
    </xf>
    <xf numFmtId="0" fontId="33" fillId="0" borderId="110" xfId="0" applyFont="1" applyBorder="1" applyAlignment="1">
      <alignment wrapText="1"/>
    </xf>
    <xf numFmtId="0" fontId="33" fillId="0" borderId="0" xfId="0" applyFont="1" applyAlignment="1">
      <alignment wrapText="1"/>
    </xf>
    <xf numFmtId="0" fontId="0" fillId="0" borderId="110" xfId="0" applyBorder="1" applyAlignment="1">
      <alignment horizontal="left" vertical="center"/>
    </xf>
    <xf numFmtId="0" fontId="3" fillId="0" borderId="110" xfId="0" applyFont="1" applyBorder="1" applyAlignment="1">
      <alignment horizontal="left" vertical="center" wrapText="1"/>
    </xf>
    <xf numFmtId="0" fontId="0" fillId="30" borderId="47" xfId="0" applyFont="1" applyFill="1" applyBorder="1" applyAlignment="1">
      <alignment horizontal="center" vertical="center"/>
    </xf>
    <xf numFmtId="0" fontId="0" fillId="30" borderId="11" xfId="0" applyFont="1" applyFill="1" applyBorder="1" applyAlignment="1">
      <alignment horizontal="left"/>
    </xf>
    <xf numFmtId="0" fontId="0" fillId="30" borderId="83" xfId="0" applyFill="1" applyBorder="1" applyAlignment="1">
      <alignment horizontal="center" wrapText="1"/>
    </xf>
    <xf numFmtId="0" fontId="0" fillId="30" borderId="110" xfId="0" applyFill="1" applyBorder="1" applyAlignment="1">
      <alignment horizontal="left" vertical="center"/>
    </xf>
    <xf numFmtId="0" fontId="0" fillId="30" borderId="110" xfId="0" applyFill="1" applyBorder="1" applyAlignment="1">
      <alignment horizontal="left" vertical="center" wrapText="1"/>
    </xf>
    <xf numFmtId="0" fontId="37" fillId="30" borderId="110" xfId="0" applyFont="1" applyFill="1" applyBorder="1" applyAlignment="1">
      <alignment horizontal="left" vertical="center" wrapText="1"/>
    </xf>
    <xf numFmtId="0" fontId="37" fillId="30" borderId="110" xfId="0" applyFont="1" applyFill="1" applyBorder="1" applyAlignment="1">
      <alignment horizontal="left" vertical="center"/>
    </xf>
    <xf numFmtId="0" fontId="0" fillId="30" borderId="110" xfId="0" applyFill="1" applyBorder="1" applyAlignment="1">
      <alignment vertical="center"/>
    </xf>
    <xf numFmtId="0" fontId="37" fillId="30" borderId="110" xfId="0" applyFont="1" applyFill="1" applyBorder="1" applyAlignment="1">
      <alignment vertical="center" wrapText="1"/>
    </xf>
    <xf numFmtId="0" fontId="37" fillId="30" borderId="110" xfId="0" applyFont="1" applyFill="1" applyBorder="1" applyAlignment="1">
      <alignment wrapText="1"/>
    </xf>
    <xf numFmtId="0" fontId="0" fillId="30" borderId="110" xfId="0" applyFill="1" applyBorder="1" applyAlignment="1">
      <alignment wrapText="1"/>
    </xf>
    <xf numFmtId="0" fontId="0" fillId="30" borderId="110" xfId="0" applyFill="1" applyBorder="1"/>
    <xf numFmtId="0" fontId="0" fillId="30" borderId="110" xfId="0" applyFont="1" applyFill="1" applyBorder="1" applyAlignment="1">
      <alignment vertical="center" wrapText="1"/>
    </xf>
    <xf numFmtId="0" fontId="0" fillId="30" borderId="110" xfId="0" applyFont="1" applyFill="1" applyBorder="1"/>
    <xf numFmtId="0" fontId="0" fillId="30" borderId="110" xfId="0" applyFont="1" applyFill="1" applyBorder="1" applyAlignment="1">
      <alignment wrapText="1"/>
    </xf>
    <xf numFmtId="0" fontId="0" fillId="0" borderId="110" xfId="0" applyBorder="1" applyAlignment="1">
      <alignment horizontal="center" vertical="center" wrapText="1"/>
    </xf>
    <xf numFmtId="0" fontId="28" fillId="32" borderId="110" xfId="0" applyFont="1" applyFill="1" applyBorder="1" applyAlignment="1">
      <alignment horizontal="center" vertical="center" wrapText="1"/>
    </xf>
    <xf numFmtId="0" fontId="0" fillId="30" borderId="101" xfId="0" applyFont="1" applyFill="1" applyBorder="1" applyAlignment="1">
      <alignment vertical="center" wrapText="1"/>
    </xf>
    <xf numFmtId="0" fontId="0" fillId="30" borderId="110" xfId="0" applyFont="1" applyFill="1" applyBorder="1" applyAlignment="1">
      <alignment horizontal="center"/>
    </xf>
    <xf numFmtId="0" fontId="0" fillId="30" borderId="70" xfId="0" applyFill="1" applyBorder="1" applyAlignment="1">
      <alignment horizontal="center"/>
    </xf>
    <xf numFmtId="49" fontId="3" fillId="30" borderId="70" xfId="60" applyNumberFormat="1" applyFont="1" applyFill="1" applyBorder="1" applyAlignment="1">
      <alignment horizontal="center" vertical="center" wrapText="1"/>
    </xf>
    <xf numFmtId="49" fontId="3" fillId="30" borderId="83" xfId="60" applyNumberFormat="1" applyFont="1" applyFill="1" applyBorder="1" applyAlignment="1">
      <alignment horizontal="center" vertical="center" wrapText="1"/>
    </xf>
    <xf numFmtId="0" fontId="1" fillId="25" borderId="70" xfId="81" applyFont="1" applyFill="1" applyBorder="1"/>
    <xf numFmtId="0" fontId="0" fillId="30" borderId="105" xfId="0" applyFont="1" applyFill="1" applyBorder="1" applyAlignment="1">
      <alignment horizontal="center" vertical="center" wrapText="1"/>
    </xf>
    <xf numFmtId="49" fontId="27" fillId="30" borderId="71" xfId="60" applyNumberFormat="1" applyFont="1" applyFill="1" applyBorder="1" applyAlignment="1">
      <alignment horizontal="center" vertical="center" wrapText="1"/>
    </xf>
    <xf numFmtId="0" fontId="0" fillId="0" borderId="83" xfId="0" applyBorder="1" applyAlignment="1">
      <alignment horizontal="center"/>
    </xf>
    <xf numFmtId="49" fontId="28" fillId="25" borderId="110" xfId="62" applyNumberFormat="1" applyFill="1" applyBorder="1" applyAlignment="1">
      <alignment vertical="center" wrapText="1"/>
    </xf>
    <xf numFmtId="49" fontId="28" fillId="25" borderId="83" xfId="62" applyNumberFormat="1" applyFill="1" applyBorder="1" applyAlignment="1">
      <alignment vertical="center" wrapText="1"/>
    </xf>
    <xf numFmtId="49" fontId="0" fillId="25" borderId="83" xfId="62" applyNumberFormat="1" applyFont="1" applyFill="1" applyBorder="1" applyAlignment="1">
      <alignment vertical="center"/>
    </xf>
    <xf numFmtId="49" fontId="0" fillId="0" borderId="83" xfId="62" applyNumberFormat="1" applyFont="1" applyBorder="1" applyAlignment="1">
      <alignment horizontal="center" vertical="center" wrapText="1"/>
    </xf>
    <xf numFmtId="49" fontId="0" fillId="0" borderId="83" xfId="58" applyNumberFormat="1" applyFont="1" applyBorder="1" applyAlignment="1">
      <alignment vertical="top"/>
    </xf>
    <xf numFmtId="49" fontId="0" fillId="0" borderId="110" xfId="58" applyNumberFormat="1" applyFont="1" applyBorder="1" applyAlignment="1">
      <alignment horizontal="center" vertical="center" wrapText="1"/>
    </xf>
    <xf numFmtId="49" fontId="28" fillId="25" borderId="83" xfId="62" applyNumberFormat="1" applyFill="1" applyBorder="1" applyAlignment="1">
      <alignment horizontal="left" vertical="center" wrapText="1"/>
    </xf>
    <xf numFmtId="49" fontId="0" fillId="25" borderId="83" xfId="62" applyNumberFormat="1" applyFont="1" applyFill="1" applyBorder="1" applyAlignment="1">
      <alignment horizontal="left" vertical="center" wrapText="1"/>
    </xf>
    <xf numFmtId="0" fontId="0" fillId="25" borderId="83" xfId="62" applyFont="1" applyFill="1" applyBorder="1" applyAlignment="1">
      <alignment horizontal="center" vertical="center"/>
    </xf>
    <xf numFmtId="0" fontId="28" fillId="0" borderId="83" xfId="0" applyFont="1" applyBorder="1"/>
    <xf numFmtId="49" fontId="0" fillId="0" borderId="110" xfId="62" applyNumberFormat="1" applyFont="1" applyBorder="1" applyAlignment="1">
      <alignment horizontal="center" vertical="center" wrapText="1"/>
    </xf>
    <xf numFmtId="0" fontId="28" fillId="0" borderId="110" xfId="0" applyFont="1" applyBorder="1"/>
    <xf numFmtId="49" fontId="0" fillId="0" borderId="110" xfId="0" applyNumberFormat="1" applyBorder="1" applyAlignment="1">
      <alignment vertical="center" wrapText="1"/>
    </xf>
    <xf numFmtId="49" fontId="0" fillId="0" borderId="110" xfId="60" applyNumberFormat="1" applyFont="1" applyBorder="1" applyAlignment="1">
      <alignment horizontal="left" vertical="center" wrapText="1"/>
    </xf>
    <xf numFmtId="49" fontId="28" fillId="25" borderId="110" xfId="62" applyNumberFormat="1" applyFill="1" applyBorder="1" applyAlignment="1">
      <alignment horizontal="left" vertical="center" wrapText="1"/>
    </xf>
    <xf numFmtId="49" fontId="0" fillId="25" borderId="110" xfId="62" applyNumberFormat="1" applyFont="1" applyFill="1" applyBorder="1" applyAlignment="1">
      <alignment vertical="center" wrapText="1"/>
    </xf>
    <xf numFmtId="49" fontId="0" fillId="25" borderId="110" xfId="62" applyNumberFormat="1" applyFont="1" applyFill="1" applyBorder="1" applyAlignment="1">
      <alignment vertical="center"/>
    </xf>
    <xf numFmtId="0" fontId="0" fillId="25" borderId="110" xfId="0" applyFill="1" applyBorder="1" applyAlignment="1">
      <alignment wrapText="1"/>
    </xf>
    <xf numFmtId="9" fontId="0" fillId="25" borderId="83" xfId="62" applyNumberFormat="1" applyFont="1" applyFill="1" applyBorder="1" applyAlignment="1">
      <alignment horizontal="center" vertical="center"/>
    </xf>
    <xf numFmtId="49" fontId="0" fillId="0" borderId="110" xfId="58" applyNumberFormat="1" applyFont="1" applyBorder="1" applyAlignment="1">
      <alignment vertical="top"/>
    </xf>
    <xf numFmtId="9" fontId="28" fillId="25" borderId="83" xfId="62" applyNumberFormat="1" applyFill="1" applyBorder="1" applyAlignment="1">
      <alignment horizontal="center" vertical="center"/>
    </xf>
    <xf numFmtId="9" fontId="28" fillId="27" borderId="110" xfId="62" applyNumberFormat="1" applyFill="1" applyBorder="1" applyAlignment="1">
      <alignment horizontal="center" vertical="center"/>
    </xf>
    <xf numFmtId="49" fontId="0" fillId="25" borderId="110" xfId="62" applyNumberFormat="1" applyFont="1" applyFill="1" applyBorder="1" applyAlignment="1">
      <alignment horizontal="left" vertical="center" wrapText="1"/>
    </xf>
    <xf numFmtId="49" fontId="28" fillId="0" borderId="110" xfId="58" applyNumberFormat="1" applyBorder="1" applyAlignment="1">
      <alignment horizontal="center" vertical="center" wrapText="1"/>
    </xf>
    <xf numFmtId="0" fontId="28" fillId="30" borderId="110" xfId="0" applyFont="1" applyFill="1" applyBorder="1"/>
    <xf numFmtId="0" fontId="69" fillId="30" borderId="110" xfId="0" applyFont="1" applyFill="1" applyBorder="1" applyAlignment="1">
      <alignment horizontal="center" vertical="center"/>
    </xf>
    <xf numFmtId="0" fontId="28" fillId="31" borderId="110" xfId="62" applyNumberFormat="1" applyFont="1" applyFill="1" applyBorder="1" applyAlignment="1">
      <alignment horizontal="center" vertical="center"/>
    </xf>
    <xf numFmtId="0" fontId="28" fillId="30" borderId="110" xfId="62" applyNumberFormat="1" applyFont="1" applyFill="1" applyBorder="1" applyAlignment="1">
      <alignment horizontal="center" vertical="center"/>
    </xf>
    <xf numFmtId="0" fontId="28" fillId="30" borderId="110" xfId="0" applyFont="1" applyFill="1" applyBorder="1" applyAlignment="1">
      <alignment horizontal="center"/>
    </xf>
    <xf numFmtId="0" fontId="28" fillId="0" borderId="0" xfId="0" applyFont="1" applyAlignment="1">
      <alignment horizontal="center"/>
    </xf>
    <xf numFmtId="9" fontId="28" fillId="30" borderId="11" xfId="62" applyNumberFormat="1" applyFont="1" applyFill="1" applyBorder="1" applyAlignment="1">
      <alignment horizontal="center" vertical="center"/>
    </xf>
    <xf numFmtId="9" fontId="0" fillId="30" borderId="83" xfId="62" applyNumberFormat="1" applyFont="1" applyFill="1" applyBorder="1" applyAlignment="1">
      <alignment horizontal="center" vertical="center"/>
    </xf>
    <xf numFmtId="2" fontId="28" fillId="33" borderId="70" xfId="62" applyNumberFormat="1" applyFont="1" applyFill="1" applyBorder="1" applyAlignment="1">
      <alignment horizontal="center" vertical="center"/>
    </xf>
    <xf numFmtId="2" fontId="28" fillId="34" borderId="110" xfId="62" applyNumberFormat="1" applyFont="1" applyFill="1" applyBorder="1" applyAlignment="1">
      <alignment horizontal="center" vertical="center"/>
    </xf>
    <xf numFmtId="2" fontId="28" fillId="34" borderId="70" xfId="62" applyNumberFormat="1" applyFont="1" applyFill="1" applyBorder="1" applyAlignment="1">
      <alignment horizontal="center" vertical="center"/>
    </xf>
    <xf numFmtId="2" fontId="28" fillId="33" borderId="110" xfId="0" applyNumberFormat="1" applyFont="1" applyFill="1" applyBorder="1" applyAlignment="1">
      <alignment horizontal="center"/>
    </xf>
    <xf numFmtId="0" fontId="0" fillId="30" borderId="83" xfId="0" applyFill="1" applyBorder="1" applyAlignment="1">
      <alignment horizontal="center"/>
    </xf>
    <xf numFmtId="0" fontId="0" fillId="30" borderId="83" xfId="62" applyFont="1" applyFill="1" applyBorder="1" applyAlignment="1">
      <alignment horizontal="center" vertical="center"/>
    </xf>
    <xf numFmtId="0" fontId="33" fillId="30" borderId="83" xfId="0" applyFont="1" applyFill="1" applyBorder="1"/>
    <xf numFmtId="49" fontId="0" fillId="25" borderId="112" xfId="62" applyNumberFormat="1" applyFont="1" applyFill="1" applyBorder="1" applyAlignment="1">
      <alignment vertical="center" wrapText="1"/>
    </xf>
    <xf numFmtId="0" fontId="33" fillId="0" borderId="83" xfId="0" applyFont="1" applyBorder="1"/>
    <xf numFmtId="49" fontId="0" fillId="0" borderId="112" xfId="60" applyNumberFormat="1" applyFont="1" applyBorder="1" applyAlignment="1">
      <alignment horizontal="left" vertical="center" wrapText="1"/>
    </xf>
    <xf numFmtId="0" fontId="33" fillId="0" borderId="112" xfId="0" applyFont="1" applyBorder="1"/>
    <xf numFmtId="0" fontId="33" fillId="0" borderId="112" xfId="0" applyFont="1" applyBorder="1" applyAlignment="1">
      <alignment wrapText="1"/>
    </xf>
    <xf numFmtId="0" fontId="33" fillId="30" borderId="112" xfId="0" applyFont="1" applyFill="1" applyBorder="1"/>
    <xf numFmtId="49" fontId="28" fillId="25" borderId="112" xfId="62" applyNumberFormat="1" applyFill="1" applyBorder="1" applyAlignment="1">
      <alignment horizontal="left" vertical="center" wrapText="1"/>
    </xf>
    <xf numFmtId="49" fontId="0" fillId="0" borderId="112" xfId="58" applyNumberFormat="1" applyFont="1" applyBorder="1" applyAlignment="1">
      <alignment horizontal="center" vertical="center" wrapText="1"/>
    </xf>
    <xf numFmtId="0" fontId="0" fillId="0" borderId="112" xfId="0" applyBorder="1" applyAlignment="1">
      <alignment wrapText="1"/>
    </xf>
    <xf numFmtId="0" fontId="28" fillId="30" borderId="83" xfId="62" applyFill="1" applyBorder="1" applyAlignment="1">
      <alignment horizontal="center" vertical="center"/>
    </xf>
    <xf numFmtId="0" fontId="46" fillId="30" borderId="112" xfId="0" applyFont="1" applyFill="1" applyBorder="1"/>
    <xf numFmtId="0" fontId="28" fillId="30" borderId="112" xfId="0" applyFont="1" applyFill="1" applyBorder="1"/>
    <xf numFmtId="0" fontId="27" fillId="0" borderId="18" xfId="0" applyFont="1" applyFill="1" applyBorder="1" applyAlignment="1">
      <alignment horizontal="center" vertical="center" wrapText="1"/>
    </xf>
    <xf numFmtId="0" fontId="0" fillId="0" borderId="16" xfId="0" applyBorder="1" applyAlignment="1">
      <alignment horizontal="center" vertical="center"/>
    </xf>
    <xf numFmtId="0" fontId="27" fillId="0" borderId="16" xfId="0" applyFont="1" applyFill="1" applyBorder="1" applyAlignment="1">
      <alignment horizontal="left" vertical="center"/>
    </xf>
    <xf numFmtId="0" fontId="0" fillId="0" borderId="46" xfId="0" applyBorder="1" applyAlignment="1">
      <alignment horizontal="left"/>
    </xf>
    <xf numFmtId="0" fontId="0" fillId="0" borderId="17" xfId="0" applyBorder="1" applyAlignment="1">
      <alignment horizontal="left"/>
    </xf>
    <xf numFmtId="0" fontId="27" fillId="0" borderId="18" xfId="0" applyFont="1" applyFill="1" applyBorder="1" applyAlignment="1">
      <alignment horizontal="left" vertical="center"/>
    </xf>
    <xf numFmtId="0" fontId="0" fillId="0" borderId="20" xfId="0" applyBorder="1" applyAlignment="1">
      <alignment horizontal="left"/>
    </xf>
    <xf numFmtId="0" fontId="0" fillId="0" borderId="15" xfId="0" applyBorder="1" applyAlignment="1">
      <alignment horizontal="left"/>
    </xf>
    <xf numFmtId="49" fontId="27" fillId="0" borderId="38" xfId="0" applyNumberFormat="1" applyFont="1" applyFill="1" applyBorder="1" applyAlignment="1">
      <alignment horizontal="center" vertical="center" wrapText="1"/>
    </xf>
    <xf numFmtId="0" fontId="0" fillId="0" borderId="39" xfId="0" applyBorder="1" applyAlignment="1">
      <alignment horizontal="center" vertical="center" wrapText="1"/>
    </xf>
    <xf numFmtId="0" fontId="0" fillId="0" borderId="40" xfId="0" applyBorder="1" applyAlignment="1">
      <alignment horizontal="center" vertical="center" wrapText="1"/>
    </xf>
    <xf numFmtId="49" fontId="27" fillId="0" borderId="20" xfId="0" applyNumberFormat="1" applyFont="1" applyFill="1" applyBorder="1" applyAlignment="1">
      <alignment horizontal="center" vertical="center" wrapText="1"/>
    </xf>
    <xf numFmtId="0" fontId="0" fillId="0" borderId="13" xfId="0" applyFill="1" applyBorder="1" applyAlignment="1">
      <alignment horizontal="center" vertical="center"/>
    </xf>
    <xf numFmtId="0" fontId="27" fillId="0" borderId="20" xfId="0" applyFont="1" applyFill="1" applyBorder="1" applyAlignment="1">
      <alignment horizontal="center"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49" fontId="27" fillId="0" borderId="41" xfId="0" applyNumberFormat="1" applyFont="1" applyFill="1" applyBorder="1" applyAlignment="1">
      <alignment horizontal="center" vertical="center" wrapText="1"/>
    </xf>
    <xf numFmtId="0" fontId="0" fillId="0" borderId="42" xfId="0" applyBorder="1" applyAlignment="1">
      <alignment horizontal="center" vertical="center" wrapText="1"/>
    </xf>
    <xf numFmtId="0" fontId="27" fillId="0" borderId="23"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24" xfId="0" applyFont="1" applyFill="1" applyBorder="1" applyAlignment="1">
      <alignment horizontal="center" vertical="center" wrapText="1"/>
    </xf>
    <xf numFmtId="49" fontId="27" fillId="0" borderId="18" xfId="0" applyNumberFormat="1" applyFont="1" applyFill="1" applyBorder="1" applyAlignment="1">
      <alignment horizontal="center" vertical="center" wrapText="1"/>
    </xf>
    <xf numFmtId="49" fontId="27" fillId="0" borderId="15" xfId="0" applyNumberFormat="1" applyFont="1" applyFill="1" applyBorder="1" applyAlignment="1">
      <alignment horizontal="center" vertical="center" wrapText="1"/>
    </xf>
    <xf numFmtId="0" fontId="27" fillId="0" borderId="15" xfId="0" applyFont="1" applyFill="1" applyBorder="1" applyAlignment="1">
      <alignment horizontal="center" vertical="center" wrapText="1"/>
    </xf>
    <xf numFmtId="0" fontId="60" fillId="0" borderId="0" xfId="0" applyFont="1" applyAlignment="1">
      <alignment horizontal="left" wrapText="1"/>
    </xf>
    <xf numFmtId="0" fontId="44" fillId="0" borderId="79" xfId="78" applyFont="1" applyFill="1" applyBorder="1" applyAlignment="1">
      <alignment horizontal="center" vertical="center" wrapText="1"/>
    </xf>
    <xf numFmtId="0" fontId="44" fillId="0" borderId="82" xfId="78" applyFont="1" applyFill="1" applyBorder="1" applyAlignment="1">
      <alignment horizontal="center" vertical="center"/>
    </xf>
    <xf numFmtId="0" fontId="44" fillId="0" borderId="82" xfId="78" applyFont="1" applyFill="1" applyBorder="1" applyAlignment="1">
      <alignment horizontal="center" vertical="center" wrapText="1"/>
    </xf>
    <xf numFmtId="0" fontId="44" fillId="0" borderId="79" xfId="78" applyFont="1" applyFill="1" applyBorder="1" applyAlignment="1">
      <alignment horizontal="center" vertical="center"/>
    </xf>
    <xf numFmtId="0" fontId="28" fillId="0" borderId="82" xfId="0" applyFont="1" applyBorder="1" applyAlignment="1">
      <alignment horizontal="center" vertical="center"/>
    </xf>
    <xf numFmtId="0" fontId="27" fillId="30" borderId="79" xfId="80" applyFont="1" applyFill="1" applyBorder="1" applyAlignment="1">
      <alignment horizontal="center" vertical="center"/>
    </xf>
    <xf numFmtId="0" fontId="28" fillId="30" borderId="82" xfId="0" applyFont="1" applyFill="1" applyBorder="1" applyAlignment="1">
      <alignment horizontal="center" vertical="center"/>
    </xf>
    <xf numFmtId="0" fontId="44" fillId="0" borderId="79" xfId="79" applyFont="1" applyFill="1" applyBorder="1" applyAlignment="1">
      <alignment horizontal="center" vertical="center" wrapText="1"/>
    </xf>
    <xf numFmtId="0" fontId="28" fillId="0" borderId="82" xfId="0" applyFont="1" applyBorder="1" applyAlignment="1"/>
    <xf numFmtId="0" fontId="44" fillId="0" borderId="79" xfId="79" applyFont="1" applyFill="1" applyBorder="1" applyAlignment="1">
      <alignment horizontal="center" vertical="center"/>
    </xf>
    <xf numFmtId="0" fontId="27" fillId="33" borderId="79" xfId="80" applyFont="1" applyFill="1" applyBorder="1" applyAlignment="1">
      <alignment horizontal="center" vertical="center" wrapText="1"/>
    </xf>
    <xf numFmtId="0" fontId="28" fillId="33" borderId="82" xfId="0" applyFont="1" applyFill="1" applyBorder="1" applyAlignment="1">
      <alignment horizontal="center" vertical="center" wrapText="1"/>
    </xf>
    <xf numFmtId="0" fontId="27" fillId="30" borderId="79" xfId="80" applyFont="1" applyFill="1" applyBorder="1" applyAlignment="1">
      <alignment horizontal="center" vertical="center" wrapText="1"/>
    </xf>
    <xf numFmtId="0" fontId="28" fillId="30" borderId="82" xfId="0" applyFont="1" applyFill="1" applyBorder="1" applyAlignment="1">
      <alignment horizontal="center" vertical="center" wrapText="1"/>
    </xf>
    <xf numFmtId="0" fontId="27" fillId="30" borderId="79" xfId="80" applyFont="1" applyFill="1" applyBorder="1" applyAlignment="1">
      <alignment vertical="center" wrapText="1"/>
    </xf>
    <xf numFmtId="0" fontId="28" fillId="30" borderId="82" xfId="0" applyFont="1" applyFill="1" applyBorder="1" applyAlignment="1">
      <alignment vertical="center" wrapText="1"/>
    </xf>
    <xf numFmtId="0" fontId="27" fillId="30" borderId="79" xfId="78" applyFont="1" applyFill="1" applyBorder="1" applyAlignment="1">
      <alignment horizontal="center" vertical="center"/>
    </xf>
    <xf numFmtId="49" fontId="27" fillId="30" borderId="71" xfId="60" applyNumberFormat="1" applyFont="1" applyFill="1" applyBorder="1" applyAlignment="1">
      <alignment horizontal="center" vertical="center" wrapText="1"/>
    </xf>
    <xf numFmtId="49" fontId="27" fillId="30" borderId="63" xfId="60" applyNumberFormat="1" applyFont="1" applyFill="1" applyBorder="1" applyAlignment="1">
      <alignment horizontal="center" vertical="center" wrapText="1"/>
    </xf>
    <xf numFmtId="49" fontId="16" fillId="30" borderId="71" xfId="60" applyNumberFormat="1" applyFont="1" applyFill="1" applyBorder="1" applyAlignment="1">
      <alignment horizontal="center" vertical="center" wrapText="1"/>
    </xf>
    <xf numFmtId="49" fontId="16" fillId="30" borderId="63" xfId="60" applyNumberFormat="1" applyFont="1" applyFill="1" applyBorder="1" applyAlignment="1">
      <alignment horizontal="center" vertical="center" wrapText="1"/>
    </xf>
    <xf numFmtId="0" fontId="27" fillId="30" borderId="56" xfId="0" applyFont="1" applyFill="1" applyBorder="1" applyAlignment="1">
      <alignment horizontal="center" vertical="center" wrapText="1"/>
    </xf>
    <xf numFmtId="0" fontId="27" fillId="30" borderId="86" xfId="0" applyFont="1" applyFill="1" applyBorder="1" applyAlignment="1">
      <alignment horizontal="center" vertical="center" wrapText="1"/>
    </xf>
    <xf numFmtId="0" fontId="27" fillId="30" borderId="51" xfId="0" applyFont="1" applyFill="1" applyBorder="1" applyAlignment="1">
      <alignment horizontal="center" vertical="center" wrapText="1"/>
    </xf>
    <xf numFmtId="0" fontId="27" fillId="25" borderId="71" xfId="0" applyFont="1" applyFill="1" applyBorder="1" applyAlignment="1">
      <alignment horizontal="center" vertical="center" wrapText="1"/>
    </xf>
    <xf numFmtId="0" fontId="27" fillId="25" borderId="63" xfId="0" applyFont="1" applyFill="1" applyBorder="1" applyAlignment="1">
      <alignment horizontal="center" vertical="center" wrapText="1"/>
    </xf>
    <xf numFmtId="49" fontId="27" fillId="25" borderId="63" xfId="0" applyNumberFormat="1" applyFont="1" applyFill="1" applyBorder="1" applyAlignment="1">
      <alignment horizontal="center" vertical="center" wrapText="1"/>
    </xf>
    <xf numFmtId="49" fontId="27" fillId="25" borderId="61" xfId="0" applyNumberFormat="1" applyFont="1" applyFill="1" applyBorder="1" applyAlignment="1">
      <alignment horizontal="center" vertical="center" wrapText="1"/>
    </xf>
    <xf numFmtId="0" fontId="27" fillId="25" borderId="61" xfId="0" applyFont="1" applyFill="1" applyBorder="1" applyAlignment="1">
      <alignment horizontal="center" vertical="center" wrapText="1"/>
    </xf>
    <xf numFmtId="0" fontId="27" fillId="25" borderId="61" xfId="0" applyFont="1" applyFill="1" applyBorder="1" applyAlignment="1">
      <alignment horizontal="center" vertical="center"/>
    </xf>
    <xf numFmtId="0" fontId="27" fillId="25" borderId="71" xfId="79" applyFont="1" applyFill="1" applyBorder="1" applyAlignment="1">
      <alignment horizontal="center" vertical="center" wrapText="1"/>
    </xf>
    <xf numFmtId="0" fontId="27" fillId="25" borderId="63" xfId="79" applyFont="1" applyFill="1" applyBorder="1" applyAlignment="1">
      <alignment horizontal="center" vertical="center" wrapText="1"/>
    </xf>
    <xf numFmtId="49" fontId="27" fillId="25" borderId="71" xfId="60" applyNumberFormat="1" applyFont="1" applyFill="1" applyBorder="1" applyAlignment="1">
      <alignment horizontal="center" vertical="center" wrapText="1"/>
    </xf>
    <xf numFmtId="49" fontId="27" fillId="25" borderId="63" xfId="60" applyNumberFormat="1" applyFont="1" applyFill="1" applyBorder="1" applyAlignment="1">
      <alignment horizontal="center" vertical="center" wrapText="1"/>
    </xf>
    <xf numFmtId="49" fontId="27" fillId="25" borderId="71" xfId="0" applyNumberFormat="1" applyFont="1" applyFill="1" applyBorder="1" applyAlignment="1">
      <alignment horizontal="center" vertical="center" wrapText="1"/>
    </xf>
    <xf numFmtId="0" fontId="27" fillId="30" borderId="71" xfId="0" applyFont="1" applyFill="1" applyBorder="1" applyAlignment="1">
      <alignment horizontal="center" vertical="center" wrapText="1"/>
    </xf>
    <xf numFmtId="0" fontId="27" fillId="30" borderId="63" xfId="0" applyFont="1" applyFill="1" applyBorder="1" applyAlignment="1">
      <alignment horizontal="center" vertical="center" wrapText="1"/>
    </xf>
    <xf numFmtId="0" fontId="27" fillId="0" borderId="0" xfId="0" applyFont="1" applyFill="1" applyBorder="1" applyAlignment="1">
      <alignment horizontal="left" vertical="center"/>
    </xf>
    <xf numFmtId="0" fontId="27" fillId="0" borderId="36" xfId="0" applyFont="1" applyFill="1" applyBorder="1" applyAlignment="1">
      <alignment horizontal="left" vertical="center"/>
    </xf>
    <xf numFmtId="0" fontId="28" fillId="0" borderId="70" xfId="0" applyNumberFormat="1" applyFont="1" applyBorder="1" applyAlignment="1">
      <alignment horizontal="center" vertical="top" wrapText="1"/>
    </xf>
    <xf numFmtId="0" fontId="0" fillId="0" borderId="70" xfId="0" applyFont="1" applyBorder="1" applyAlignment="1">
      <alignment horizontal="center" vertical="top" wrapText="1"/>
    </xf>
    <xf numFmtId="0" fontId="51" fillId="30" borderId="62" xfId="81" applyFont="1" applyFill="1" applyBorder="1" applyAlignment="1">
      <alignment horizontal="center"/>
    </xf>
    <xf numFmtId="0" fontId="51" fillId="30" borderId="78" xfId="81" applyFont="1" applyFill="1" applyBorder="1" applyAlignment="1">
      <alignment horizontal="center"/>
    </xf>
    <xf numFmtId="0" fontId="51" fillId="30" borderId="64" xfId="81" applyFont="1" applyFill="1" applyBorder="1" applyAlignment="1">
      <alignment horizontal="center"/>
    </xf>
    <xf numFmtId="0" fontId="51" fillId="30" borderId="53" xfId="81" applyFont="1" applyFill="1" applyBorder="1" applyAlignment="1">
      <alignment horizontal="center"/>
    </xf>
    <xf numFmtId="0" fontId="51" fillId="30" borderId="54" xfId="81" applyFont="1" applyFill="1" applyBorder="1" applyAlignment="1">
      <alignment horizontal="center"/>
    </xf>
    <xf numFmtId="0" fontId="53" fillId="30" borderId="61" xfId="0" applyFont="1" applyFill="1" applyBorder="1" applyAlignment="1">
      <alignment horizontal="center"/>
    </xf>
    <xf numFmtId="0" fontId="27" fillId="30" borderId="61" xfId="0" applyFont="1" applyFill="1" applyBorder="1" applyAlignment="1">
      <alignment horizontal="center" vertical="center"/>
    </xf>
    <xf numFmtId="0" fontId="52" fillId="30" borderId="61" xfId="0" applyFont="1" applyFill="1" applyBorder="1" applyAlignment="1">
      <alignment horizontal="center" vertical="center"/>
    </xf>
    <xf numFmtId="0" fontId="53" fillId="30" borderId="61" xfId="0" applyFont="1" applyFill="1" applyBorder="1" applyAlignment="1">
      <alignment horizontal="center" vertical="center"/>
    </xf>
    <xf numFmtId="0" fontId="33" fillId="30" borderId="52" xfId="0" applyFont="1" applyFill="1" applyBorder="1" applyAlignment="1">
      <alignment horizontal="center" wrapText="1"/>
    </xf>
    <xf numFmtId="0" fontId="33" fillId="30" borderId="53" xfId="0" applyFont="1" applyFill="1" applyBorder="1" applyAlignment="1">
      <alignment horizontal="center" wrapText="1"/>
    </xf>
    <xf numFmtId="0" fontId="33" fillId="30" borderId="54" xfId="0" applyFont="1" applyFill="1" applyBorder="1" applyAlignment="1">
      <alignment horizontal="center" wrapText="1"/>
    </xf>
    <xf numFmtId="0" fontId="33" fillId="30" borderId="55" xfId="0" applyFont="1" applyFill="1" applyBorder="1" applyAlignment="1">
      <alignment horizontal="center" wrapText="1"/>
    </xf>
    <xf numFmtId="0" fontId="33" fillId="30" borderId="36" xfId="0" applyFont="1" applyFill="1" applyBorder="1" applyAlignment="1">
      <alignment horizontal="center" wrapText="1"/>
    </xf>
    <xf numFmtId="0" fontId="33" fillId="30" borderId="37" xfId="0" applyFont="1" applyFill="1" applyBorder="1" applyAlignment="1">
      <alignment horizontal="center" wrapText="1"/>
    </xf>
    <xf numFmtId="0" fontId="47" fillId="30" borderId="49" xfId="0" applyFont="1" applyFill="1" applyBorder="1" applyAlignment="1">
      <alignment horizontal="center" vertical="center" wrapText="1" shrinkToFit="1"/>
    </xf>
    <xf numFmtId="0" fontId="47" fillId="30" borderId="20" xfId="0" applyFont="1" applyFill="1" applyBorder="1" applyAlignment="1">
      <alignment horizontal="center" vertical="center" wrapText="1" shrinkToFit="1"/>
    </xf>
    <xf numFmtId="0" fontId="47" fillId="30" borderId="59" xfId="0" applyFont="1" applyFill="1" applyBorder="1" applyAlignment="1">
      <alignment horizontal="center" vertical="center" wrapText="1" shrinkToFit="1"/>
    </xf>
    <xf numFmtId="0" fontId="47" fillId="30" borderId="51" xfId="0" applyFont="1" applyFill="1" applyBorder="1" applyAlignment="1">
      <alignment horizontal="center" vertical="center" wrapText="1" shrinkToFit="1"/>
    </xf>
    <xf numFmtId="0" fontId="47" fillId="30" borderId="46" xfId="0" applyFont="1" applyFill="1" applyBorder="1" applyAlignment="1">
      <alignment horizontal="center" vertical="center" wrapText="1" shrinkToFit="1"/>
    </xf>
    <xf numFmtId="0" fontId="33" fillId="0" borderId="59" xfId="0" applyFont="1" applyBorder="1" applyAlignment="1">
      <alignment wrapText="1"/>
    </xf>
    <xf numFmtId="0" fontId="33" fillId="0" borderId="39" xfId="0" applyFont="1" applyBorder="1" applyAlignment="1">
      <alignment wrapText="1"/>
    </xf>
    <xf numFmtId="0" fontId="33" fillId="0" borderId="49" xfId="0" applyFont="1" applyBorder="1" applyAlignment="1">
      <alignment wrapText="1"/>
    </xf>
    <xf numFmtId="0" fontId="52" fillId="30" borderId="75" xfId="0" applyFont="1" applyFill="1" applyBorder="1" applyAlignment="1">
      <alignment horizontal="center" vertical="center" wrapText="1"/>
    </xf>
    <xf numFmtId="0" fontId="0" fillId="0" borderId="90" xfId="0" applyBorder="1" applyAlignment="1"/>
    <xf numFmtId="0" fontId="47" fillId="30" borderId="56" xfId="0" applyFont="1" applyFill="1" applyBorder="1" applyAlignment="1">
      <alignment horizontal="center" vertical="center" wrapText="1" shrinkToFit="1"/>
    </xf>
    <xf numFmtId="0" fontId="44" fillId="30" borderId="23" xfId="0" applyFont="1" applyFill="1" applyBorder="1" applyAlignment="1">
      <alignment horizontal="center" vertical="center" wrapText="1" shrinkToFit="1"/>
    </xf>
    <xf numFmtId="0" fontId="33" fillId="30" borderId="16" xfId="0" applyFont="1" applyFill="1" applyBorder="1" applyAlignment="1"/>
  </cellXfs>
  <cellStyles count="86">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usgabe" xfId="37"/>
    <cellStyle name="Berechnung" xfId="38"/>
    <cellStyle name="Buena" xfId="39"/>
    <cellStyle name="Cálculo" xfId="40"/>
    <cellStyle name="Celda de comprobación" xfId="41"/>
    <cellStyle name="Celda vinculada" xfId="42"/>
    <cellStyle name="Eingabe" xfId="43"/>
    <cellStyle name="Encabezado 4" xfId="44"/>
    <cellStyle name="Énfasis1" xfId="45"/>
    <cellStyle name="Énfasis2" xfId="46"/>
    <cellStyle name="Énfasis3" xfId="47"/>
    <cellStyle name="Énfasis4" xfId="48"/>
    <cellStyle name="Énfasis5" xfId="49"/>
    <cellStyle name="Énfasis6" xfId="50"/>
    <cellStyle name="Entrada" xfId="51"/>
    <cellStyle name="Ergebnis" xfId="52"/>
    <cellStyle name="Erklärender Text" xfId="53"/>
    <cellStyle name="Hyperlink" xfId="85" builtinId="8"/>
    <cellStyle name="Incorrecto" xfId="54"/>
    <cellStyle name="Normal" xfId="0" builtinId="0"/>
    <cellStyle name="Normal 2" xfId="55"/>
    <cellStyle name="Normal 2 2" xfId="56"/>
    <cellStyle name="Normal 21" xfId="82"/>
    <cellStyle name="Normal 3" xfId="57"/>
    <cellStyle name="Normal 4" xfId="81"/>
    <cellStyle name="Normal_DCR_ProInd_06" xfId="84"/>
    <cellStyle name="Normale 2" xfId="58"/>
    <cellStyle name="Normale 2 2" xfId="59"/>
    <cellStyle name="Normale 2_DCF_Guidelines_Standard-Tables_Version-2009 2" xfId="60"/>
    <cellStyle name="Normale 3" xfId="61"/>
    <cellStyle name="Normale 3 2" xfId="62"/>
    <cellStyle name="Normale 4" xfId="63"/>
    <cellStyle name="Normale_ITA Revised tables AR 2011_15 August 2012" xfId="77"/>
    <cellStyle name="Notas" xfId="64"/>
    <cellStyle name="Notiz" xfId="65"/>
    <cellStyle name="Percent" xfId="83" builtinId="5"/>
    <cellStyle name="Salida" xfId="66"/>
    <cellStyle name="Standard 2" xfId="67"/>
    <cellStyle name="Standard 2 2" xfId="68"/>
    <cellStyle name="Standard 2 2 2" xfId="79"/>
    <cellStyle name="Standard 2 2 2 2" xfId="80"/>
    <cellStyle name="Standard 2 3" xfId="78"/>
    <cellStyle name="Texto de advertencia" xfId="69"/>
    <cellStyle name="Texto explicativo" xfId="70"/>
    <cellStyle name="Título" xfId="71"/>
    <cellStyle name="Título 1" xfId="72"/>
    <cellStyle name="Título 2" xfId="73"/>
    <cellStyle name="Título 3" xfId="74"/>
    <cellStyle name="Überschrift" xfId="75"/>
    <cellStyle name="Warnender Text" xfId="7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Angeliki\Desktop\NWP-INALE\RCM_MED\ToR1_Med&amp;BS%20Table_2016%20RCMMEDBS-LP%20Data%20Ca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fication"/>
      <sheetName val="Med&amp;BS_Ranking of metiers"/>
      <sheetName val="Format description"/>
      <sheetName val="Drop-down list"/>
    </sheetNames>
    <sheetDataSet>
      <sheetData sheetId="0">
        <row r="18">
          <cell r="A18" t="str">
            <v>DRB_MOL_0_0_0</v>
          </cell>
        </row>
        <row r="51">
          <cell r="A51" t="str">
            <v>GSA1</v>
          </cell>
        </row>
        <row r="52">
          <cell r="A52" t="str">
            <v>GSA2</v>
          </cell>
        </row>
        <row r="53">
          <cell r="A53" t="str">
            <v>GSA3</v>
          </cell>
        </row>
        <row r="54">
          <cell r="A54" t="str">
            <v>GSA4</v>
          </cell>
        </row>
        <row r="55">
          <cell r="A55" t="str">
            <v>GSA5</v>
          </cell>
        </row>
        <row r="56">
          <cell r="A56" t="str">
            <v>GSA6</v>
          </cell>
        </row>
        <row r="57">
          <cell r="A57" t="str">
            <v>GSA7</v>
          </cell>
        </row>
        <row r="58">
          <cell r="A58" t="str">
            <v>GSA8</v>
          </cell>
        </row>
        <row r="59">
          <cell r="A59" t="str">
            <v>GSA9</v>
          </cell>
        </row>
        <row r="60">
          <cell r="A60" t="str">
            <v>GSA10</v>
          </cell>
        </row>
        <row r="61">
          <cell r="A61" t="str">
            <v>GSA11.1</v>
          </cell>
        </row>
        <row r="62">
          <cell r="A62" t="str">
            <v>GSA11.2</v>
          </cell>
        </row>
        <row r="63">
          <cell r="A63" t="str">
            <v>GSA12</v>
          </cell>
        </row>
        <row r="64">
          <cell r="A64" t="str">
            <v>GSA13</v>
          </cell>
        </row>
        <row r="65">
          <cell r="A65" t="str">
            <v>GSA14</v>
          </cell>
        </row>
        <row r="66">
          <cell r="A66" t="str">
            <v>GSA15</v>
          </cell>
        </row>
        <row r="67">
          <cell r="A67" t="str">
            <v>GSA16</v>
          </cell>
        </row>
        <row r="68">
          <cell r="A68" t="str">
            <v>GSA17</v>
          </cell>
        </row>
        <row r="69">
          <cell r="A69" t="str">
            <v>GSA18</v>
          </cell>
        </row>
        <row r="70">
          <cell r="A70" t="str">
            <v>GSA19</v>
          </cell>
        </row>
        <row r="71">
          <cell r="A71" t="str">
            <v>GSA20</v>
          </cell>
        </row>
        <row r="72">
          <cell r="A72" t="str">
            <v>GSA21</v>
          </cell>
        </row>
        <row r="73">
          <cell r="A73" t="str">
            <v>GSA22</v>
          </cell>
        </row>
        <row r="74">
          <cell r="A74" t="str">
            <v>GSA23</v>
          </cell>
        </row>
        <row r="75">
          <cell r="A75" t="str">
            <v>GSA24</v>
          </cell>
        </row>
        <row r="76">
          <cell r="A76" t="str">
            <v>GSA25</v>
          </cell>
        </row>
        <row r="77">
          <cell r="A77" t="str">
            <v>GSA26</v>
          </cell>
        </row>
        <row r="78">
          <cell r="A78" t="str">
            <v>GSA27</v>
          </cell>
        </row>
        <row r="79">
          <cell r="A79" t="str">
            <v>GSA28</v>
          </cell>
        </row>
        <row r="80">
          <cell r="A80" t="str">
            <v>GSA29</v>
          </cell>
        </row>
        <row r="81">
          <cell r="A81" t="str">
            <v>GSA30</v>
          </cell>
        </row>
      </sheetData>
      <sheetData sheetId="1"/>
      <sheetData sheetId="2"/>
      <sheetData sheetId="3" refreshError="1"/>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www.moa.gov.cy/moa/dfmr/dfmr.nsf/All/6DC46542CDE2BC644225833000214B58?OpenDocument" TargetMode="External"/><Relationship Id="rId2" Type="http://schemas.openxmlformats.org/officeDocument/2006/relationships/hyperlink" Target="http://www.moa.gov.cy/moa/dfmr/dfmr.nsf/All/6DC46542CDE2BC644225833000214B58?OpenDocument" TargetMode="External"/><Relationship Id="rId1" Type="http://schemas.openxmlformats.org/officeDocument/2006/relationships/hyperlink" Target="http://www.moa.gov.cy/moa/dfmr/dfmr.nsf/All/6DC46542CDE2BC644225833000214B58?OpenDocument" TargetMode="External"/><Relationship Id="rId6" Type="http://schemas.openxmlformats.org/officeDocument/2006/relationships/vmlDrawing" Target="../drawings/vmlDrawing2.vml"/><Relationship Id="rId5" Type="http://schemas.openxmlformats.org/officeDocument/2006/relationships/printerSettings" Target="../printerSettings/printerSettings17.bin"/><Relationship Id="rId4" Type="http://schemas.openxmlformats.org/officeDocument/2006/relationships/hyperlink" Target="http://www.moa.gov.cy/moa/dfmr/dfmr.nsf/All/6DC46542CDE2BC644225833000214B58?OpenDocument"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M144"/>
  <sheetViews>
    <sheetView zoomScaleNormal="100" workbookViewId="0">
      <selection activeCell="O8" sqref="O8"/>
    </sheetView>
  </sheetViews>
  <sheetFormatPr defaultColWidth="8.90625" defaultRowHeight="12.5" x14ac:dyDescent="0.25"/>
  <cols>
    <col min="1" max="1" width="8.6328125" customWidth="1"/>
    <col min="2" max="2" width="9.453125" customWidth="1"/>
    <col min="3" max="3" width="17.36328125" customWidth="1"/>
    <col min="4" max="7" width="8.6328125" customWidth="1"/>
    <col min="8" max="8" width="8.6328125" style="45" customWidth="1"/>
    <col min="9" max="10" width="8.6328125" customWidth="1"/>
    <col min="11" max="11" width="9.6328125" customWidth="1"/>
    <col min="12" max="12" width="11" style="30" customWidth="1"/>
    <col min="13" max="13" width="25.08984375" customWidth="1"/>
  </cols>
  <sheetData>
    <row r="1" spans="1:13" ht="13.5" thickBot="1" x14ac:dyDescent="0.3">
      <c r="A1" s="20" t="s">
        <v>48</v>
      </c>
      <c r="B1" s="1"/>
      <c r="C1" s="1"/>
      <c r="D1" s="1"/>
      <c r="E1" s="1"/>
      <c r="F1" s="1"/>
      <c r="G1" s="1"/>
      <c r="H1" s="22"/>
      <c r="I1" s="1"/>
      <c r="J1" s="1"/>
      <c r="K1" s="1"/>
    </row>
    <row r="2" spans="1:13" ht="15" customHeight="1" x14ac:dyDescent="0.3">
      <c r="A2" s="175"/>
      <c r="B2" s="176"/>
      <c r="C2" s="176"/>
      <c r="D2" s="176"/>
      <c r="E2" s="176"/>
      <c r="F2" s="176"/>
      <c r="G2" s="176"/>
      <c r="H2" s="176"/>
      <c r="I2" s="176"/>
      <c r="J2" s="177"/>
      <c r="K2" s="177"/>
      <c r="L2" s="195" t="s">
        <v>60</v>
      </c>
      <c r="M2" s="196" t="s">
        <v>52</v>
      </c>
    </row>
    <row r="3" spans="1:13" ht="13.5" customHeight="1" thickBot="1" x14ac:dyDescent="0.3">
      <c r="A3" s="176"/>
      <c r="B3" s="176"/>
      <c r="C3" s="176"/>
      <c r="D3" s="176"/>
      <c r="E3" s="176"/>
      <c r="F3" s="176"/>
      <c r="G3" s="176"/>
      <c r="H3" s="176"/>
      <c r="I3" s="176"/>
      <c r="J3" s="178"/>
      <c r="K3" s="178"/>
      <c r="L3" s="197" t="s">
        <v>59</v>
      </c>
      <c r="M3" s="283">
        <v>2019</v>
      </c>
    </row>
    <row r="4" spans="1:13" s="4" customFormat="1" ht="72.900000000000006" customHeight="1" thickBot="1" x14ac:dyDescent="0.3">
      <c r="A4" s="284" t="s">
        <v>0</v>
      </c>
      <c r="B4" s="48" t="s">
        <v>64</v>
      </c>
      <c r="C4" s="49" t="s">
        <v>9</v>
      </c>
      <c r="D4" s="50" t="s">
        <v>1</v>
      </c>
      <c r="E4" s="50" t="s">
        <v>5</v>
      </c>
      <c r="F4" s="49" t="s">
        <v>20</v>
      </c>
      <c r="G4" s="49" t="s">
        <v>39</v>
      </c>
      <c r="H4" s="50" t="s">
        <v>28</v>
      </c>
      <c r="I4" s="50" t="s">
        <v>27</v>
      </c>
      <c r="J4" s="50" t="s">
        <v>63</v>
      </c>
      <c r="K4" s="50" t="s">
        <v>29</v>
      </c>
      <c r="L4" s="49" t="s">
        <v>4</v>
      </c>
      <c r="M4" s="414" t="s">
        <v>58</v>
      </c>
    </row>
    <row r="5" spans="1:13" s="7" customFormat="1" ht="80" x14ac:dyDescent="0.25">
      <c r="A5" s="415" t="s">
        <v>352</v>
      </c>
      <c r="B5" s="416" t="s">
        <v>290</v>
      </c>
      <c r="C5" s="432" t="s">
        <v>81</v>
      </c>
      <c r="D5" s="433" t="s">
        <v>53</v>
      </c>
      <c r="E5" s="417" t="s">
        <v>403</v>
      </c>
      <c r="F5" s="422" t="s">
        <v>404</v>
      </c>
      <c r="G5" s="420" t="s">
        <v>82</v>
      </c>
      <c r="H5" s="417" t="s">
        <v>107</v>
      </c>
      <c r="I5" s="417"/>
      <c r="J5" s="417" t="s">
        <v>107</v>
      </c>
      <c r="K5" s="417" t="s">
        <v>7</v>
      </c>
      <c r="L5" s="418" t="s">
        <v>405</v>
      </c>
      <c r="M5" s="419"/>
    </row>
    <row r="6" spans="1:13" s="7" customFormat="1" x14ac:dyDescent="0.25">
      <c r="A6" s="415" t="s">
        <v>352</v>
      </c>
      <c r="B6" s="416" t="s">
        <v>290</v>
      </c>
      <c r="C6" s="432" t="s">
        <v>406</v>
      </c>
      <c r="D6" s="433" t="s">
        <v>53</v>
      </c>
      <c r="E6" s="417" t="s">
        <v>10</v>
      </c>
      <c r="F6" s="422" t="s">
        <v>404</v>
      </c>
      <c r="G6" s="420" t="s">
        <v>82</v>
      </c>
      <c r="H6" s="416" t="s">
        <v>107</v>
      </c>
      <c r="I6" s="417"/>
      <c r="J6" s="421" t="s">
        <v>107</v>
      </c>
      <c r="K6" s="417" t="s">
        <v>7</v>
      </c>
      <c r="L6" s="418"/>
      <c r="M6" s="419"/>
    </row>
    <row r="7" spans="1:13" s="7" customFormat="1" x14ac:dyDescent="0.25">
      <c r="A7" s="415" t="s">
        <v>352</v>
      </c>
      <c r="B7" s="416" t="s">
        <v>290</v>
      </c>
      <c r="C7" s="432" t="s">
        <v>407</v>
      </c>
      <c r="D7" s="433" t="s">
        <v>53</v>
      </c>
      <c r="E7" s="417" t="s">
        <v>403</v>
      </c>
      <c r="F7" s="422" t="s">
        <v>404</v>
      </c>
      <c r="G7" s="420" t="s">
        <v>82</v>
      </c>
      <c r="H7" s="416" t="s">
        <v>107</v>
      </c>
      <c r="I7" s="417"/>
      <c r="J7" s="421" t="s">
        <v>107</v>
      </c>
      <c r="K7" s="417" t="s">
        <v>7</v>
      </c>
      <c r="L7" s="418"/>
      <c r="M7" s="419"/>
    </row>
    <row r="8" spans="1:13" s="7" customFormat="1" ht="60" x14ac:dyDescent="0.25">
      <c r="A8" s="415" t="s">
        <v>352</v>
      </c>
      <c r="B8" s="416" t="s">
        <v>290</v>
      </c>
      <c r="C8" s="432" t="s">
        <v>408</v>
      </c>
      <c r="D8" s="433" t="s">
        <v>53</v>
      </c>
      <c r="E8" s="417" t="s">
        <v>403</v>
      </c>
      <c r="F8" s="422" t="s">
        <v>409</v>
      </c>
      <c r="G8" s="420" t="s">
        <v>7</v>
      </c>
      <c r="H8" s="417" t="s">
        <v>410</v>
      </c>
      <c r="I8" s="417"/>
      <c r="J8" s="421">
        <v>2.5000000000000001E-2</v>
      </c>
      <c r="K8" s="417" t="s">
        <v>7</v>
      </c>
      <c r="L8" s="418" t="s">
        <v>411</v>
      </c>
      <c r="M8" s="419"/>
    </row>
    <row r="9" spans="1:13" s="7" customFormat="1" x14ac:dyDescent="0.25">
      <c r="A9" s="415" t="s">
        <v>352</v>
      </c>
      <c r="B9" s="416" t="s">
        <v>290</v>
      </c>
      <c r="C9" s="432" t="s">
        <v>412</v>
      </c>
      <c r="D9" s="433" t="s">
        <v>53</v>
      </c>
      <c r="E9" s="417" t="s">
        <v>10</v>
      </c>
      <c r="F9" s="422" t="s">
        <v>404</v>
      </c>
      <c r="G9" s="420" t="s">
        <v>82</v>
      </c>
      <c r="H9" s="417" t="s">
        <v>107</v>
      </c>
      <c r="I9" s="417"/>
      <c r="J9" s="421" t="s">
        <v>107</v>
      </c>
      <c r="K9" s="417" t="s">
        <v>82</v>
      </c>
      <c r="L9" s="418"/>
      <c r="M9" s="419"/>
    </row>
    <row r="10" spans="1:13" s="7" customFormat="1" ht="120" x14ac:dyDescent="0.25">
      <c r="A10" s="415" t="s">
        <v>352</v>
      </c>
      <c r="B10" s="416" t="s">
        <v>290</v>
      </c>
      <c r="C10" s="432" t="s">
        <v>413</v>
      </c>
      <c r="D10" s="433" t="s">
        <v>53</v>
      </c>
      <c r="E10" s="417" t="s">
        <v>403</v>
      </c>
      <c r="F10" s="422" t="s">
        <v>404</v>
      </c>
      <c r="G10" s="420" t="s">
        <v>82</v>
      </c>
      <c r="H10" s="417" t="s">
        <v>410</v>
      </c>
      <c r="I10" s="417"/>
      <c r="J10" s="421">
        <v>3.6686375980498801E-4</v>
      </c>
      <c r="K10" s="417" t="s">
        <v>82</v>
      </c>
      <c r="L10" s="429" t="s">
        <v>414</v>
      </c>
      <c r="M10" s="419"/>
    </row>
    <row r="11" spans="1:13" s="7" customFormat="1" x14ac:dyDescent="0.25">
      <c r="A11" s="415" t="s">
        <v>352</v>
      </c>
      <c r="B11" s="416" t="s">
        <v>290</v>
      </c>
      <c r="C11" s="432" t="s">
        <v>415</v>
      </c>
      <c r="D11" s="433" t="s">
        <v>53</v>
      </c>
      <c r="E11" s="417" t="s">
        <v>403</v>
      </c>
      <c r="F11" s="422" t="s">
        <v>404</v>
      </c>
      <c r="G11" s="420" t="s">
        <v>82</v>
      </c>
      <c r="H11" s="417" t="s">
        <v>410</v>
      </c>
      <c r="I11" s="417"/>
      <c r="J11" s="421">
        <v>1.3241195894599746E-2</v>
      </c>
      <c r="K11" s="417" t="s">
        <v>7</v>
      </c>
      <c r="L11" s="418"/>
      <c r="M11" s="419"/>
    </row>
    <row r="12" spans="1:13" s="7" customFormat="1" x14ac:dyDescent="0.25">
      <c r="A12" s="415" t="s">
        <v>352</v>
      </c>
      <c r="B12" s="416" t="s">
        <v>290</v>
      </c>
      <c r="C12" s="432" t="s">
        <v>416</v>
      </c>
      <c r="D12" s="433" t="s">
        <v>53</v>
      </c>
      <c r="E12" s="417" t="s">
        <v>403</v>
      </c>
      <c r="F12" s="422" t="s">
        <v>417</v>
      </c>
      <c r="G12" s="420" t="s">
        <v>82</v>
      </c>
      <c r="H12" s="417" t="s">
        <v>107</v>
      </c>
      <c r="I12" s="417"/>
      <c r="J12" s="421" t="s">
        <v>107</v>
      </c>
      <c r="K12" s="417" t="s">
        <v>7</v>
      </c>
      <c r="L12" s="418"/>
      <c r="M12" s="419"/>
    </row>
    <row r="13" spans="1:13" s="7" customFormat="1" x14ac:dyDescent="0.25">
      <c r="A13" s="415" t="s">
        <v>352</v>
      </c>
      <c r="B13" s="416" t="s">
        <v>290</v>
      </c>
      <c r="C13" s="432" t="s">
        <v>418</v>
      </c>
      <c r="D13" s="433" t="s">
        <v>53</v>
      </c>
      <c r="E13" s="417" t="s">
        <v>403</v>
      </c>
      <c r="F13" s="422" t="s">
        <v>419</v>
      </c>
      <c r="G13" s="420" t="s">
        <v>82</v>
      </c>
      <c r="H13" s="417" t="s">
        <v>410</v>
      </c>
      <c r="I13" s="417"/>
      <c r="J13" s="421">
        <v>0</v>
      </c>
      <c r="K13" s="417" t="s">
        <v>7</v>
      </c>
      <c r="L13" s="418"/>
      <c r="M13" s="419"/>
    </row>
    <row r="14" spans="1:13" s="7" customFormat="1" x14ac:dyDescent="0.25">
      <c r="A14" s="415" t="s">
        <v>352</v>
      </c>
      <c r="B14" s="416" t="s">
        <v>290</v>
      </c>
      <c r="C14" s="432" t="s">
        <v>420</v>
      </c>
      <c r="D14" s="433" t="s">
        <v>53</v>
      </c>
      <c r="E14" s="417" t="s">
        <v>403</v>
      </c>
      <c r="F14" s="422" t="s">
        <v>404</v>
      </c>
      <c r="G14" s="420" t="s">
        <v>82</v>
      </c>
      <c r="H14" s="417" t="s">
        <v>410</v>
      </c>
      <c r="I14" s="417"/>
      <c r="J14" s="421">
        <v>3.9732474100979909E-5</v>
      </c>
      <c r="K14" s="417" t="s">
        <v>7</v>
      </c>
      <c r="L14" s="429"/>
      <c r="M14" s="419"/>
    </row>
    <row r="15" spans="1:13" s="7" customFormat="1" x14ac:dyDescent="0.25">
      <c r="A15" s="415" t="s">
        <v>352</v>
      </c>
      <c r="B15" s="416" t="s">
        <v>290</v>
      </c>
      <c r="C15" s="432" t="s">
        <v>420</v>
      </c>
      <c r="D15" s="433" t="s">
        <v>421</v>
      </c>
      <c r="E15" s="417" t="s">
        <v>403</v>
      </c>
      <c r="F15" s="422" t="s">
        <v>422</v>
      </c>
      <c r="G15" s="420" t="s">
        <v>82</v>
      </c>
      <c r="H15" s="417" t="s">
        <v>107</v>
      </c>
      <c r="I15" s="417"/>
      <c r="J15" s="421" t="s">
        <v>107</v>
      </c>
      <c r="K15" s="417" t="s">
        <v>7</v>
      </c>
      <c r="L15" s="429"/>
      <c r="M15" s="419"/>
    </row>
    <row r="16" spans="1:13" s="7" customFormat="1" x14ac:dyDescent="0.25">
      <c r="A16" s="415" t="s">
        <v>352</v>
      </c>
      <c r="B16" s="416" t="s">
        <v>290</v>
      </c>
      <c r="C16" s="432" t="s">
        <v>423</v>
      </c>
      <c r="D16" s="433" t="s">
        <v>53</v>
      </c>
      <c r="E16" s="417" t="s">
        <v>403</v>
      </c>
      <c r="F16" s="422" t="s">
        <v>424</v>
      </c>
      <c r="G16" s="420" t="s">
        <v>82</v>
      </c>
      <c r="H16" s="417" t="s">
        <v>410</v>
      </c>
      <c r="I16" s="417"/>
      <c r="J16" s="421">
        <v>0</v>
      </c>
      <c r="K16" s="417" t="s">
        <v>7</v>
      </c>
      <c r="L16" s="429"/>
      <c r="M16" s="419"/>
    </row>
    <row r="17" spans="1:13" s="3" customFormat="1" x14ac:dyDescent="0.25">
      <c r="A17" s="415" t="s">
        <v>352</v>
      </c>
      <c r="B17" s="416" t="s">
        <v>290</v>
      </c>
      <c r="C17" s="432" t="s">
        <v>425</v>
      </c>
      <c r="D17" s="433" t="s">
        <v>53</v>
      </c>
      <c r="E17" s="417" t="s">
        <v>403</v>
      </c>
      <c r="F17" s="422" t="s">
        <v>404</v>
      </c>
      <c r="G17" s="420" t="s">
        <v>82</v>
      </c>
      <c r="H17" s="417" t="s">
        <v>410</v>
      </c>
      <c r="I17" s="417"/>
      <c r="J17" s="421">
        <v>3.904475831597362E-4</v>
      </c>
      <c r="K17" s="417" t="s">
        <v>7</v>
      </c>
      <c r="L17" s="429"/>
      <c r="M17" s="419"/>
    </row>
    <row r="18" spans="1:13" x14ac:dyDescent="0.25">
      <c r="A18" s="415" t="s">
        <v>352</v>
      </c>
      <c r="B18" s="416" t="s">
        <v>290</v>
      </c>
      <c r="C18" s="432" t="s">
        <v>426</v>
      </c>
      <c r="D18" s="433" t="s">
        <v>53</v>
      </c>
      <c r="E18" s="417" t="s">
        <v>403</v>
      </c>
      <c r="F18" s="422" t="s">
        <v>404</v>
      </c>
      <c r="G18" s="420" t="s">
        <v>82</v>
      </c>
      <c r="H18" s="417" t="s">
        <v>410</v>
      </c>
      <c r="I18" s="417"/>
      <c r="J18" s="421">
        <v>5.2533701643516263E-3</v>
      </c>
      <c r="K18" s="417" t="s">
        <v>7</v>
      </c>
      <c r="L18" s="429"/>
      <c r="M18" s="419"/>
    </row>
    <row r="19" spans="1:13" x14ac:dyDescent="0.25">
      <c r="A19" s="415" t="s">
        <v>352</v>
      </c>
      <c r="B19" s="416" t="s">
        <v>290</v>
      </c>
      <c r="C19" s="432" t="s">
        <v>427</v>
      </c>
      <c r="D19" s="433" t="s">
        <v>53</v>
      </c>
      <c r="E19" s="417" t="s">
        <v>403</v>
      </c>
      <c r="F19" s="422" t="s">
        <v>404</v>
      </c>
      <c r="G19" s="420" t="s">
        <v>82</v>
      </c>
      <c r="H19" s="417" t="s">
        <v>410</v>
      </c>
      <c r="I19" s="417"/>
      <c r="J19" s="421">
        <v>4.8110342662402231E-3</v>
      </c>
      <c r="K19" s="417" t="s">
        <v>7</v>
      </c>
      <c r="L19" s="429"/>
      <c r="M19" s="419"/>
    </row>
    <row r="20" spans="1:13" x14ac:dyDescent="0.25">
      <c r="A20" s="415" t="s">
        <v>352</v>
      </c>
      <c r="B20" s="416" t="s">
        <v>290</v>
      </c>
      <c r="C20" s="432" t="s">
        <v>428</v>
      </c>
      <c r="D20" s="433" t="s">
        <v>53</v>
      </c>
      <c r="E20" s="417" t="s">
        <v>403</v>
      </c>
      <c r="F20" s="422" t="s">
        <v>429</v>
      </c>
      <c r="G20" s="420" t="s">
        <v>82</v>
      </c>
      <c r="H20" s="417" t="s">
        <v>410</v>
      </c>
      <c r="I20" s="417"/>
      <c r="J20" s="421">
        <v>3.6764988086622979E-4</v>
      </c>
      <c r="K20" s="417" t="s">
        <v>7</v>
      </c>
      <c r="L20" s="429"/>
      <c r="M20" s="419"/>
    </row>
    <row r="21" spans="1:13" x14ac:dyDescent="0.25">
      <c r="A21" s="415" t="s">
        <v>352</v>
      </c>
      <c r="B21" s="416" t="s">
        <v>290</v>
      </c>
      <c r="C21" s="432" t="s">
        <v>430</v>
      </c>
      <c r="D21" s="433" t="s">
        <v>53</v>
      </c>
      <c r="E21" s="417" t="s">
        <v>403</v>
      </c>
      <c r="F21" s="422" t="s">
        <v>429</v>
      </c>
      <c r="G21" s="420" t="s">
        <v>82</v>
      </c>
      <c r="H21" s="417" t="s">
        <v>410</v>
      </c>
      <c r="I21" s="417"/>
      <c r="J21" s="421">
        <v>0</v>
      </c>
      <c r="K21" s="417" t="s">
        <v>7</v>
      </c>
      <c r="L21" s="429"/>
      <c r="M21" s="419"/>
    </row>
    <row r="22" spans="1:13" x14ac:dyDescent="0.25">
      <c r="A22" s="415" t="s">
        <v>352</v>
      </c>
      <c r="B22" s="416" t="s">
        <v>290</v>
      </c>
      <c r="C22" s="432" t="s">
        <v>431</v>
      </c>
      <c r="D22" s="433" t="s">
        <v>421</v>
      </c>
      <c r="E22" s="417" t="s">
        <v>403</v>
      </c>
      <c r="F22" s="422" t="s">
        <v>422</v>
      </c>
      <c r="G22" s="420" t="s">
        <v>82</v>
      </c>
      <c r="H22" s="417" t="s">
        <v>107</v>
      </c>
      <c r="I22" s="417"/>
      <c r="J22" s="421" t="s">
        <v>107</v>
      </c>
      <c r="K22" s="417" t="s">
        <v>7</v>
      </c>
      <c r="L22" s="429"/>
      <c r="M22" s="419"/>
    </row>
    <row r="23" spans="1:13" ht="80" x14ac:dyDescent="0.25">
      <c r="A23" s="415" t="s">
        <v>352</v>
      </c>
      <c r="B23" s="416" t="s">
        <v>290</v>
      </c>
      <c r="C23" s="432" t="s">
        <v>432</v>
      </c>
      <c r="D23" s="433" t="s">
        <v>53</v>
      </c>
      <c r="E23" s="417" t="s">
        <v>403</v>
      </c>
      <c r="F23" s="422" t="s">
        <v>404</v>
      </c>
      <c r="G23" s="420" t="s">
        <v>7</v>
      </c>
      <c r="H23" s="417" t="s">
        <v>410</v>
      </c>
      <c r="I23" s="417"/>
      <c r="J23" s="421">
        <v>5.5074773658601514E-4</v>
      </c>
      <c r="K23" s="417" t="s">
        <v>7</v>
      </c>
      <c r="L23" s="429" t="s">
        <v>433</v>
      </c>
      <c r="M23" s="419"/>
    </row>
    <row r="24" spans="1:13" x14ac:dyDescent="0.25">
      <c r="A24" s="415" t="s">
        <v>352</v>
      </c>
      <c r="B24" s="416" t="s">
        <v>290</v>
      </c>
      <c r="C24" s="432" t="s">
        <v>434</v>
      </c>
      <c r="D24" s="433" t="s">
        <v>53</v>
      </c>
      <c r="E24" s="417" t="s">
        <v>403</v>
      </c>
      <c r="F24" s="422" t="s">
        <v>435</v>
      </c>
      <c r="G24" s="420" t="s">
        <v>82</v>
      </c>
      <c r="H24" s="417" t="s">
        <v>107</v>
      </c>
      <c r="I24" s="417"/>
      <c r="J24" s="421" t="s">
        <v>107</v>
      </c>
      <c r="K24" s="417" t="s">
        <v>7</v>
      </c>
      <c r="L24" s="429"/>
      <c r="M24" s="419"/>
    </row>
    <row r="25" spans="1:13" x14ac:dyDescent="0.25">
      <c r="A25" s="415" t="s">
        <v>352</v>
      </c>
      <c r="B25" s="416" t="s">
        <v>290</v>
      </c>
      <c r="C25" s="432" t="s">
        <v>436</v>
      </c>
      <c r="D25" s="433" t="s">
        <v>53</v>
      </c>
      <c r="E25" s="417" t="s">
        <v>403</v>
      </c>
      <c r="F25" s="422" t="s">
        <v>419</v>
      </c>
      <c r="G25" s="420" t="s">
        <v>82</v>
      </c>
      <c r="H25" s="417" t="s">
        <v>410</v>
      </c>
      <c r="I25" s="417"/>
      <c r="J25" s="421">
        <v>0</v>
      </c>
      <c r="K25" s="417" t="s">
        <v>7</v>
      </c>
      <c r="L25" s="429"/>
      <c r="M25" s="419"/>
    </row>
    <row r="26" spans="1:13" ht="50" x14ac:dyDescent="0.25">
      <c r="A26" s="415" t="s">
        <v>352</v>
      </c>
      <c r="B26" s="416" t="s">
        <v>290</v>
      </c>
      <c r="C26" s="432" t="s">
        <v>437</v>
      </c>
      <c r="D26" s="433" t="s">
        <v>53</v>
      </c>
      <c r="E26" s="417" t="s">
        <v>403</v>
      </c>
      <c r="F26" s="422" t="s">
        <v>404</v>
      </c>
      <c r="G26" s="420" t="s">
        <v>7</v>
      </c>
      <c r="H26" s="417" t="s">
        <v>410</v>
      </c>
      <c r="I26" s="417"/>
      <c r="J26" s="421">
        <v>2.7822654908527659E-3</v>
      </c>
      <c r="K26" s="417" t="s">
        <v>7</v>
      </c>
      <c r="L26" s="429" t="s">
        <v>438</v>
      </c>
      <c r="M26" s="419"/>
    </row>
    <row r="27" spans="1:13" x14ac:dyDescent="0.25">
      <c r="A27" s="415" t="s">
        <v>352</v>
      </c>
      <c r="B27" s="416" t="s">
        <v>290</v>
      </c>
      <c r="C27" s="432" t="s">
        <v>437</v>
      </c>
      <c r="D27" s="433" t="s">
        <v>421</v>
      </c>
      <c r="E27" s="417" t="s">
        <v>403</v>
      </c>
      <c r="F27" s="422" t="s">
        <v>422</v>
      </c>
      <c r="G27" s="420" t="s">
        <v>82</v>
      </c>
      <c r="H27" s="417" t="s">
        <v>107</v>
      </c>
      <c r="I27" s="417"/>
      <c r="J27" s="421" t="s">
        <v>107</v>
      </c>
      <c r="K27" s="417" t="s">
        <v>7</v>
      </c>
      <c r="L27" s="429"/>
      <c r="M27" s="419"/>
    </row>
    <row r="28" spans="1:13" ht="50" x14ac:dyDescent="0.25">
      <c r="A28" s="415" t="s">
        <v>352</v>
      </c>
      <c r="B28" s="416" t="s">
        <v>290</v>
      </c>
      <c r="C28" s="432" t="s">
        <v>439</v>
      </c>
      <c r="D28" s="433" t="s">
        <v>53</v>
      </c>
      <c r="E28" s="417" t="s">
        <v>403</v>
      </c>
      <c r="F28" s="422" t="s">
        <v>404</v>
      </c>
      <c r="G28" s="420" t="s">
        <v>7</v>
      </c>
      <c r="H28" s="417" t="s">
        <v>410</v>
      </c>
      <c r="I28" s="417"/>
      <c r="J28" s="421">
        <v>1.2160792312083783E-2</v>
      </c>
      <c r="K28" s="417" t="s">
        <v>7</v>
      </c>
      <c r="L28" s="429" t="s">
        <v>438</v>
      </c>
      <c r="M28" s="419"/>
    </row>
    <row r="29" spans="1:13" ht="60" x14ac:dyDescent="0.25">
      <c r="A29" s="415" t="s">
        <v>352</v>
      </c>
      <c r="B29" s="416" t="s">
        <v>290</v>
      </c>
      <c r="C29" s="432" t="s">
        <v>440</v>
      </c>
      <c r="D29" s="433" t="s">
        <v>53</v>
      </c>
      <c r="E29" s="417" t="s">
        <v>403</v>
      </c>
      <c r="F29" s="422" t="s">
        <v>404</v>
      </c>
      <c r="G29" s="420" t="s">
        <v>7</v>
      </c>
      <c r="H29" s="417" t="s">
        <v>410</v>
      </c>
      <c r="I29" s="417"/>
      <c r="J29" s="421">
        <v>4.5205200127972087E-3</v>
      </c>
      <c r="K29" s="417" t="s">
        <v>7</v>
      </c>
      <c r="L29" s="429" t="s">
        <v>441</v>
      </c>
      <c r="M29" s="419"/>
    </row>
    <row r="30" spans="1:13" x14ac:dyDescent="0.25">
      <c r="A30" s="415" t="s">
        <v>352</v>
      </c>
      <c r="B30" s="416" t="s">
        <v>290</v>
      </c>
      <c r="C30" s="432" t="s">
        <v>442</v>
      </c>
      <c r="D30" s="433" t="s">
        <v>53</v>
      </c>
      <c r="E30" s="417" t="s">
        <v>403</v>
      </c>
      <c r="F30" s="422" t="s">
        <v>404</v>
      </c>
      <c r="G30" s="420" t="s">
        <v>82</v>
      </c>
      <c r="H30" s="417" t="s">
        <v>107</v>
      </c>
      <c r="I30" s="417"/>
      <c r="J30" s="421" t="s">
        <v>107</v>
      </c>
      <c r="K30" s="417" t="s">
        <v>7</v>
      </c>
      <c r="L30" s="429"/>
      <c r="M30" s="419"/>
    </row>
    <row r="31" spans="1:13" ht="50" x14ac:dyDescent="0.25">
      <c r="A31" s="415" t="s">
        <v>352</v>
      </c>
      <c r="B31" s="416" t="s">
        <v>290</v>
      </c>
      <c r="C31" s="432" t="s">
        <v>443</v>
      </c>
      <c r="D31" s="433" t="s">
        <v>53</v>
      </c>
      <c r="E31" s="417" t="s">
        <v>403</v>
      </c>
      <c r="F31" s="422" t="s">
        <v>404</v>
      </c>
      <c r="G31" s="420" t="s">
        <v>7</v>
      </c>
      <c r="H31" s="417" t="s">
        <v>410</v>
      </c>
      <c r="I31" s="417"/>
      <c r="J31" s="421">
        <v>5.9738353169198144E-3</v>
      </c>
      <c r="K31" s="417" t="s">
        <v>7</v>
      </c>
      <c r="L31" s="429" t="s">
        <v>438</v>
      </c>
      <c r="M31" s="419"/>
    </row>
    <row r="32" spans="1:13" x14ac:dyDescent="0.25">
      <c r="A32" s="415" t="s">
        <v>352</v>
      </c>
      <c r="B32" s="416" t="s">
        <v>290</v>
      </c>
      <c r="C32" s="432" t="s">
        <v>444</v>
      </c>
      <c r="D32" s="433" t="s">
        <v>53</v>
      </c>
      <c r="E32" s="417" t="s">
        <v>403</v>
      </c>
      <c r="F32" s="422" t="s">
        <v>404</v>
      </c>
      <c r="G32" s="420" t="s">
        <v>82</v>
      </c>
      <c r="H32" s="417" t="s">
        <v>410</v>
      </c>
      <c r="I32" s="417"/>
      <c r="J32" s="421">
        <v>2.0446062671246763E-6</v>
      </c>
      <c r="K32" s="417" t="s">
        <v>7</v>
      </c>
      <c r="L32" s="429"/>
      <c r="M32" s="419"/>
    </row>
    <row r="33" spans="1:13" x14ac:dyDescent="0.25">
      <c r="A33" s="415" t="s">
        <v>352</v>
      </c>
      <c r="B33" s="416" t="s">
        <v>290</v>
      </c>
      <c r="C33" s="432" t="s">
        <v>445</v>
      </c>
      <c r="D33" s="433" t="s">
        <v>53</v>
      </c>
      <c r="E33" s="417" t="s">
        <v>403</v>
      </c>
      <c r="F33" s="422">
        <v>3.1</v>
      </c>
      <c r="G33" s="420" t="s">
        <v>82</v>
      </c>
      <c r="H33" s="417" t="s">
        <v>107</v>
      </c>
      <c r="I33" s="417"/>
      <c r="J33" s="421" t="s">
        <v>107</v>
      </c>
      <c r="K33" s="417" t="s">
        <v>7</v>
      </c>
      <c r="L33" s="429"/>
      <c r="M33" s="419"/>
    </row>
    <row r="34" spans="1:13" x14ac:dyDescent="0.25">
      <c r="A34" s="415" t="s">
        <v>352</v>
      </c>
      <c r="B34" s="416" t="s">
        <v>290</v>
      </c>
      <c r="C34" s="432" t="s">
        <v>446</v>
      </c>
      <c r="D34" s="433" t="s">
        <v>421</v>
      </c>
      <c r="E34" s="417" t="s">
        <v>403</v>
      </c>
      <c r="F34" s="422" t="s">
        <v>422</v>
      </c>
      <c r="G34" s="420" t="s">
        <v>82</v>
      </c>
      <c r="H34" s="417" t="s">
        <v>107</v>
      </c>
      <c r="I34" s="417"/>
      <c r="J34" s="421" t="s">
        <v>107</v>
      </c>
      <c r="K34" s="417" t="s">
        <v>7</v>
      </c>
      <c r="L34" s="429"/>
      <c r="M34" s="419"/>
    </row>
    <row r="35" spans="1:13" x14ac:dyDescent="0.25">
      <c r="A35" s="415" t="s">
        <v>352</v>
      </c>
      <c r="B35" s="416" t="s">
        <v>290</v>
      </c>
      <c r="C35" s="432" t="s">
        <v>447</v>
      </c>
      <c r="D35" s="433" t="s">
        <v>53</v>
      </c>
      <c r="E35" s="417" t="s">
        <v>403</v>
      </c>
      <c r="F35" s="422" t="s">
        <v>404</v>
      </c>
      <c r="G35" s="420" t="s">
        <v>82</v>
      </c>
      <c r="H35" s="417" t="s">
        <v>410</v>
      </c>
      <c r="I35" s="417"/>
      <c r="J35" s="421">
        <v>1.124800597055658E-5</v>
      </c>
      <c r="K35" s="417" t="s">
        <v>7</v>
      </c>
      <c r="L35" s="429"/>
      <c r="M35" s="419"/>
    </row>
    <row r="36" spans="1:13" ht="100" x14ac:dyDescent="0.25">
      <c r="A36" s="415" t="s">
        <v>352</v>
      </c>
      <c r="B36" s="416" t="s">
        <v>290</v>
      </c>
      <c r="C36" s="432" t="s">
        <v>448</v>
      </c>
      <c r="D36" s="433" t="s">
        <v>53</v>
      </c>
      <c r="E36" s="417" t="s">
        <v>403</v>
      </c>
      <c r="F36" s="422" t="s">
        <v>404</v>
      </c>
      <c r="G36" s="420" t="s">
        <v>7</v>
      </c>
      <c r="H36" s="417" t="s">
        <v>410</v>
      </c>
      <c r="I36" s="417"/>
      <c r="J36" s="421">
        <v>1.824925736131887E-3</v>
      </c>
      <c r="K36" s="417" t="s">
        <v>7</v>
      </c>
      <c r="L36" s="429" t="s">
        <v>449</v>
      </c>
      <c r="M36" s="419"/>
    </row>
    <row r="37" spans="1:13" x14ac:dyDescent="0.25">
      <c r="A37" s="415" t="s">
        <v>352</v>
      </c>
      <c r="B37" s="416" t="s">
        <v>290</v>
      </c>
      <c r="C37" s="432" t="s">
        <v>450</v>
      </c>
      <c r="D37" s="433" t="s">
        <v>53</v>
      </c>
      <c r="E37" s="417" t="s">
        <v>403</v>
      </c>
      <c r="F37" s="422" t="s">
        <v>404</v>
      </c>
      <c r="G37" s="420" t="s">
        <v>82</v>
      </c>
      <c r="H37" s="417" t="s">
        <v>410</v>
      </c>
      <c r="I37" s="417"/>
      <c r="J37" s="421">
        <v>2.357644915890566E-3</v>
      </c>
      <c r="K37" s="417" t="s">
        <v>7</v>
      </c>
      <c r="L37" s="429"/>
      <c r="M37" s="419"/>
    </row>
    <row r="38" spans="1:13" x14ac:dyDescent="0.25">
      <c r="A38" s="415" t="s">
        <v>352</v>
      </c>
      <c r="B38" s="416" t="s">
        <v>290</v>
      </c>
      <c r="C38" s="432" t="s">
        <v>451</v>
      </c>
      <c r="D38" s="433" t="s">
        <v>53</v>
      </c>
      <c r="E38" s="417" t="s">
        <v>403</v>
      </c>
      <c r="F38" s="422" t="s">
        <v>452</v>
      </c>
      <c r="G38" s="420" t="s">
        <v>82</v>
      </c>
      <c r="H38" s="417" t="s">
        <v>107</v>
      </c>
      <c r="I38" s="417"/>
      <c r="J38" s="421" t="s">
        <v>107</v>
      </c>
      <c r="K38" s="417" t="s">
        <v>7</v>
      </c>
      <c r="L38" s="429"/>
      <c r="M38" s="419"/>
    </row>
    <row r="39" spans="1:13" x14ac:dyDescent="0.25">
      <c r="A39" s="415" t="s">
        <v>352</v>
      </c>
      <c r="B39" s="416" t="s">
        <v>290</v>
      </c>
      <c r="C39" s="432" t="s">
        <v>453</v>
      </c>
      <c r="D39" s="433" t="s">
        <v>53</v>
      </c>
      <c r="E39" s="417" t="s">
        <v>403</v>
      </c>
      <c r="F39" s="422" t="s">
        <v>454</v>
      </c>
      <c r="G39" s="420" t="s">
        <v>82</v>
      </c>
      <c r="H39" s="417" t="s">
        <v>107</v>
      </c>
      <c r="I39" s="417"/>
      <c r="J39" s="421" t="s">
        <v>107</v>
      </c>
      <c r="K39" s="417" t="s">
        <v>7</v>
      </c>
      <c r="L39" s="429"/>
      <c r="M39" s="419"/>
    </row>
    <row r="40" spans="1:13" ht="50" x14ac:dyDescent="0.25">
      <c r="A40" s="415" t="s">
        <v>352</v>
      </c>
      <c r="B40" s="416" t="s">
        <v>290</v>
      </c>
      <c r="C40" s="432" t="s">
        <v>455</v>
      </c>
      <c r="D40" s="433" t="s">
        <v>53</v>
      </c>
      <c r="E40" s="417" t="s">
        <v>403</v>
      </c>
      <c r="F40" s="422" t="s">
        <v>456</v>
      </c>
      <c r="G40" s="420" t="s">
        <v>7</v>
      </c>
      <c r="H40" s="417" t="s">
        <v>410</v>
      </c>
      <c r="I40" s="417"/>
      <c r="J40" s="421">
        <v>0.10396617133839731</v>
      </c>
      <c r="K40" s="417" t="s">
        <v>7</v>
      </c>
      <c r="L40" s="429" t="s">
        <v>438</v>
      </c>
      <c r="M40" s="419"/>
    </row>
    <row r="41" spans="1:13" x14ac:dyDescent="0.25">
      <c r="A41" s="415" t="s">
        <v>352</v>
      </c>
      <c r="B41" s="416" t="s">
        <v>290</v>
      </c>
      <c r="C41" s="432" t="s">
        <v>457</v>
      </c>
      <c r="D41" s="433" t="s">
        <v>421</v>
      </c>
      <c r="E41" s="417" t="s">
        <v>403</v>
      </c>
      <c r="F41" s="422" t="s">
        <v>422</v>
      </c>
      <c r="G41" s="420" t="s">
        <v>82</v>
      </c>
      <c r="H41" s="417" t="s">
        <v>107</v>
      </c>
      <c r="I41" s="417"/>
      <c r="J41" s="421" t="s">
        <v>107</v>
      </c>
      <c r="K41" s="417" t="s">
        <v>7</v>
      </c>
      <c r="L41" s="429"/>
      <c r="M41" s="419"/>
    </row>
    <row r="42" spans="1:13" x14ac:dyDescent="0.25">
      <c r="A42" s="415" t="s">
        <v>352</v>
      </c>
      <c r="B42" s="416" t="s">
        <v>290</v>
      </c>
      <c r="C42" s="432" t="s">
        <v>458</v>
      </c>
      <c r="D42" s="433" t="s">
        <v>53</v>
      </c>
      <c r="E42" s="417" t="s">
        <v>403</v>
      </c>
      <c r="F42" s="422" t="s">
        <v>459</v>
      </c>
      <c r="G42" s="420" t="s">
        <v>82</v>
      </c>
      <c r="H42" s="417" t="s">
        <v>410</v>
      </c>
      <c r="I42" s="417"/>
      <c r="J42" s="421">
        <v>0</v>
      </c>
      <c r="K42" s="417" t="s">
        <v>7</v>
      </c>
      <c r="L42" s="429"/>
      <c r="M42" s="419"/>
    </row>
    <row r="43" spans="1:13" ht="90" x14ac:dyDescent="0.25">
      <c r="A43" s="415" t="s">
        <v>352</v>
      </c>
      <c r="B43" s="416" t="s">
        <v>290</v>
      </c>
      <c r="C43" s="432" t="s">
        <v>460</v>
      </c>
      <c r="D43" s="433" t="s">
        <v>53</v>
      </c>
      <c r="E43" s="417" t="s">
        <v>403</v>
      </c>
      <c r="F43" s="422" t="s">
        <v>461</v>
      </c>
      <c r="G43" s="420" t="s">
        <v>7</v>
      </c>
      <c r="H43" s="417" t="s">
        <v>410</v>
      </c>
      <c r="I43" s="417"/>
      <c r="J43" s="421">
        <v>7.2132498280289567E-4</v>
      </c>
      <c r="K43" s="417" t="s">
        <v>7</v>
      </c>
      <c r="L43" s="429" t="s">
        <v>462</v>
      </c>
      <c r="M43" s="419"/>
    </row>
    <row r="44" spans="1:13" x14ac:dyDescent="0.25">
      <c r="A44" s="415" t="s">
        <v>352</v>
      </c>
      <c r="B44" s="416" t="s">
        <v>290</v>
      </c>
      <c r="C44" s="432" t="s">
        <v>460</v>
      </c>
      <c r="D44" s="433" t="s">
        <v>421</v>
      </c>
      <c r="E44" s="417" t="s">
        <v>403</v>
      </c>
      <c r="F44" s="422" t="s">
        <v>422</v>
      </c>
      <c r="G44" s="420" t="s">
        <v>82</v>
      </c>
      <c r="H44" s="417" t="s">
        <v>107</v>
      </c>
      <c r="I44" s="417"/>
      <c r="J44" s="421" t="s">
        <v>107</v>
      </c>
      <c r="K44" s="417" t="s">
        <v>7</v>
      </c>
      <c r="L44" s="429"/>
      <c r="M44" s="419"/>
    </row>
    <row r="45" spans="1:13" ht="90" x14ac:dyDescent="0.25">
      <c r="A45" s="415" t="s">
        <v>352</v>
      </c>
      <c r="B45" s="416" t="s">
        <v>290</v>
      </c>
      <c r="C45" s="432" t="s">
        <v>463</v>
      </c>
      <c r="D45" s="433" t="s">
        <v>53</v>
      </c>
      <c r="E45" s="417" t="s">
        <v>403</v>
      </c>
      <c r="F45" s="422" t="s">
        <v>404</v>
      </c>
      <c r="G45" s="420" t="s">
        <v>7</v>
      </c>
      <c r="H45" s="417" t="s">
        <v>410</v>
      </c>
      <c r="I45" s="417"/>
      <c r="J45" s="421">
        <v>4.9264777916638469E-5</v>
      </c>
      <c r="K45" s="417" t="s">
        <v>7</v>
      </c>
      <c r="L45" s="429" t="s">
        <v>462</v>
      </c>
      <c r="M45" s="419"/>
    </row>
    <row r="46" spans="1:13" x14ac:dyDescent="0.25">
      <c r="A46" s="415" t="s">
        <v>352</v>
      </c>
      <c r="B46" s="416" t="s">
        <v>290</v>
      </c>
      <c r="C46" s="432" t="s">
        <v>463</v>
      </c>
      <c r="D46" s="433" t="s">
        <v>421</v>
      </c>
      <c r="E46" s="417" t="s">
        <v>403</v>
      </c>
      <c r="F46" s="422" t="s">
        <v>422</v>
      </c>
      <c r="G46" s="420" t="s">
        <v>82</v>
      </c>
      <c r="H46" s="417" t="s">
        <v>107</v>
      </c>
      <c r="I46" s="417"/>
      <c r="J46" s="421" t="s">
        <v>107</v>
      </c>
      <c r="K46" s="417" t="s">
        <v>7</v>
      </c>
      <c r="L46" s="429"/>
      <c r="M46" s="419"/>
    </row>
    <row r="47" spans="1:13" x14ac:dyDescent="0.25">
      <c r="A47" s="415" t="s">
        <v>352</v>
      </c>
      <c r="B47" s="416" t="s">
        <v>290</v>
      </c>
      <c r="C47" s="432" t="s">
        <v>464</v>
      </c>
      <c r="D47" s="433" t="s">
        <v>53</v>
      </c>
      <c r="E47" s="417" t="s">
        <v>403</v>
      </c>
      <c r="F47" s="422" t="s">
        <v>465</v>
      </c>
      <c r="G47" s="420" t="s">
        <v>82</v>
      </c>
      <c r="H47" s="417" t="s">
        <v>410</v>
      </c>
      <c r="I47" s="417"/>
      <c r="J47" s="421">
        <v>0</v>
      </c>
      <c r="K47" s="417" t="s">
        <v>7</v>
      </c>
      <c r="L47" s="429"/>
      <c r="M47" s="419"/>
    </row>
    <row r="48" spans="1:13" x14ac:dyDescent="0.25">
      <c r="A48" s="415" t="s">
        <v>352</v>
      </c>
      <c r="B48" s="416" t="s">
        <v>290</v>
      </c>
      <c r="C48" s="432" t="s">
        <v>466</v>
      </c>
      <c r="D48" s="433" t="s">
        <v>53</v>
      </c>
      <c r="E48" s="417" t="s">
        <v>403</v>
      </c>
      <c r="F48" s="422" t="s">
        <v>467</v>
      </c>
      <c r="G48" s="420" t="s">
        <v>82</v>
      </c>
      <c r="H48" s="417" t="s">
        <v>107</v>
      </c>
      <c r="I48" s="417"/>
      <c r="J48" s="421" t="s">
        <v>107</v>
      </c>
      <c r="K48" s="417" t="s">
        <v>7</v>
      </c>
      <c r="L48" s="429"/>
      <c r="M48" s="419"/>
    </row>
    <row r="49" spans="1:13" x14ac:dyDescent="0.25">
      <c r="A49" s="415" t="s">
        <v>352</v>
      </c>
      <c r="B49" s="416" t="s">
        <v>290</v>
      </c>
      <c r="C49" s="432" t="s">
        <v>468</v>
      </c>
      <c r="D49" s="433" t="s">
        <v>53</v>
      </c>
      <c r="E49" s="417" t="s">
        <v>403</v>
      </c>
      <c r="F49" s="422" t="s">
        <v>469</v>
      </c>
      <c r="G49" s="420" t="s">
        <v>82</v>
      </c>
      <c r="H49" s="417" t="s">
        <v>107</v>
      </c>
      <c r="I49" s="417"/>
      <c r="J49" s="421" t="s">
        <v>107</v>
      </c>
      <c r="K49" s="417" t="s">
        <v>7</v>
      </c>
      <c r="L49" s="429"/>
      <c r="M49" s="419"/>
    </row>
    <row r="50" spans="1:13" x14ac:dyDescent="0.25">
      <c r="A50" s="415" t="s">
        <v>352</v>
      </c>
      <c r="B50" s="416" t="s">
        <v>290</v>
      </c>
      <c r="C50" s="432" t="s">
        <v>470</v>
      </c>
      <c r="D50" s="433" t="s">
        <v>53</v>
      </c>
      <c r="E50" s="417" t="s">
        <v>403</v>
      </c>
      <c r="F50" s="422" t="s">
        <v>469</v>
      </c>
      <c r="G50" s="420" t="s">
        <v>82</v>
      </c>
      <c r="H50" s="417" t="s">
        <v>107</v>
      </c>
      <c r="I50" s="417"/>
      <c r="J50" s="421" t="s">
        <v>107</v>
      </c>
      <c r="K50" s="417" t="s">
        <v>7</v>
      </c>
      <c r="L50" s="429"/>
      <c r="M50" s="419"/>
    </row>
    <row r="51" spans="1:13" x14ac:dyDescent="0.25">
      <c r="A51" s="415" t="s">
        <v>352</v>
      </c>
      <c r="B51" s="416" t="s">
        <v>290</v>
      </c>
      <c r="C51" s="432" t="s">
        <v>471</v>
      </c>
      <c r="D51" s="433" t="s">
        <v>84</v>
      </c>
      <c r="E51" s="417" t="s">
        <v>403</v>
      </c>
      <c r="F51" s="422" t="s">
        <v>472</v>
      </c>
      <c r="G51" s="420" t="s">
        <v>82</v>
      </c>
      <c r="H51" s="417" t="s">
        <v>107</v>
      </c>
      <c r="I51" s="417"/>
      <c r="J51" s="421" t="s">
        <v>107</v>
      </c>
      <c r="K51" s="417" t="s">
        <v>7</v>
      </c>
      <c r="L51" s="429"/>
      <c r="M51" s="419"/>
    </row>
    <row r="52" spans="1:13" x14ac:dyDescent="0.25">
      <c r="A52" s="415" t="s">
        <v>352</v>
      </c>
      <c r="B52" s="416" t="s">
        <v>290</v>
      </c>
      <c r="C52" s="432" t="s">
        <v>473</v>
      </c>
      <c r="D52" s="433" t="s">
        <v>474</v>
      </c>
      <c r="E52" s="417" t="s">
        <v>475</v>
      </c>
      <c r="F52" s="422" t="s">
        <v>474</v>
      </c>
      <c r="G52" s="420" t="s">
        <v>82</v>
      </c>
      <c r="H52" s="417" t="s">
        <v>107</v>
      </c>
      <c r="I52" s="417"/>
      <c r="J52" s="421" t="s">
        <v>107</v>
      </c>
      <c r="K52" s="417" t="s">
        <v>82</v>
      </c>
      <c r="L52" s="429"/>
      <c r="M52" s="419"/>
    </row>
    <row r="53" spans="1:13" x14ac:dyDescent="0.25">
      <c r="A53" s="415" t="s">
        <v>352</v>
      </c>
      <c r="B53" s="416" t="s">
        <v>290</v>
      </c>
      <c r="C53" s="432" t="s">
        <v>476</v>
      </c>
      <c r="D53" s="433" t="s">
        <v>474</v>
      </c>
      <c r="E53" s="417" t="s">
        <v>475</v>
      </c>
      <c r="F53" s="422" t="s">
        <v>474</v>
      </c>
      <c r="G53" s="420" t="s">
        <v>82</v>
      </c>
      <c r="H53" s="417" t="s">
        <v>107</v>
      </c>
      <c r="I53" s="417"/>
      <c r="J53" s="421" t="s">
        <v>107</v>
      </c>
      <c r="K53" s="417" t="s">
        <v>82</v>
      </c>
      <c r="L53" s="429"/>
      <c r="M53" s="419"/>
    </row>
    <row r="54" spans="1:13" x14ac:dyDescent="0.25">
      <c r="A54" s="415" t="s">
        <v>352</v>
      </c>
      <c r="B54" s="416" t="s">
        <v>290</v>
      </c>
      <c r="C54" s="432" t="s">
        <v>477</v>
      </c>
      <c r="D54" s="433" t="s">
        <v>474</v>
      </c>
      <c r="E54" s="417" t="s">
        <v>475</v>
      </c>
      <c r="F54" s="422" t="s">
        <v>474</v>
      </c>
      <c r="G54" s="420" t="s">
        <v>82</v>
      </c>
      <c r="H54" s="417" t="s">
        <v>107</v>
      </c>
      <c r="I54" s="417"/>
      <c r="J54" s="421" t="s">
        <v>107</v>
      </c>
      <c r="K54" s="417" t="s">
        <v>82</v>
      </c>
      <c r="L54" s="429"/>
      <c r="M54" s="419"/>
    </row>
    <row r="55" spans="1:13" ht="90" x14ac:dyDescent="0.25">
      <c r="A55" s="415" t="s">
        <v>352</v>
      </c>
      <c r="B55" s="416" t="s">
        <v>290</v>
      </c>
      <c r="C55" s="432" t="s">
        <v>478</v>
      </c>
      <c r="D55" s="433" t="s">
        <v>474</v>
      </c>
      <c r="E55" s="417" t="s">
        <v>475</v>
      </c>
      <c r="F55" s="422" t="s">
        <v>474</v>
      </c>
      <c r="G55" s="420" t="s">
        <v>7</v>
      </c>
      <c r="H55" s="417">
        <v>543.79999999999995</v>
      </c>
      <c r="I55" s="417"/>
      <c r="J55" s="421">
        <v>0.182</v>
      </c>
      <c r="K55" s="417" t="s">
        <v>82</v>
      </c>
      <c r="L55" s="429" t="s">
        <v>479</v>
      </c>
      <c r="M55" s="419"/>
    </row>
    <row r="56" spans="1:13" ht="90" x14ac:dyDescent="0.25">
      <c r="A56" s="415" t="s">
        <v>352</v>
      </c>
      <c r="B56" s="416" t="s">
        <v>290</v>
      </c>
      <c r="C56" s="432" t="s">
        <v>480</v>
      </c>
      <c r="D56" s="433" t="s">
        <v>474</v>
      </c>
      <c r="E56" s="417" t="s">
        <v>475</v>
      </c>
      <c r="F56" s="422" t="s">
        <v>474</v>
      </c>
      <c r="G56" s="420" t="s">
        <v>7</v>
      </c>
      <c r="H56" s="417" t="s">
        <v>410</v>
      </c>
      <c r="I56" s="417">
        <v>8.9999999999999993E-3</v>
      </c>
      <c r="J56" s="421">
        <v>8.0000000000000002E-3</v>
      </c>
      <c r="K56" s="417" t="s">
        <v>82</v>
      </c>
      <c r="L56" s="429" t="s">
        <v>479</v>
      </c>
      <c r="M56" s="419"/>
    </row>
    <row r="57" spans="1:13" ht="90" x14ac:dyDescent="0.25">
      <c r="A57" s="415" t="s">
        <v>352</v>
      </c>
      <c r="B57" s="416" t="s">
        <v>290</v>
      </c>
      <c r="C57" s="432" t="s">
        <v>481</v>
      </c>
      <c r="D57" s="433" t="s">
        <v>474</v>
      </c>
      <c r="E57" s="417" t="s">
        <v>475</v>
      </c>
      <c r="F57" s="422" t="s">
        <v>474</v>
      </c>
      <c r="G57" s="420" t="s">
        <v>7</v>
      </c>
      <c r="H57" s="417" t="s">
        <v>410</v>
      </c>
      <c r="I57" s="417"/>
      <c r="J57" s="421">
        <v>6.7000000000000002E-3</v>
      </c>
      <c r="K57" s="417" t="s">
        <v>82</v>
      </c>
      <c r="L57" s="429" t="s">
        <v>479</v>
      </c>
      <c r="M57" s="419"/>
    </row>
    <row r="58" spans="1:13" x14ac:dyDescent="0.25">
      <c r="A58" s="415" t="s">
        <v>352</v>
      </c>
      <c r="B58" s="416" t="s">
        <v>290</v>
      </c>
      <c r="C58" s="432" t="s">
        <v>482</v>
      </c>
      <c r="D58" s="433" t="s">
        <v>474</v>
      </c>
      <c r="E58" s="417" t="s">
        <v>475</v>
      </c>
      <c r="F58" s="422" t="s">
        <v>474</v>
      </c>
      <c r="G58" s="420" t="s">
        <v>82</v>
      </c>
      <c r="H58" s="417" t="s">
        <v>107</v>
      </c>
      <c r="I58" s="417"/>
      <c r="J58" s="421" t="s">
        <v>107</v>
      </c>
      <c r="K58" s="417" t="s">
        <v>82</v>
      </c>
      <c r="L58" s="429"/>
      <c r="M58" s="419"/>
    </row>
    <row r="59" spans="1:13" x14ac:dyDescent="0.25">
      <c r="A59" s="415" t="s">
        <v>352</v>
      </c>
      <c r="B59" s="416" t="s">
        <v>290</v>
      </c>
      <c r="C59" s="432" t="s">
        <v>483</v>
      </c>
      <c r="D59" s="433" t="s">
        <v>474</v>
      </c>
      <c r="E59" s="417" t="s">
        <v>475</v>
      </c>
      <c r="F59" s="422" t="s">
        <v>474</v>
      </c>
      <c r="G59" s="420" t="s">
        <v>82</v>
      </c>
      <c r="H59" s="417" t="s">
        <v>107</v>
      </c>
      <c r="I59" s="417"/>
      <c r="J59" s="421" t="s">
        <v>107</v>
      </c>
      <c r="K59" s="417" t="s">
        <v>82</v>
      </c>
      <c r="L59" s="429"/>
      <c r="M59" s="419"/>
    </row>
    <row r="60" spans="1:13" x14ac:dyDescent="0.25">
      <c r="A60" s="415" t="s">
        <v>352</v>
      </c>
      <c r="B60" s="416" t="s">
        <v>290</v>
      </c>
      <c r="C60" s="432" t="s">
        <v>484</v>
      </c>
      <c r="D60" s="433" t="s">
        <v>474</v>
      </c>
      <c r="E60" s="417" t="s">
        <v>475</v>
      </c>
      <c r="F60" s="422" t="s">
        <v>474</v>
      </c>
      <c r="G60" s="420" t="s">
        <v>82</v>
      </c>
      <c r="H60" s="417" t="s">
        <v>107</v>
      </c>
      <c r="I60" s="417"/>
      <c r="J60" s="421" t="s">
        <v>107</v>
      </c>
      <c r="K60" s="417" t="s">
        <v>82</v>
      </c>
      <c r="L60" s="429"/>
      <c r="M60" s="419"/>
    </row>
    <row r="61" spans="1:13" ht="140" x14ac:dyDescent="0.25">
      <c r="A61" s="415" t="s">
        <v>352</v>
      </c>
      <c r="B61" s="416" t="s">
        <v>290</v>
      </c>
      <c r="C61" s="432" t="s">
        <v>485</v>
      </c>
      <c r="D61" s="433" t="s">
        <v>474</v>
      </c>
      <c r="E61" s="417" t="s">
        <v>475</v>
      </c>
      <c r="F61" s="422" t="s">
        <v>474</v>
      </c>
      <c r="G61" s="420" t="s">
        <v>7</v>
      </c>
      <c r="H61" s="417" t="s">
        <v>410</v>
      </c>
      <c r="I61" s="417"/>
      <c r="J61" s="421">
        <v>6.0000000000000001E-3</v>
      </c>
      <c r="K61" s="417" t="s">
        <v>82</v>
      </c>
      <c r="L61" s="429" t="s">
        <v>486</v>
      </c>
      <c r="M61" s="419"/>
    </row>
    <row r="62" spans="1:13" ht="180" x14ac:dyDescent="0.25">
      <c r="A62" s="415" t="s">
        <v>352</v>
      </c>
      <c r="B62" s="416" t="s">
        <v>290</v>
      </c>
      <c r="C62" s="432" t="s">
        <v>487</v>
      </c>
      <c r="D62" s="433" t="s">
        <v>474</v>
      </c>
      <c r="E62" s="417" t="s">
        <v>475</v>
      </c>
      <c r="F62" s="422" t="s">
        <v>474</v>
      </c>
      <c r="G62" s="420" t="s">
        <v>82</v>
      </c>
      <c r="H62" s="417" t="s">
        <v>107</v>
      </c>
      <c r="I62" s="417"/>
      <c r="J62" s="421" t="s">
        <v>107</v>
      </c>
      <c r="K62" s="417" t="s">
        <v>82</v>
      </c>
      <c r="L62" s="429" t="s">
        <v>488</v>
      </c>
      <c r="M62" s="419"/>
    </row>
    <row r="63" spans="1:13" x14ac:dyDescent="0.25">
      <c r="A63" s="415" t="s">
        <v>352</v>
      </c>
      <c r="B63" s="416" t="s">
        <v>290</v>
      </c>
      <c r="C63" s="432" t="s">
        <v>489</v>
      </c>
      <c r="D63" s="433" t="s">
        <v>474</v>
      </c>
      <c r="E63" s="417" t="s">
        <v>475</v>
      </c>
      <c r="F63" s="422" t="s">
        <v>474</v>
      </c>
      <c r="G63" s="420" t="s">
        <v>82</v>
      </c>
      <c r="H63" s="417" t="s">
        <v>107</v>
      </c>
      <c r="I63" s="417"/>
      <c r="J63" s="421" t="s">
        <v>107</v>
      </c>
      <c r="K63" s="417" t="s">
        <v>82</v>
      </c>
      <c r="L63" s="429"/>
      <c r="M63" s="419"/>
    </row>
    <row r="64" spans="1:13" ht="120" x14ac:dyDescent="0.25">
      <c r="A64" s="415" t="s">
        <v>352</v>
      </c>
      <c r="B64" s="416" t="s">
        <v>290</v>
      </c>
      <c r="C64" s="432" t="s">
        <v>490</v>
      </c>
      <c r="D64" s="433" t="s">
        <v>474</v>
      </c>
      <c r="E64" s="417" t="s">
        <v>475</v>
      </c>
      <c r="F64" s="422" t="s">
        <v>474</v>
      </c>
      <c r="G64" s="420" t="s">
        <v>82</v>
      </c>
      <c r="H64" s="417" t="s">
        <v>410</v>
      </c>
      <c r="I64" s="417"/>
      <c r="J64" s="421">
        <v>0</v>
      </c>
      <c r="K64" s="417" t="s">
        <v>82</v>
      </c>
      <c r="L64" s="429" t="s">
        <v>491</v>
      </c>
      <c r="M64" s="419"/>
    </row>
    <row r="65" spans="1:13" x14ac:dyDescent="0.25">
      <c r="A65" s="415" t="s">
        <v>352</v>
      </c>
      <c r="B65" s="416" t="s">
        <v>290</v>
      </c>
      <c r="C65" s="432" t="s">
        <v>492</v>
      </c>
      <c r="D65" s="433" t="s">
        <v>474</v>
      </c>
      <c r="E65" s="417" t="s">
        <v>475</v>
      </c>
      <c r="F65" s="422" t="s">
        <v>474</v>
      </c>
      <c r="G65" s="420" t="s">
        <v>7</v>
      </c>
      <c r="H65" s="417" t="s">
        <v>410</v>
      </c>
      <c r="I65" s="417"/>
      <c r="J65" s="421">
        <v>2.4956408905491114E-3</v>
      </c>
      <c r="K65" s="417" t="s">
        <v>82</v>
      </c>
      <c r="L65" s="429"/>
      <c r="M65" s="419"/>
    </row>
    <row r="66" spans="1:13" x14ac:dyDescent="0.25">
      <c r="A66" s="415" t="s">
        <v>352</v>
      </c>
      <c r="B66" s="416" t="s">
        <v>290</v>
      </c>
      <c r="C66" s="432" t="s">
        <v>493</v>
      </c>
      <c r="D66" s="433" t="s">
        <v>474</v>
      </c>
      <c r="E66" s="417" t="s">
        <v>475</v>
      </c>
      <c r="F66" s="422" t="s">
        <v>474</v>
      </c>
      <c r="G66" s="420" t="s">
        <v>82</v>
      </c>
      <c r="H66" s="417" t="s">
        <v>107</v>
      </c>
      <c r="I66" s="417"/>
      <c r="J66" s="421" t="s">
        <v>107</v>
      </c>
      <c r="K66" s="417" t="s">
        <v>82</v>
      </c>
      <c r="L66" s="429"/>
      <c r="M66" s="419"/>
    </row>
    <row r="67" spans="1:13" x14ac:dyDescent="0.25">
      <c r="A67" s="415" t="s">
        <v>352</v>
      </c>
      <c r="B67" s="416" t="s">
        <v>290</v>
      </c>
      <c r="C67" s="432" t="s">
        <v>494</v>
      </c>
      <c r="D67" s="433" t="s">
        <v>474</v>
      </c>
      <c r="E67" s="417" t="s">
        <v>475</v>
      </c>
      <c r="F67" s="422" t="s">
        <v>474</v>
      </c>
      <c r="G67" s="420" t="s">
        <v>82</v>
      </c>
      <c r="H67" s="417" t="s">
        <v>107</v>
      </c>
      <c r="I67" s="417"/>
      <c r="J67" s="421" t="s">
        <v>107</v>
      </c>
      <c r="K67" s="417" t="s">
        <v>82</v>
      </c>
      <c r="L67" s="429"/>
      <c r="M67" s="419"/>
    </row>
    <row r="68" spans="1:13" x14ac:dyDescent="0.25">
      <c r="A68" s="415" t="s">
        <v>352</v>
      </c>
      <c r="B68" s="416" t="s">
        <v>290</v>
      </c>
      <c r="C68" s="432" t="s">
        <v>495</v>
      </c>
      <c r="D68" s="433" t="s">
        <v>474</v>
      </c>
      <c r="E68" s="417" t="s">
        <v>475</v>
      </c>
      <c r="F68" s="422" t="s">
        <v>474</v>
      </c>
      <c r="G68" s="420" t="s">
        <v>82</v>
      </c>
      <c r="H68" s="417" t="s">
        <v>107</v>
      </c>
      <c r="I68" s="417"/>
      <c r="J68" s="421" t="s">
        <v>107</v>
      </c>
      <c r="K68" s="417" t="s">
        <v>82</v>
      </c>
      <c r="L68" s="429"/>
      <c r="M68" s="419"/>
    </row>
    <row r="69" spans="1:13" x14ac:dyDescent="0.25">
      <c r="A69" s="415" t="s">
        <v>352</v>
      </c>
      <c r="B69" s="416" t="s">
        <v>290</v>
      </c>
      <c r="C69" s="432" t="s">
        <v>496</v>
      </c>
      <c r="D69" s="433" t="s">
        <v>474</v>
      </c>
      <c r="E69" s="417" t="s">
        <v>475</v>
      </c>
      <c r="F69" s="422" t="s">
        <v>474</v>
      </c>
      <c r="G69" s="420" t="s">
        <v>82</v>
      </c>
      <c r="H69" s="417" t="s">
        <v>107</v>
      </c>
      <c r="I69" s="417"/>
      <c r="J69" s="421" t="s">
        <v>107</v>
      </c>
      <c r="K69" s="417" t="s">
        <v>82</v>
      </c>
      <c r="L69" s="429"/>
      <c r="M69" s="419"/>
    </row>
    <row r="70" spans="1:13" x14ac:dyDescent="0.25">
      <c r="A70" s="415" t="s">
        <v>352</v>
      </c>
      <c r="B70" s="416" t="s">
        <v>290</v>
      </c>
      <c r="C70" s="432" t="s">
        <v>497</v>
      </c>
      <c r="D70" s="433" t="s">
        <v>474</v>
      </c>
      <c r="E70" s="417" t="s">
        <v>475</v>
      </c>
      <c r="F70" s="422" t="s">
        <v>474</v>
      </c>
      <c r="G70" s="420" t="s">
        <v>82</v>
      </c>
      <c r="H70" s="417" t="s">
        <v>107</v>
      </c>
      <c r="I70" s="417"/>
      <c r="J70" s="421" t="s">
        <v>107</v>
      </c>
      <c r="K70" s="417" t="s">
        <v>82</v>
      </c>
      <c r="L70" s="429"/>
      <c r="M70" s="419"/>
    </row>
    <row r="71" spans="1:13" x14ac:dyDescent="0.25">
      <c r="A71" s="415" t="s">
        <v>352</v>
      </c>
      <c r="B71" s="416" t="s">
        <v>290</v>
      </c>
      <c r="C71" s="432" t="s">
        <v>498</v>
      </c>
      <c r="D71" s="433" t="s">
        <v>474</v>
      </c>
      <c r="E71" s="417" t="s">
        <v>475</v>
      </c>
      <c r="F71" s="422" t="s">
        <v>474</v>
      </c>
      <c r="G71" s="420" t="s">
        <v>82</v>
      </c>
      <c r="H71" s="417" t="s">
        <v>107</v>
      </c>
      <c r="I71" s="417"/>
      <c r="J71" s="421" t="s">
        <v>107</v>
      </c>
      <c r="K71" s="417" t="s">
        <v>82</v>
      </c>
      <c r="L71" s="429"/>
      <c r="M71" s="419"/>
    </row>
    <row r="72" spans="1:13" x14ac:dyDescent="0.25">
      <c r="A72" s="415" t="s">
        <v>352</v>
      </c>
      <c r="B72" s="416" t="s">
        <v>290</v>
      </c>
      <c r="C72" s="432" t="s">
        <v>499</v>
      </c>
      <c r="D72" s="433" t="s">
        <v>474</v>
      </c>
      <c r="E72" s="417" t="s">
        <v>475</v>
      </c>
      <c r="F72" s="422" t="s">
        <v>474</v>
      </c>
      <c r="G72" s="420" t="s">
        <v>82</v>
      </c>
      <c r="H72" s="417" t="s">
        <v>107</v>
      </c>
      <c r="I72" s="417"/>
      <c r="J72" s="421" t="s">
        <v>107</v>
      </c>
      <c r="K72" s="417" t="s">
        <v>82</v>
      </c>
      <c r="L72" s="429"/>
      <c r="M72" s="419"/>
    </row>
    <row r="73" spans="1:13" x14ac:dyDescent="0.25">
      <c r="A73" s="415" t="s">
        <v>352</v>
      </c>
      <c r="B73" s="416" t="s">
        <v>290</v>
      </c>
      <c r="C73" s="432" t="s">
        <v>500</v>
      </c>
      <c r="D73" s="433" t="s">
        <v>474</v>
      </c>
      <c r="E73" s="417" t="s">
        <v>475</v>
      </c>
      <c r="F73" s="422" t="s">
        <v>474</v>
      </c>
      <c r="G73" s="420" t="s">
        <v>82</v>
      </c>
      <c r="H73" s="417" t="s">
        <v>107</v>
      </c>
      <c r="I73" s="417"/>
      <c r="J73" s="421" t="s">
        <v>107</v>
      </c>
      <c r="K73" s="417" t="s">
        <v>82</v>
      </c>
      <c r="L73" s="429"/>
      <c r="M73" s="419"/>
    </row>
    <row r="74" spans="1:13" x14ac:dyDescent="0.25">
      <c r="A74" s="415" t="s">
        <v>352</v>
      </c>
      <c r="B74" s="416" t="s">
        <v>290</v>
      </c>
      <c r="C74" s="432" t="s">
        <v>501</v>
      </c>
      <c r="D74" s="433" t="s">
        <v>474</v>
      </c>
      <c r="E74" s="417" t="s">
        <v>475</v>
      </c>
      <c r="F74" s="422" t="s">
        <v>474</v>
      </c>
      <c r="G74" s="420" t="s">
        <v>82</v>
      </c>
      <c r="H74" s="417" t="s">
        <v>107</v>
      </c>
      <c r="I74" s="417"/>
      <c r="J74" s="421" t="s">
        <v>107</v>
      </c>
      <c r="K74" s="417" t="s">
        <v>82</v>
      </c>
      <c r="L74" s="429"/>
      <c r="M74" s="419"/>
    </row>
    <row r="75" spans="1:13" ht="100" x14ac:dyDescent="0.25">
      <c r="A75" s="415" t="s">
        <v>352</v>
      </c>
      <c r="B75" s="416" t="s">
        <v>290</v>
      </c>
      <c r="C75" s="432" t="s">
        <v>502</v>
      </c>
      <c r="D75" s="433" t="s">
        <v>53</v>
      </c>
      <c r="E75" s="417" t="s">
        <v>403</v>
      </c>
      <c r="F75" s="422" t="s">
        <v>503</v>
      </c>
      <c r="G75" s="420" t="s">
        <v>82</v>
      </c>
      <c r="H75" s="417" t="s">
        <v>410</v>
      </c>
      <c r="I75" s="417"/>
      <c r="J75" s="421"/>
      <c r="K75" s="417" t="s">
        <v>7</v>
      </c>
      <c r="L75" s="429" t="s">
        <v>504</v>
      </c>
      <c r="M75" s="419"/>
    </row>
    <row r="76" spans="1:13" ht="100" x14ac:dyDescent="0.25">
      <c r="A76" s="415" t="s">
        <v>352</v>
      </c>
      <c r="B76" s="416" t="s">
        <v>290</v>
      </c>
      <c r="C76" s="432" t="s">
        <v>505</v>
      </c>
      <c r="D76" s="433" t="s">
        <v>53</v>
      </c>
      <c r="E76" s="417" t="s">
        <v>403</v>
      </c>
      <c r="F76" s="422" t="s">
        <v>503</v>
      </c>
      <c r="G76" s="420" t="s">
        <v>82</v>
      </c>
      <c r="H76" s="417" t="s">
        <v>107</v>
      </c>
      <c r="I76" s="417"/>
      <c r="J76" s="421" t="s">
        <v>107</v>
      </c>
      <c r="K76" s="417" t="s">
        <v>7</v>
      </c>
      <c r="L76" s="429" t="s">
        <v>504</v>
      </c>
      <c r="M76" s="419"/>
    </row>
    <row r="77" spans="1:13" ht="100" x14ac:dyDescent="0.25">
      <c r="A77" s="415" t="s">
        <v>352</v>
      </c>
      <c r="B77" s="416" t="s">
        <v>290</v>
      </c>
      <c r="C77" s="432" t="s">
        <v>506</v>
      </c>
      <c r="D77" s="433" t="s">
        <v>53</v>
      </c>
      <c r="E77" s="417" t="s">
        <v>403</v>
      </c>
      <c r="F77" s="422" t="s">
        <v>503</v>
      </c>
      <c r="G77" s="420" t="s">
        <v>82</v>
      </c>
      <c r="H77" s="417" t="s">
        <v>410</v>
      </c>
      <c r="I77" s="417"/>
      <c r="J77" s="421"/>
      <c r="K77" s="417" t="s">
        <v>7</v>
      </c>
      <c r="L77" s="429" t="s">
        <v>504</v>
      </c>
      <c r="M77" s="419"/>
    </row>
    <row r="78" spans="1:13" ht="90" x14ac:dyDescent="0.25">
      <c r="A78" s="415" t="s">
        <v>352</v>
      </c>
      <c r="B78" s="416" t="s">
        <v>290</v>
      </c>
      <c r="C78" s="432" t="s">
        <v>507</v>
      </c>
      <c r="D78" s="433" t="s">
        <v>53</v>
      </c>
      <c r="E78" s="417" t="s">
        <v>403</v>
      </c>
      <c r="F78" s="422" t="s">
        <v>503</v>
      </c>
      <c r="G78" s="420" t="s">
        <v>7</v>
      </c>
      <c r="H78" s="417" t="s">
        <v>410</v>
      </c>
      <c r="I78" s="417"/>
      <c r="J78" s="421"/>
      <c r="K78" s="417" t="s">
        <v>82</v>
      </c>
      <c r="L78" s="429" t="s">
        <v>508</v>
      </c>
      <c r="M78" s="419"/>
    </row>
    <row r="79" spans="1:13" ht="100" x14ac:dyDescent="0.25">
      <c r="A79" s="415" t="s">
        <v>352</v>
      </c>
      <c r="B79" s="416" t="s">
        <v>290</v>
      </c>
      <c r="C79" s="432" t="s">
        <v>509</v>
      </c>
      <c r="D79" s="433" t="s">
        <v>53</v>
      </c>
      <c r="E79" s="417" t="s">
        <v>403</v>
      </c>
      <c r="F79" s="422" t="s">
        <v>503</v>
      </c>
      <c r="G79" s="420" t="s">
        <v>82</v>
      </c>
      <c r="H79" s="417" t="s">
        <v>410</v>
      </c>
      <c r="I79" s="417"/>
      <c r="J79" s="421"/>
      <c r="K79" s="417" t="s">
        <v>82</v>
      </c>
      <c r="L79" s="429" t="s">
        <v>504</v>
      </c>
      <c r="M79" s="419"/>
    </row>
    <row r="80" spans="1:13" ht="110" x14ac:dyDescent="0.25">
      <c r="A80" s="415" t="s">
        <v>352</v>
      </c>
      <c r="B80" s="416" t="s">
        <v>290</v>
      </c>
      <c r="C80" s="432" t="s">
        <v>510</v>
      </c>
      <c r="D80" s="433" t="s">
        <v>53</v>
      </c>
      <c r="E80" s="417" t="s">
        <v>403</v>
      </c>
      <c r="F80" s="422" t="s">
        <v>503</v>
      </c>
      <c r="G80" s="420" t="s">
        <v>82</v>
      </c>
      <c r="H80" s="417" t="s">
        <v>410</v>
      </c>
      <c r="I80" s="417"/>
      <c r="J80" s="421"/>
      <c r="K80" s="417" t="s">
        <v>7</v>
      </c>
      <c r="L80" s="429" t="s">
        <v>511</v>
      </c>
      <c r="M80" s="419"/>
    </row>
    <row r="81" spans="1:13" ht="100" x14ac:dyDescent="0.25">
      <c r="A81" s="415" t="s">
        <v>352</v>
      </c>
      <c r="B81" s="416" t="s">
        <v>290</v>
      </c>
      <c r="C81" s="432" t="s">
        <v>512</v>
      </c>
      <c r="D81" s="433" t="s">
        <v>53</v>
      </c>
      <c r="E81" s="417" t="s">
        <v>403</v>
      </c>
      <c r="F81" s="422" t="s">
        <v>503</v>
      </c>
      <c r="G81" s="420" t="s">
        <v>82</v>
      </c>
      <c r="H81" s="417" t="s">
        <v>410</v>
      </c>
      <c r="I81" s="417"/>
      <c r="J81" s="421"/>
      <c r="K81" s="417" t="s">
        <v>7</v>
      </c>
      <c r="L81" s="429" t="s">
        <v>504</v>
      </c>
      <c r="M81" s="419"/>
    </row>
    <row r="82" spans="1:13" ht="100" x14ac:dyDescent="0.25">
      <c r="A82" s="415" t="s">
        <v>352</v>
      </c>
      <c r="B82" s="416" t="s">
        <v>290</v>
      </c>
      <c r="C82" s="432" t="s">
        <v>513</v>
      </c>
      <c r="D82" s="433" t="s">
        <v>53</v>
      </c>
      <c r="E82" s="417" t="s">
        <v>403</v>
      </c>
      <c r="F82" s="422" t="s">
        <v>503</v>
      </c>
      <c r="G82" s="420" t="s">
        <v>82</v>
      </c>
      <c r="H82" s="417" t="s">
        <v>107</v>
      </c>
      <c r="I82" s="417"/>
      <c r="J82" s="421" t="s">
        <v>107</v>
      </c>
      <c r="K82" s="417" t="s">
        <v>7</v>
      </c>
      <c r="L82" s="429" t="s">
        <v>504</v>
      </c>
      <c r="M82" s="419"/>
    </row>
    <row r="83" spans="1:13" ht="100" x14ac:dyDescent="0.25">
      <c r="A83" s="415" t="s">
        <v>352</v>
      </c>
      <c r="B83" s="416" t="s">
        <v>290</v>
      </c>
      <c r="C83" s="432" t="s">
        <v>514</v>
      </c>
      <c r="D83" s="433" t="s">
        <v>53</v>
      </c>
      <c r="E83" s="417" t="s">
        <v>403</v>
      </c>
      <c r="F83" s="422" t="s">
        <v>503</v>
      </c>
      <c r="G83" s="420" t="s">
        <v>82</v>
      </c>
      <c r="H83" s="417" t="s">
        <v>107</v>
      </c>
      <c r="I83" s="417"/>
      <c r="J83" s="421" t="s">
        <v>107</v>
      </c>
      <c r="K83" s="417" t="s">
        <v>7</v>
      </c>
      <c r="L83" s="429" t="s">
        <v>504</v>
      </c>
      <c r="M83" s="419"/>
    </row>
    <row r="84" spans="1:13" ht="110" x14ac:dyDescent="0.25">
      <c r="A84" s="415" t="s">
        <v>352</v>
      </c>
      <c r="B84" s="416" t="s">
        <v>290</v>
      </c>
      <c r="C84" s="432" t="s">
        <v>515</v>
      </c>
      <c r="D84" s="433" t="s">
        <v>53</v>
      </c>
      <c r="E84" s="417" t="s">
        <v>403</v>
      </c>
      <c r="F84" s="422" t="s">
        <v>516</v>
      </c>
      <c r="G84" s="420" t="s">
        <v>7</v>
      </c>
      <c r="H84" s="417" t="s">
        <v>410</v>
      </c>
      <c r="I84" s="417"/>
      <c r="J84" s="421"/>
      <c r="K84" s="417" t="s">
        <v>7</v>
      </c>
      <c r="L84" s="429" t="s">
        <v>517</v>
      </c>
      <c r="M84" s="419"/>
    </row>
    <row r="85" spans="1:13" ht="70" x14ac:dyDescent="0.25">
      <c r="A85" s="415" t="s">
        <v>352</v>
      </c>
      <c r="B85" s="416" t="s">
        <v>290</v>
      </c>
      <c r="C85" s="432" t="s">
        <v>518</v>
      </c>
      <c r="D85" s="433" t="s">
        <v>53</v>
      </c>
      <c r="E85" s="417" t="s">
        <v>403</v>
      </c>
      <c r="F85" s="422" t="s">
        <v>516</v>
      </c>
      <c r="G85" s="420" t="s">
        <v>82</v>
      </c>
      <c r="H85" s="417" t="s">
        <v>107</v>
      </c>
      <c r="I85" s="417"/>
      <c r="J85" s="421" t="s">
        <v>107</v>
      </c>
      <c r="K85" s="417" t="s">
        <v>7</v>
      </c>
      <c r="L85" s="429" t="s">
        <v>519</v>
      </c>
      <c r="M85" s="419"/>
    </row>
    <row r="86" spans="1:13" ht="110" x14ac:dyDescent="0.25">
      <c r="A86" s="415" t="s">
        <v>352</v>
      </c>
      <c r="B86" s="416" t="s">
        <v>290</v>
      </c>
      <c r="C86" s="432" t="s">
        <v>520</v>
      </c>
      <c r="D86" s="433" t="s">
        <v>53</v>
      </c>
      <c r="E86" s="417" t="s">
        <v>403</v>
      </c>
      <c r="F86" s="422" t="s">
        <v>516</v>
      </c>
      <c r="G86" s="420" t="s">
        <v>7</v>
      </c>
      <c r="H86" s="417" t="s">
        <v>410</v>
      </c>
      <c r="I86" s="417"/>
      <c r="J86" s="421"/>
      <c r="K86" s="417" t="s">
        <v>7</v>
      </c>
      <c r="L86" s="429" t="s">
        <v>517</v>
      </c>
      <c r="M86" s="419"/>
    </row>
    <row r="87" spans="1:13" ht="110" x14ac:dyDescent="0.25">
      <c r="A87" s="415" t="s">
        <v>352</v>
      </c>
      <c r="B87" s="416" t="s">
        <v>290</v>
      </c>
      <c r="C87" s="432" t="s">
        <v>521</v>
      </c>
      <c r="D87" s="433" t="s">
        <v>53</v>
      </c>
      <c r="E87" s="417" t="s">
        <v>403</v>
      </c>
      <c r="F87" s="422" t="s">
        <v>516</v>
      </c>
      <c r="G87" s="420" t="s">
        <v>7</v>
      </c>
      <c r="H87" s="417" t="s">
        <v>410</v>
      </c>
      <c r="I87" s="417"/>
      <c r="J87" s="421"/>
      <c r="K87" s="417" t="s">
        <v>7</v>
      </c>
      <c r="L87" s="429" t="s">
        <v>517</v>
      </c>
      <c r="M87" s="419"/>
    </row>
    <row r="88" spans="1:13" ht="110" x14ac:dyDescent="0.25">
      <c r="A88" s="415" t="s">
        <v>352</v>
      </c>
      <c r="B88" s="416" t="s">
        <v>290</v>
      </c>
      <c r="C88" s="432" t="s">
        <v>522</v>
      </c>
      <c r="D88" s="433" t="s">
        <v>53</v>
      </c>
      <c r="E88" s="417" t="s">
        <v>403</v>
      </c>
      <c r="F88" s="422" t="s">
        <v>516</v>
      </c>
      <c r="G88" s="420" t="s">
        <v>7</v>
      </c>
      <c r="H88" s="417" t="s">
        <v>410</v>
      </c>
      <c r="I88" s="417"/>
      <c r="J88" s="421"/>
      <c r="K88" s="417" t="s">
        <v>7</v>
      </c>
      <c r="L88" s="429" t="s">
        <v>517</v>
      </c>
      <c r="M88" s="419"/>
    </row>
    <row r="89" spans="1:13" ht="110" x14ac:dyDescent="0.25">
      <c r="A89" s="415" t="s">
        <v>352</v>
      </c>
      <c r="B89" s="416" t="s">
        <v>290</v>
      </c>
      <c r="C89" s="432" t="s">
        <v>523</v>
      </c>
      <c r="D89" s="433" t="s">
        <v>53</v>
      </c>
      <c r="E89" s="417" t="s">
        <v>403</v>
      </c>
      <c r="F89" s="422" t="s">
        <v>516</v>
      </c>
      <c r="G89" s="420" t="s">
        <v>7</v>
      </c>
      <c r="H89" s="417" t="s">
        <v>410</v>
      </c>
      <c r="I89" s="417"/>
      <c r="J89" s="421"/>
      <c r="K89" s="417" t="s">
        <v>7</v>
      </c>
      <c r="L89" s="429" t="s">
        <v>517</v>
      </c>
      <c r="M89" s="419"/>
    </row>
    <row r="90" spans="1:13" ht="110" x14ac:dyDescent="0.25">
      <c r="A90" s="415" t="s">
        <v>352</v>
      </c>
      <c r="B90" s="416" t="s">
        <v>290</v>
      </c>
      <c r="C90" s="432" t="s">
        <v>524</v>
      </c>
      <c r="D90" s="433" t="s">
        <v>53</v>
      </c>
      <c r="E90" s="417" t="s">
        <v>403</v>
      </c>
      <c r="F90" s="422" t="s">
        <v>516</v>
      </c>
      <c r="G90" s="420" t="s">
        <v>7</v>
      </c>
      <c r="H90" s="417" t="s">
        <v>410</v>
      </c>
      <c r="I90" s="417"/>
      <c r="J90" s="421"/>
      <c r="K90" s="417" t="s">
        <v>7</v>
      </c>
      <c r="L90" s="429" t="s">
        <v>517</v>
      </c>
      <c r="M90" s="419"/>
    </row>
    <row r="91" spans="1:13" ht="70" x14ac:dyDescent="0.25">
      <c r="A91" s="415" t="s">
        <v>352</v>
      </c>
      <c r="B91" s="416" t="s">
        <v>290</v>
      </c>
      <c r="C91" s="432" t="s">
        <v>525</v>
      </c>
      <c r="D91" s="433" t="s">
        <v>53</v>
      </c>
      <c r="E91" s="417" t="s">
        <v>403</v>
      </c>
      <c r="F91" s="422" t="s">
        <v>516</v>
      </c>
      <c r="G91" s="420" t="s">
        <v>82</v>
      </c>
      <c r="H91" s="417" t="s">
        <v>410</v>
      </c>
      <c r="I91" s="417"/>
      <c r="J91" s="421"/>
      <c r="K91" s="417" t="s">
        <v>7</v>
      </c>
      <c r="L91" s="429" t="s">
        <v>526</v>
      </c>
      <c r="M91" s="419"/>
    </row>
    <row r="92" spans="1:13" ht="110" x14ac:dyDescent="0.25">
      <c r="A92" s="415" t="s">
        <v>352</v>
      </c>
      <c r="B92" s="416" t="s">
        <v>290</v>
      </c>
      <c r="C92" s="432" t="s">
        <v>527</v>
      </c>
      <c r="D92" s="433" t="s">
        <v>53</v>
      </c>
      <c r="E92" s="417" t="s">
        <v>403</v>
      </c>
      <c r="F92" s="422" t="s">
        <v>516</v>
      </c>
      <c r="G92" s="420" t="s">
        <v>7</v>
      </c>
      <c r="H92" s="417" t="s">
        <v>410</v>
      </c>
      <c r="I92" s="417"/>
      <c r="J92" s="421"/>
      <c r="K92" s="417" t="s">
        <v>7</v>
      </c>
      <c r="L92" s="429" t="s">
        <v>517</v>
      </c>
      <c r="M92" s="419"/>
    </row>
    <row r="93" spans="1:13" ht="70" x14ac:dyDescent="0.25">
      <c r="A93" s="415" t="s">
        <v>352</v>
      </c>
      <c r="B93" s="416" t="s">
        <v>290</v>
      </c>
      <c r="C93" s="432" t="s">
        <v>528</v>
      </c>
      <c r="D93" s="433" t="s">
        <v>53</v>
      </c>
      <c r="E93" s="417" t="s">
        <v>403</v>
      </c>
      <c r="F93" s="422" t="s">
        <v>516</v>
      </c>
      <c r="G93" s="420" t="s">
        <v>82</v>
      </c>
      <c r="H93" s="417" t="s">
        <v>410</v>
      </c>
      <c r="I93" s="417"/>
      <c r="J93" s="421"/>
      <c r="K93" s="417" t="s">
        <v>7</v>
      </c>
      <c r="L93" s="429" t="s">
        <v>526</v>
      </c>
      <c r="M93" s="419"/>
    </row>
    <row r="94" spans="1:13" ht="60" x14ac:dyDescent="0.25">
      <c r="A94" s="415" t="s">
        <v>352</v>
      </c>
      <c r="B94" s="416" t="s">
        <v>290</v>
      </c>
      <c r="C94" s="432" t="s">
        <v>529</v>
      </c>
      <c r="D94" s="433" t="s">
        <v>53</v>
      </c>
      <c r="E94" s="417" t="s">
        <v>403</v>
      </c>
      <c r="F94" s="422" t="s">
        <v>516</v>
      </c>
      <c r="G94" s="420" t="s">
        <v>7</v>
      </c>
      <c r="H94" s="417" t="s">
        <v>410</v>
      </c>
      <c r="I94" s="417"/>
      <c r="J94" s="421"/>
      <c r="K94" s="417" t="s">
        <v>7</v>
      </c>
      <c r="L94" s="429" t="s">
        <v>530</v>
      </c>
      <c r="M94" s="419"/>
    </row>
    <row r="95" spans="1:13" ht="60" x14ac:dyDescent="0.25">
      <c r="A95" s="415" t="s">
        <v>352</v>
      </c>
      <c r="B95" s="416" t="s">
        <v>290</v>
      </c>
      <c r="C95" s="432" t="s">
        <v>531</v>
      </c>
      <c r="D95" s="433" t="s">
        <v>53</v>
      </c>
      <c r="E95" s="417" t="s">
        <v>403</v>
      </c>
      <c r="F95" s="422" t="s">
        <v>516</v>
      </c>
      <c r="G95" s="420" t="s">
        <v>7</v>
      </c>
      <c r="H95" s="417" t="s">
        <v>410</v>
      </c>
      <c r="I95" s="417"/>
      <c r="J95" s="421"/>
      <c r="K95" s="417" t="s">
        <v>7</v>
      </c>
      <c r="L95" s="429" t="s">
        <v>530</v>
      </c>
      <c r="M95" s="419"/>
    </row>
    <row r="96" spans="1:13" x14ac:dyDescent="0.25">
      <c r="A96" s="415" t="s">
        <v>352</v>
      </c>
      <c r="B96" s="416" t="s">
        <v>290</v>
      </c>
      <c r="C96" s="432" t="s">
        <v>532</v>
      </c>
      <c r="D96" s="433" t="s">
        <v>84</v>
      </c>
      <c r="E96" s="417" t="s">
        <v>403</v>
      </c>
      <c r="F96" s="422" t="s">
        <v>472</v>
      </c>
      <c r="G96" s="420" t="s">
        <v>82</v>
      </c>
      <c r="H96" s="417" t="s">
        <v>107</v>
      </c>
      <c r="I96" s="417"/>
      <c r="J96" s="421" t="s">
        <v>107</v>
      </c>
      <c r="K96" s="417" t="s">
        <v>82</v>
      </c>
      <c r="L96" s="429"/>
      <c r="M96" s="419"/>
    </row>
    <row r="97" spans="1:13" x14ac:dyDescent="0.25">
      <c r="A97" s="415" t="s">
        <v>352</v>
      </c>
      <c r="B97" s="416" t="s">
        <v>290</v>
      </c>
      <c r="C97" s="432" t="s">
        <v>533</v>
      </c>
      <c r="D97" s="433" t="s">
        <v>84</v>
      </c>
      <c r="E97" s="417" t="s">
        <v>403</v>
      </c>
      <c r="F97" s="422" t="s">
        <v>472</v>
      </c>
      <c r="G97" s="420" t="s">
        <v>82</v>
      </c>
      <c r="H97" s="417" t="s">
        <v>534</v>
      </c>
      <c r="I97" s="417"/>
      <c r="J97" s="421">
        <v>1</v>
      </c>
      <c r="K97" s="417"/>
      <c r="L97" s="429"/>
      <c r="M97" s="419"/>
    </row>
    <row r="98" spans="1:13" x14ac:dyDescent="0.25">
      <c r="A98" s="415" t="s">
        <v>352</v>
      </c>
      <c r="B98" s="416" t="s">
        <v>290</v>
      </c>
      <c r="C98" s="432" t="s">
        <v>535</v>
      </c>
      <c r="D98" s="433" t="s">
        <v>84</v>
      </c>
      <c r="E98" s="417" t="s">
        <v>403</v>
      </c>
      <c r="F98" s="422" t="s">
        <v>472</v>
      </c>
      <c r="G98" s="420" t="s">
        <v>82</v>
      </c>
      <c r="H98" s="417" t="s">
        <v>107</v>
      </c>
      <c r="I98" s="417"/>
      <c r="J98" s="421" t="s">
        <v>107</v>
      </c>
      <c r="K98" s="417" t="s">
        <v>7</v>
      </c>
      <c r="L98" s="429"/>
      <c r="M98" s="419"/>
    </row>
    <row r="99" spans="1:13" x14ac:dyDescent="0.25">
      <c r="A99" s="415" t="s">
        <v>352</v>
      </c>
      <c r="B99" s="416" t="s">
        <v>290</v>
      </c>
      <c r="C99" s="432" t="s">
        <v>536</v>
      </c>
      <c r="D99" s="433" t="s">
        <v>84</v>
      </c>
      <c r="E99" s="417" t="s">
        <v>403</v>
      </c>
      <c r="F99" s="422" t="s">
        <v>472</v>
      </c>
      <c r="G99" s="420" t="s">
        <v>82</v>
      </c>
      <c r="H99" s="417" t="s">
        <v>107</v>
      </c>
      <c r="I99" s="417"/>
      <c r="J99" s="421" t="s">
        <v>107</v>
      </c>
      <c r="K99" s="417"/>
      <c r="L99" s="429"/>
      <c r="M99" s="419"/>
    </row>
    <row r="100" spans="1:13" ht="90" x14ac:dyDescent="0.25">
      <c r="A100" s="415" t="s">
        <v>352</v>
      </c>
      <c r="B100" s="416" t="s">
        <v>290</v>
      </c>
      <c r="C100" s="432" t="s">
        <v>537</v>
      </c>
      <c r="D100" s="433" t="s">
        <v>84</v>
      </c>
      <c r="E100" s="417" t="s">
        <v>403</v>
      </c>
      <c r="F100" s="422" t="s">
        <v>472</v>
      </c>
      <c r="G100" s="420" t="s">
        <v>82</v>
      </c>
      <c r="H100" s="417" t="s">
        <v>107</v>
      </c>
      <c r="I100" s="417"/>
      <c r="J100" s="421" t="s">
        <v>107</v>
      </c>
      <c r="K100" s="417" t="s">
        <v>7</v>
      </c>
      <c r="L100" s="429" t="s">
        <v>538</v>
      </c>
      <c r="M100" s="419"/>
    </row>
    <row r="101" spans="1:13" ht="130" x14ac:dyDescent="0.25">
      <c r="A101" s="415" t="s">
        <v>352</v>
      </c>
      <c r="B101" s="416" t="s">
        <v>290</v>
      </c>
      <c r="C101" s="432" t="s">
        <v>539</v>
      </c>
      <c r="D101" s="433" t="s">
        <v>84</v>
      </c>
      <c r="E101" s="417" t="s">
        <v>403</v>
      </c>
      <c r="F101" s="422" t="s">
        <v>472</v>
      </c>
      <c r="G101" s="420" t="s">
        <v>82</v>
      </c>
      <c r="H101" s="417" t="s">
        <v>107</v>
      </c>
      <c r="I101" s="417"/>
      <c r="J101" s="421" t="s">
        <v>107</v>
      </c>
      <c r="K101" s="417" t="s">
        <v>7</v>
      </c>
      <c r="L101" s="429" t="s">
        <v>540</v>
      </c>
      <c r="M101" s="419"/>
    </row>
    <row r="102" spans="1:13" x14ac:dyDescent="0.25">
      <c r="A102" s="415" t="s">
        <v>352</v>
      </c>
      <c r="B102" s="416" t="s">
        <v>290</v>
      </c>
      <c r="C102" s="432" t="s">
        <v>541</v>
      </c>
      <c r="D102" s="433" t="s">
        <v>84</v>
      </c>
      <c r="E102" s="417" t="s">
        <v>403</v>
      </c>
      <c r="F102" s="422" t="s">
        <v>472</v>
      </c>
      <c r="G102" s="420" t="s">
        <v>82</v>
      </c>
      <c r="H102" s="417" t="s">
        <v>410</v>
      </c>
      <c r="I102" s="417"/>
      <c r="J102" s="421">
        <v>0.10223557771687086</v>
      </c>
      <c r="K102" s="417" t="s">
        <v>7</v>
      </c>
      <c r="L102" s="429"/>
      <c r="M102" s="419"/>
    </row>
    <row r="103" spans="1:13" ht="140" x14ac:dyDescent="0.25">
      <c r="A103" s="415" t="s">
        <v>352</v>
      </c>
      <c r="B103" s="416" t="s">
        <v>290</v>
      </c>
      <c r="C103" s="432" t="s">
        <v>542</v>
      </c>
      <c r="D103" s="433" t="s">
        <v>84</v>
      </c>
      <c r="E103" s="417" t="s">
        <v>403</v>
      </c>
      <c r="F103" s="422" t="s">
        <v>472</v>
      </c>
      <c r="G103" s="420" t="s">
        <v>82</v>
      </c>
      <c r="H103" s="417" t="s">
        <v>543</v>
      </c>
      <c r="I103" s="417"/>
      <c r="J103" s="421">
        <v>0.53573438379290939</v>
      </c>
      <c r="K103" s="417" t="s">
        <v>82</v>
      </c>
      <c r="L103" s="429" t="s">
        <v>544</v>
      </c>
      <c r="M103" s="419"/>
    </row>
    <row r="104" spans="1:13" ht="160" x14ac:dyDescent="0.25">
      <c r="A104" s="415" t="s">
        <v>352</v>
      </c>
      <c r="B104" s="416" t="s">
        <v>290</v>
      </c>
      <c r="C104" s="432" t="s">
        <v>545</v>
      </c>
      <c r="D104" s="433" t="s">
        <v>84</v>
      </c>
      <c r="E104" s="417" t="s">
        <v>403</v>
      </c>
      <c r="F104" s="422" t="s">
        <v>472</v>
      </c>
      <c r="G104" s="420" t="s">
        <v>7</v>
      </c>
      <c r="H104" s="417" t="s">
        <v>107</v>
      </c>
      <c r="I104" s="417"/>
      <c r="J104" s="421" t="s">
        <v>107</v>
      </c>
      <c r="K104" s="417" t="s">
        <v>7</v>
      </c>
      <c r="L104" s="429" t="s">
        <v>546</v>
      </c>
      <c r="M104" s="419"/>
    </row>
    <row r="105" spans="1:13" ht="90" x14ac:dyDescent="0.25">
      <c r="A105" s="415" t="s">
        <v>352</v>
      </c>
      <c r="B105" s="416" t="s">
        <v>290</v>
      </c>
      <c r="C105" s="432" t="s">
        <v>547</v>
      </c>
      <c r="D105" s="433" t="s">
        <v>84</v>
      </c>
      <c r="E105" s="417" t="s">
        <v>403</v>
      </c>
      <c r="F105" s="422" t="s">
        <v>472</v>
      </c>
      <c r="G105" s="420" t="s">
        <v>82</v>
      </c>
      <c r="H105" s="417" t="s">
        <v>107</v>
      </c>
      <c r="I105" s="417"/>
      <c r="J105" s="421">
        <v>3.1841652323580036E-2</v>
      </c>
      <c r="K105" s="417" t="s">
        <v>7</v>
      </c>
      <c r="L105" s="429" t="s">
        <v>538</v>
      </c>
      <c r="M105" s="419"/>
    </row>
    <row r="106" spans="1:13" ht="160" x14ac:dyDescent="0.25">
      <c r="A106" s="415" t="s">
        <v>352</v>
      </c>
      <c r="B106" s="416" t="s">
        <v>290</v>
      </c>
      <c r="C106" s="432" t="s">
        <v>548</v>
      </c>
      <c r="D106" s="433" t="s">
        <v>84</v>
      </c>
      <c r="E106" s="417" t="s">
        <v>403</v>
      </c>
      <c r="F106" s="422" t="s">
        <v>472</v>
      </c>
      <c r="G106" s="420" t="s">
        <v>7</v>
      </c>
      <c r="H106" s="417" t="s">
        <v>107</v>
      </c>
      <c r="I106" s="417"/>
      <c r="J106" s="421" t="s">
        <v>107</v>
      </c>
      <c r="K106" s="417" t="s">
        <v>7</v>
      </c>
      <c r="L106" s="429" t="s">
        <v>546</v>
      </c>
      <c r="M106" s="419"/>
    </row>
    <row r="107" spans="1:13" x14ac:dyDescent="0.25">
      <c r="A107" s="415" t="s">
        <v>352</v>
      </c>
      <c r="B107" s="416" t="s">
        <v>290</v>
      </c>
      <c r="C107" s="432" t="s">
        <v>549</v>
      </c>
      <c r="D107" s="433" t="s">
        <v>84</v>
      </c>
      <c r="E107" s="417" t="s">
        <v>403</v>
      </c>
      <c r="F107" s="422" t="s">
        <v>472</v>
      </c>
      <c r="G107" s="420" t="s">
        <v>82</v>
      </c>
      <c r="H107" s="417" t="s">
        <v>107</v>
      </c>
      <c r="I107" s="417"/>
      <c r="J107" s="421">
        <v>0</v>
      </c>
      <c r="K107" s="417"/>
      <c r="L107" s="429"/>
      <c r="M107" s="419"/>
    </row>
    <row r="108" spans="1:13" ht="90" x14ac:dyDescent="0.25">
      <c r="A108" s="415" t="s">
        <v>352</v>
      </c>
      <c r="B108" s="416" t="s">
        <v>290</v>
      </c>
      <c r="C108" s="432" t="s">
        <v>550</v>
      </c>
      <c r="D108" s="433" t="s">
        <v>84</v>
      </c>
      <c r="E108" s="417" t="s">
        <v>403</v>
      </c>
      <c r="F108" s="422" t="s">
        <v>472</v>
      </c>
      <c r="G108" s="420" t="s">
        <v>82</v>
      </c>
      <c r="H108" s="417" t="s">
        <v>107</v>
      </c>
      <c r="I108" s="417"/>
      <c r="J108" s="421">
        <v>0.14888079125455489</v>
      </c>
      <c r="K108" s="417" t="s">
        <v>7</v>
      </c>
      <c r="L108" s="429" t="s">
        <v>538</v>
      </c>
      <c r="M108" s="419"/>
    </row>
    <row r="109" spans="1:13" x14ac:dyDescent="0.25">
      <c r="A109" s="415" t="s">
        <v>352</v>
      </c>
      <c r="B109" s="416" t="s">
        <v>290</v>
      </c>
      <c r="C109" s="432" t="s">
        <v>551</v>
      </c>
      <c r="D109" s="433" t="s">
        <v>84</v>
      </c>
      <c r="E109" s="417" t="s">
        <v>403</v>
      </c>
      <c r="F109" s="422" t="s">
        <v>472</v>
      </c>
      <c r="G109" s="420" t="s">
        <v>82</v>
      </c>
      <c r="H109" s="417" t="s">
        <v>107</v>
      </c>
      <c r="I109" s="417"/>
      <c r="J109" s="421" t="s">
        <v>107</v>
      </c>
      <c r="K109" s="417" t="s">
        <v>7</v>
      </c>
      <c r="L109" s="429"/>
      <c r="M109" s="419"/>
    </row>
    <row r="110" spans="1:13" ht="140" x14ac:dyDescent="0.25">
      <c r="A110" s="415" t="s">
        <v>352</v>
      </c>
      <c r="B110" s="416" t="s">
        <v>290</v>
      </c>
      <c r="C110" s="432" t="s">
        <v>552</v>
      </c>
      <c r="D110" s="433" t="s">
        <v>84</v>
      </c>
      <c r="E110" s="417" t="s">
        <v>403</v>
      </c>
      <c r="F110" s="422" t="s">
        <v>472</v>
      </c>
      <c r="G110" s="420" t="s">
        <v>82</v>
      </c>
      <c r="H110" s="417" t="s">
        <v>107</v>
      </c>
      <c r="I110" s="417"/>
      <c r="J110" s="421" t="s">
        <v>107</v>
      </c>
      <c r="K110" s="417" t="s">
        <v>7</v>
      </c>
      <c r="L110" s="429" t="s">
        <v>544</v>
      </c>
      <c r="M110" s="419"/>
    </row>
    <row r="111" spans="1:13" ht="90" x14ac:dyDescent="0.25">
      <c r="A111" s="415" t="s">
        <v>352</v>
      </c>
      <c r="B111" s="416" t="s">
        <v>290</v>
      </c>
      <c r="C111" s="432" t="s">
        <v>553</v>
      </c>
      <c r="D111" s="433" t="s">
        <v>84</v>
      </c>
      <c r="E111" s="417" t="s">
        <v>403</v>
      </c>
      <c r="F111" s="422" t="s">
        <v>472</v>
      </c>
      <c r="G111" s="420" t="s">
        <v>82</v>
      </c>
      <c r="H111" s="417" t="s">
        <v>107</v>
      </c>
      <c r="I111" s="417"/>
      <c r="J111" s="421" t="s">
        <v>107</v>
      </c>
      <c r="K111" s="417" t="s">
        <v>7</v>
      </c>
      <c r="L111" s="429" t="s">
        <v>538</v>
      </c>
      <c r="M111" s="419"/>
    </row>
    <row r="112" spans="1:13" ht="150" x14ac:dyDescent="0.25">
      <c r="A112" s="415" t="s">
        <v>352</v>
      </c>
      <c r="B112" s="416" t="s">
        <v>290</v>
      </c>
      <c r="C112" s="432" t="s">
        <v>554</v>
      </c>
      <c r="D112" s="433" t="s">
        <v>84</v>
      </c>
      <c r="E112" s="417" t="s">
        <v>403</v>
      </c>
      <c r="F112" s="422" t="s">
        <v>472</v>
      </c>
      <c r="G112" s="420" t="s">
        <v>82</v>
      </c>
      <c r="H112" s="417" t="s">
        <v>107</v>
      </c>
      <c r="I112" s="417"/>
      <c r="J112" s="421" t="s">
        <v>107</v>
      </c>
      <c r="K112" s="417" t="s">
        <v>7</v>
      </c>
      <c r="L112" s="429" t="s">
        <v>555</v>
      </c>
      <c r="M112" s="419"/>
    </row>
    <row r="113" spans="1:13" ht="140" x14ac:dyDescent="0.25">
      <c r="A113" s="415" t="s">
        <v>352</v>
      </c>
      <c r="B113" s="416" t="s">
        <v>290</v>
      </c>
      <c r="C113" s="432" t="s">
        <v>556</v>
      </c>
      <c r="D113" s="433" t="s">
        <v>84</v>
      </c>
      <c r="E113" s="417" t="s">
        <v>403</v>
      </c>
      <c r="F113" s="422" t="s">
        <v>472</v>
      </c>
      <c r="G113" s="420" t="s">
        <v>82</v>
      </c>
      <c r="H113" s="417" t="s">
        <v>107</v>
      </c>
      <c r="I113" s="417"/>
      <c r="J113" s="421" t="s">
        <v>107</v>
      </c>
      <c r="K113" s="417" t="s">
        <v>7</v>
      </c>
      <c r="L113" s="429" t="s">
        <v>544</v>
      </c>
      <c r="M113" s="419"/>
    </row>
    <row r="114" spans="1:13" ht="140" x14ac:dyDescent="0.25">
      <c r="A114" s="415" t="s">
        <v>352</v>
      </c>
      <c r="B114" s="416" t="s">
        <v>290</v>
      </c>
      <c r="C114" s="432" t="s">
        <v>557</v>
      </c>
      <c r="D114" s="433" t="s">
        <v>84</v>
      </c>
      <c r="E114" s="417" t="s">
        <v>403</v>
      </c>
      <c r="F114" s="422" t="s">
        <v>472</v>
      </c>
      <c r="G114" s="420" t="s">
        <v>82</v>
      </c>
      <c r="H114" s="417" t="s">
        <v>107</v>
      </c>
      <c r="I114" s="417"/>
      <c r="J114" s="421" t="s">
        <v>107</v>
      </c>
      <c r="K114" s="417" t="s">
        <v>7</v>
      </c>
      <c r="L114" s="429" t="s">
        <v>544</v>
      </c>
      <c r="M114" s="419"/>
    </row>
    <row r="115" spans="1:13" x14ac:dyDescent="0.25">
      <c r="A115" s="415" t="s">
        <v>352</v>
      </c>
      <c r="B115" s="416" t="s">
        <v>290</v>
      </c>
      <c r="C115" s="432" t="s">
        <v>558</v>
      </c>
      <c r="D115" s="433" t="s">
        <v>84</v>
      </c>
      <c r="E115" s="417" t="s">
        <v>403</v>
      </c>
      <c r="F115" s="422" t="s">
        <v>472</v>
      </c>
      <c r="G115" s="420" t="s">
        <v>82</v>
      </c>
      <c r="H115" s="417" t="s">
        <v>107</v>
      </c>
      <c r="I115" s="417"/>
      <c r="J115" s="421">
        <v>2.4483853890947594E-3</v>
      </c>
      <c r="K115" s="417"/>
      <c r="L115" s="429"/>
      <c r="M115" s="419"/>
    </row>
    <row r="116" spans="1:13" ht="140" x14ac:dyDescent="0.25">
      <c r="A116" s="415" t="s">
        <v>352</v>
      </c>
      <c r="B116" s="416" t="s">
        <v>290</v>
      </c>
      <c r="C116" s="432" t="s">
        <v>559</v>
      </c>
      <c r="D116" s="433" t="s">
        <v>84</v>
      </c>
      <c r="E116" s="417" t="s">
        <v>403</v>
      </c>
      <c r="F116" s="422" t="s">
        <v>472</v>
      </c>
      <c r="G116" s="420" t="s">
        <v>82</v>
      </c>
      <c r="H116" s="417" t="s">
        <v>107</v>
      </c>
      <c r="I116" s="417"/>
      <c r="J116" s="421" t="s">
        <v>107</v>
      </c>
      <c r="K116" s="417" t="s">
        <v>7</v>
      </c>
      <c r="L116" s="429" t="s">
        <v>544</v>
      </c>
      <c r="M116" s="419"/>
    </row>
    <row r="117" spans="1:13" ht="90" x14ac:dyDescent="0.25">
      <c r="A117" s="415" t="s">
        <v>352</v>
      </c>
      <c r="B117" s="416" t="s">
        <v>290</v>
      </c>
      <c r="C117" s="432" t="s">
        <v>560</v>
      </c>
      <c r="D117" s="433" t="s">
        <v>84</v>
      </c>
      <c r="E117" s="417" t="s">
        <v>403</v>
      </c>
      <c r="F117" s="422" t="s">
        <v>472</v>
      </c>
      <c r="G117" s="420" t="s">
        <v>82</v>
      </c>
      <c r="H117" s="417" t="s">
        <v>107</v>
      </c>
      <c r="I117" s="417"/>
      <c r="J117" s="421" t="s">
        <v>107</v>
      </c>
      <c r="K117" s="417" t="s">
        <v>7</v>
      </c>
      <c r="L117" s="429" t="s">
        <v>538</v>
      </c>
      <c r="M117" s="419"/>
    </row>
    <row r="118" spans="1:13" x14ac:dyDescent="0.25">
      <c r="A118" s="415" t="s">
        <v>352</v>
      </c>
      <c r="B118" s="416" t="s">
        <v>290</v>
      </c>
      <c r="C118" s="432" t="s">
        <v>561</v>
      </c>
      <c r="D118" s="433" t="s">
        <v>84</v>
      </c>
      <c r="E118" s="417" t="s">
        <v>403</v>
      </c>
      <c r="F118" s="422" t="s">
        <v>472</v>
      </c>
      <c r="G118" s="420" t="s">
        <v>82</v>
      </c>
      <c r="H118" s="417" t="s">
        <v>107</v>
      </c>
      <c r="I118" s="417"/>
      <c r="J118" s="421" t="s">
        <v>107</v>
      </c>
      <c r="K118" s="417" t="s">
        <v>7</v>
      </c>
      <c r="L118" s="429"/>
      <c r="M118" s="419"/>
    </row>
    <row r="119" spans="1:13" ht="140" x14ac:dyDescent="0.25">
      <c r="A119" s="415" t="s">
        <v>352</v>
      </c>
      <c r="B119" s="416" t="s">
        <v>290</v>
      </c>
      <c r="C119" s="432" t="s">
        <v>562</v>
      </c>
      <c r="D119" s="433" t="s">
        <v>84</v>
      </c>
      <c r="E119" s="417" t="s">
        <v>403</v>
      </c>
      <c r="F119" s="422" t="s">
        <v>472</v>
      </c>
      <c r="G119" s="420" t="s">
        <v>82</v>
      </c>
      <c r="H119" s="417" t="s">
        <v>107</v>
      </c>
      <c r="I119" s="417"/>
      <c r="J119" s="421" t="s">
        <v>107</v>
      </c>
      <c r="K119" s="417" t="s">
        <v>7</v>
      </c>
      <c r="L119" s="429" t="s">
        <v>544</v>
      </c>
      <c r="M119" s="419"/>
    </row>
    <row r="120" spans="1:13" x14ac:dyDescent="0.25">
      <c r="A120" s="415" t="s">
        <v>352</v>
      </c>
      <c r="B120" s="416" t="s">
        <v>290</v>
      </c>
      <c r="C120" s="432" t="s">
        <v>563</v>
      </c>
      <c r="D120" s="433" t="s">
        <v>84</v>
      </c>
      <c r="E120" s="417" t="s">
        <v>403</v>
      </c>
      <c r="F120" s="422" t="s">
        <v>472</v>
      </c>
      <c r="G120" s="420" t="s">
        <v>82</v>
      </c>
      <c r="H120" s="417" t="s">
        <v>107</v>
      </c>
      <c r="I120" s="417"/>
      <c r="J120" s="421" t="s">
        <v>107</v>
      </c>
      <c r="K120" s="417" t="s">
        <v>7</v>
      </c>
      <c r="L120" s="429"/>
      <c r="M120" s="419"/>
    </row>
    <row r="121" spans="1:13" x14ac:dyDescent="0.25">
      <c r="A121" s="415" t="s">
        <v>352</v>
      </c>
      <c r="B121" s="416" t="s">
        <v>290</v>
      </c>
      <c r="C121" s="432" t="s">
        <v>564</v>
      </c>
      <c r="D121" s="433" t="s">
        <v>84</v>
      </c>
      <c r="E121" s="417" t="s">
        <v>403</v>
      </c>
      <c r="F121" s="422" t="s">
        <v>472</v>
      </c>
      <c r="G121" s="420" t="s">
        <v>82</v>
      </c>
      <c r="H121" s="417" t="s">
        <v>107</v>
      </c>
      <c r="I121" s="417"/>
      <c r="J121" s="421" t="s">
        <v>107</v>
      </c>
      <c r="K121" s="417" t="s">
        <v>7</v>
      </c>
      <c r="L121" s="429"/>
      <c r="M121" s="419"/>
    </row>
    <row r="122" spans="1:13" x14ac:dyDescent="0.25">
      <c r="A122" s="415" t="s">
        <v>352</v>
      </c>
      <c r="B122" s="416" t="s">
        <v>290</v>
      </c>
      <c r="C122" s="432" t="s">
        <v>565</v>
      </c>
      <c r="D122" s="433" t="s">
        <v>84</v>
      </c>
      <c r="E122" s="417" t="s">
        <v>403</v>
      </c>
      <c r="F122" s="422" t="s">
        <v>472</v>
      </c>
      <c r="G122" s="420" t="s">
        <v>82</v>
      </c>
      <c r="H122" s="417" t="s">
        <v>107</v>
      </c>
      <c r="I122" s="417"/>
      <c r="J122" s="421" t="s">
        <v>107</v>
      </c>
      <c r="K122" s="417" t="s">
        <v>7</v>
      </c>
      <c r="L122" s="429"/>
      <c r="M122" s="419"/>
    </row>
    <row r="123" spans="1:13" ht="150" x14ac:dyDescent="0.25">
      <c r="A123" s="415" t="s">
        <v>352</v>
      </c>
      <c r="B123" s="416" t="s">
        <v>290</v>
      </c>
      <c r="C123" s="432" t="s">
        <v>566</v>
      </c>
      <c r="D123" s="433" t="s">
        <v>84</v>
      </c>
      <c r="E123" s="417" t="s">
        <v>403</v>
      </c>
      <c r="F123" s="422" t="s">
        <v>472</v>
      </c>
      <c r="G123" s="420" t="s">
        <v>7</v>
      </c>
      <c r="H123" s="417" t="s">
        <v>107</v>
      </c>
      <c r="I123" s="417"/>
      <c r="J123" s="421" t="s">
        <v>107</v>
      </c>
      <c r="K123" s="417" t="s">
        <v>7</v>
      </c>
      <c r="L123" s="429" t="s">
        <v>567</v>
      </c>
      <c r="M123" s="419"/>
    </row>
    <row r="124" spans="1:13" x14ac:dyDescent="0.25">
      <c r="A124" s="415" t="s">
        <v>352</v>
      </c>
      <c r="B124" s="416" t="s">
        <v>290</v>
      </c>
      <c r="C124" s="432" t="s">
        <v>568</v>
      </c>
      <c r="D124" s="433" t="s">
        <v>84</v>
      </c>
      <c r="E124" s="417" t="s">
        <v>403</v>
      </c>
      <c r="F124" s="422" t="s">
        <v>472</v>
      </c>
      <c r="G124" s="420" t="s">
        <v>82</v>
      </c>
      <c r="H124" s="417" t="s">
        <v>107</v>
      </c>
      <c r="I124" s="417"/>
      <c r="J124" s="421" t="s">
        <v>107</v>
      </c>
      <c r="K124" s="417" t="s">
        <v>7</v>
      </c>
      <c r="L124" s="429"/>
      <c r="M124" s="419"/>
    </row>
    <row r="125" spans="1:13" ht="140" x14ac:dyDescent="0.25">
      <c r="A125" s="415" t="s">
        <v>352</v>
      </c>
      <c r="B125" s="416" t="s">
        <v>290</v>
      </c>
      <c r="C125" s="432" t="s">
        <v>569</v>
      </c>
      <c r="D125" s="433" t="s">
        <v>84</v>
      </c>
      <c r="E125" s="417" t="s">
        <v>403</v>
      </c>
      <c r="F125" s="422" t="s">
        <v>472</v>
      </c>
      <c r="G125" s="420" t="s">
        <v>82</v>
      </c>
      <c r="H125" s="417" t="s">
        <v>107</v>
      </c>
      <c r="I125" s="417"/>
      <c r="J125" s="421" t="s">
        <v>107</v>
      </c>
      <c r="K125" s="417" t="s">
        <v>7</v>
      </c>
      <c r="L125" s="429" t="s">
        <v>544</v>
      </c>
      <c r="M125" s="419"/>
    </row>
    <row r="126" spans="1:13" x14ac:dyDescent="0.25">
      <c r="A126" s="415" t="s">
        <v>352</v>
      </c>
      <c r="B126" s="416" t="s">
        <v>290</v>
      </c>
      <c r="C126" s="432" t="s">
        <v>570</v>
      </c>
      <c r="D126" s="433" t="s">
        <v>84</v>
      </c>
      <c r="E126" s="417" t="s">
        <v>403</v>
      </c>
      <c r="F126" s="422" t="s">
        <v>472</v>
      </c>
      <c r="G126" s="420" t="s">
        <v>82</v>
      </c>
      <c r="H126" s="417" t="s">
        <v>107</v>
      </c>
      <c r="I126" s="417"/>
      <c r="J126" s="421" t="s">
        <v>107</v>
      </c>
      <c r="K126" s="417" t="s">
        <v>7</v>
      </c>
      <c r="L126" s="429"/>
      <c r="M126" s="419"/>
    </row>
    <row r="127" spans="1:13" ht="140" x14ac:dyDescent="0.25">
      <c r="A127" s="415" t="s">
        <v>352</v>
      </c>
      <c r="B127" s="416" t="s">
        <v>290</v>
      </c>
      <c r="C127" s="432" t="s">
        <v>571</v>
      </c>
      <c r="D127" s="433" t="s">
        <v>84</v>
      </c>
      <c r="E127" s="417" t="s">
        <v>403</v>
      </c>
      <c r="F127" s="422" t="s">
        <v>472</v>
      </c>
      <c r="G127" s="420" t="s">
        <v>82</v>
      </c>
      <c r="H127" s="417" t="s">
        <v>107</v>
      </c>
      <c r="I127" s="417"/>
      <c r="J127" s="421" t="s">
        <v>107</v>
      </c>
      <c r="K127" s="417" t="s">
        <v>7</v>
      </c>
      <c r="L127" s="429" t="s">
        <v>544</v>
      </c>
      <c r="M127" s="419"/>
    </row>
    <row r="128" spans="1:13" x14ac:dyDescent="0.25">
      <c r="A128" s="415" t="s">
        <v>352</v>
      </c>
      <c r="B128" s="416" t="s">
        <v>290</v>
      </c>
      <c r="C128" s="432" t="s">
        <v>572</v>
      </c>
      <c r="D128" s="433" t="s">
        <v>84</v>
      </c>
      <c r="E128" s="417" t="s">
        <v>403</v>
      </c>
      <c r="F128" s="422" t="s">
        <v>472</v>
      </c>
      <c r="G128" s="420" t="s">
        <v>82</v>
      </c>
      <c r="H128" s="417" t="s">
        <v>107</v>
      </c>
      <c r="I128" s="417"/>
      <c r="J128" s="421" t="s">
        <v>107</v>
      </c>
      <c r="K128" s="417"/>
      <c r="L128" s="429"/>
      <c r="M128" s="419"/>
    </row>
    <row r="129" spans="1:13" x14ac:dyDescent="0.25">
      <c r="A129" s="415" t="s">
        <v>352</v>
      </c>
      <c r="B129" s="416" t="s">
        <v>290</v>
      </c>
      <c r="C129" s="432" t="s">
        <v>573</v>
      </c>
      <c r="D129" s="433" t="s">
        <v>84</v>
      </c>
      <c r="E129" s="417" t="s">
        <v>403</v>
      </c>
      <c r="F129" s="422" t="s">
        <v>472</v>
      </c>
      <c r="G129" s="420" t="s">
        <v>82</v>
      </c>
      <c r="H129" s="417" t="s">
        <v>410</v>
      </c>
      <c r="I129" s="417"/>
      <c r="J129" s="421">
        <v>1.2169872175112601E-2</v>
      </c>
      <c r="K129" s="417" t="s">
        <v>7</v>
      </c>
      <c r="L129" s="429"/>
      <c r="M129" s="419"/>
    </row>
    <row r="130" spans="1:13" ht="110" x14ac:dyDescent="0.25">
      <c r="A130" s="415" t="s">
        <v>352</v>
      </c>
      <c r="B130" s="416" t="s">
        <v>290</v>
      </c>
      <c r="C130" s="432" t="s">
        <v>574</v>
      </c>
      <c r="D130" s="433" t="s">
        <v>84</v>
      </c>
      <c r="E130" s="417" t="s">
        <v>403</v>
      </c>
      <c r="F130" s="422" t="s">
        <v>472</v>
      </c>
      <c r="G130" s="420" t="s">
        <v>82</v>
      </c>
      <c r="H130" s="417" t="s">
        <v>107</v>
      </c>
      <c r="I130" s="417"/>
      <c r="J130" s="421">
        <v>1</v>
      </c>
      <c r="K130" s="417" t="s">
        <v>7</v>
      </c>
      <c r="L130" s="429" t="s">
        <v>575</v>
      </c>
      <c r="M130" s="419"/>
    </row>
    <row r="131" spans="1:13" x14ac:dyDescent="0.25">
      <c r="A131" s="415" t="s">
        <v>352</v>
      </c>
      <c r="B131" s="416" t="s">
        <v>290</v>
      </c>
      <c r="C131" s="432" t="s">
        <v>576</v>
      </c>
      <c r="D131" s="433" t="s">
        <v>84</v>
      </c>
      <c r="E131" s="417" t="s">
        <v>403</v>
      </c>
      <c r="F131" s="422" t="s">
        <v>472</v>
      </c>
      <c r="G131" s="420" t="s">
        <v>82</v>
      </c>
      <c r="H131" s="417" t="s">
        <v>107</v>
      </c>
      <c r="I131" s="417"/>
      <c r="J131" s="421" t="s">
        <v>107</v>
      </c>
      <c r="K131" s="417"/>
      <c r="L131" s="429"/>
      <c r="M131" s="419"/>
    </row>
    <row r="132" spans="1:13" x14ac:dyDescent="0.25">
      <c r="A132" s="415" t="s">
        <v>352</v>
      </c>
      <c r="B132" s="416" t="s">
        <v>290</v>
      </c>
      <c r="C132" s="432" t="s">
        <v>577</v>
      </c>
      <c r="D132" s="433" t="s">
        <v>84</v>
      </c>
      <c r="E132" s="417" t="s">
        <v>403</v>
      </c>
      <c r="F132" s="422" t="s">
        <v>472</v>
      </c>
      <c r="G132" s="420"/>
      <c r="H132" s="417" t="s">
        <v>578</v>
      </c>
      <c r="I132" s="417"/>
      <c r="J132" s="421">
        <v>1</v>
      </c>
      <c r="K132" s="417"/>
      <c r="L132" s="429"/>
      <c r="M132" s="419"/>
    </row>
    <row r="133" spans="1:13" ht="150" x14ac:dyDescent="0.25">
      <c r="A133" s="415" t="s">
        <v>352</v>
      </c>
      <c r="B133" s="416" t="s">
        <v>290</v>
      </c>
      <c r="C133" s="432" t="s">
        <v>579</v>
      </c>
      <c r="D133" s="433" t="s">
        <v>84</v>
      </c>
      <c r="E133" s="417" t="s">
        <v>403</v>
      </c>
      <c r="F133" s="422" t="s">
        <v>472</v>
      </c>
      <c r="G133" s="420" t="s">
        <v>7</v>
      </c>
      <c r="H133" s="417" t="s">
        <v>107</v>
      </c>
      <c r="I133" s="417"/>
      <c r="J133" s="421" t="s">
        <v>107</v>
      </c>
      <c r="K133" s="417" t="s">
        <v>7</v>
      </c>
      <c r="L133" s="429" t="s">
        <v>580</v>
      </c>
      <c r="M133" s="419"/>
    </row>
    <row r="134" spans="1:13" x14ac:dyDescent="0.25">
      <c r="A134" s="415" t="s">
        <v>352</v>
      </c>
      <c r="B134" s="416" t="s">
        <v>290</v>
      </c>
      <c r="C134" s="432" t="s">
        <v>581</v>
      </c>
      <c r="D134" s="433" t="s">
        <v>84</v>
      </c>
      <c r="E134" s="417" t="s">
        <v>403</v>
      </c>
      <c r="F134" s="422" t="s">
        <v>472</v>
      </c>
      <c r="G134" s="420"/>
      <c r="H134" s="417" t="s">
        <v>107</v>
      </c>
      <c r="I134" s="417"/>
      <c r="J134" s="421" t="s">
        <v>107</v>
      </c>
      <c r="K134" s="417"/>
      <c r="L134" s="429"/>
      <c r="M134" s="419"/>
    </row>
    <row r="135" spans="1:13" ht="140" x14ac:dyDescent="0.25">
      <c r="A135" s="415" t="s">
        <v>352</v>
      </c>
      <c r="B135" s="416" t="s">
        <v>290</v>
      </c>
      <c r="C135" s="432" t="s">
        <v>582</v>
      </c>
      <c r="D135" s="433" t="s">
        <v>84</v>
      </c>
      <c r="E135" s="417" t="s">
        <v>403</v>
      </c>
      <c r="F135" s="422" t="s">
        <v>472</v>
      </c>
      <c r="G135" s="420" t="s">
        <v>82</v>
      </c>
      <c r="H135" s="417" t="s">
        <v>107</v>
      </c>
      <c r="I135" s="417"/>
      <c r="J135" s="421" t="s">
        <v>107</v>
      </c>
      <c r="K135" s="417" t="s">
        <v>7</v>
      </c>
      <c r="L135" s="429" t="s">
        <v>544</v>
      </c>
      <c r="M135" s="419"/>
    </row>
    <row r="136" spans="1:13" ht="90" x14ac:dyDescent="0.25">
      <c r="A136" s="415" t="s">
        <v>352</v>
      </c>
      <c r="B136" s="416" t="s">
        <v>290</v>
      </c>
      <c r="C136" s="432" t="s">
        <v>583</v>
      </c>
      <c r="D136" s="433" t="s">
        <v>84</v>
      </c>
      <c r="E136" s="417" t="s">
        <v>403</v>
      </c>
      <c r="F136" s="422" t="s">
        <v>472</v>
      </c>
      <c r="G136" s="420" t="s">
        <v>82</v>
      </c>
      <c r="H136" s="417" t="s">
        <v>107</v>
      </c>
      <c r="I136" s="417"/>
      <c r="J136" s="421" t="s">
        <v>107</v>
      </c>
      <c r="K136" s="417" t="s">
        <v>82</v>
      </c>
      <c r="L136" s="429" t="s">
        <v>584</v>
      </c>
      <c r="M136" s="419"/>
    </row>
    <row r="137" spans="1:13" x14ac:dyDescent="0.25">
      <c r="A137" s="415" t="s">
        <v>352</v>
      </c>
      <c r="B137" s="416" t="s">
        <v>290</v>
      </c>
      <c r="C137" s="432" t="s">
        <v>585</v>
      </c>
      <c r="D137" s="433" t="s">
        <v>84</v>
      </c>
      <c r="E137" s="417" t="s">
        <v>403</v>
      </c>
      <c r="F137" s="422" t="s">
        <v>472</v>
      </c>
      <c r="G137" s="420"/>
      <c r="H137" s="417" t="s">
        <v>107</v>
      </c>
      <c r="I137" s="417"/>
      <c r="J137" s="421" t="s">
        <v>107</v>
      </c>
      <c r="K137" s="417"/>
      <c r="L137" s="429"/>
      <c r="M137" s="419"/>
    </row>
    <row r="138" spans="1:13" ht="140" x14ac:dyDescent="0.25">
      <c r="A138" s="415" t="s">
        <v>352</v>
      </c>
      <c r="B138" s="416" t="s">
        <v>290</v>
      </c>
      <c r="C138" s="432" t="s">
        <v>586</v>
      </c>
      <c r="D138" s="433" t="s">
        <v>84</v>
      </c>
      <c r="E138" s="417" t="s">
        <v>403</v>
      </c>
      <c r="F138" s="422" t="s">
        <v>472</v>
      </c>
      <c r="G138" s="420" t="s">
        <v>82</v>
      </c>
      <c r="H138" s="417" t="s">
        <v>107</v>
      </c>
      <c r="I138" s="417"/>
      <c r="J138" s="421" t="s">
        <v>107</v>
      </c>
      <c r="K138" s="417" t="s">
        <v>7</v>
      </c>
      <c r="L138" s="429" t="s">
        <v>544</v>
      </c>
      <c r="M138" s="419"/>
    </row>
    <row r="139" spans="1:13" ht="140" x14ac:dyDescent="0.25">
      <c r="A139" s="415" t="s">
        <v>352</v>
      </c>
      <c r="B139" s="416" t="s">
        <v>290</v>
      </c>
      <c r="C139" s="432" t="s">
        <v>587</v>
      </c>
      <c r="D139" s="433" t="s">
        <v>84</v>
      </c>
      <c r="E139" s="417" t="s">
        <v>403</v>
      </c>
      <c r="F139" s="422" t="s">
        <v>472</v>
      </c>
      <c r="G139" s="420" t="s">
        <v>82</v>
      </c>
      <c r="H139" s="417" t="s">
        <v>107</v>
      </c>
      <c r="I139" s="417"/>
      <c r="J139" s="421" t="s">
        <v>107</v>
      </c>
      <c r="K139" s="417" t="s">
        <v>7</v>
      </c>
      <c r="L139" s="429" t="s">
        <v>544</v>
      </c>
      <c r="M139" s="419"/>
    </row>
    <row r="140" spans="1:13" x14ac:dyDescent="0.25">
      <c r="A140" s="415" t="s">
        <v>352</v>
      </c>
      <c r="B140" s="416" t="s">
        <v>290</v>
      </c>
      <c r="C140" s="432" t="s">
        <v>588</v>
      </c>
      <c r="D140" s="433" t="s">
        <v>84</v>
      </c>
      <c r="E140" s="417" t="s">
        <v>403</v>
      </c>
      <c r="F140" s="422" t="s">
        <v>472</v>
      </c>
      <c r="G140" s="420" t="s">
        <v>82</v>
      </c>
      <c r="H140" s="417" t="s">
        <v>410</v>
      </c>
      <c r="I140" s="417"/>
      <c r="J140" s="421">
        <v>1.6817735066069677E-3</v>
      </c>
      <c r="K140" s="417" t="s">
        <v>7</v>
      </c>
      <c r="L140" s="429"/>
      <c r="M140" s="419"/>
    </row>
    <row r="141" spans="1:13" ht="90" x14ac:dyDescent="0.25">
      <c r="A141" s="415" t="s">
        <v>352</v>
      </c>
      <c r="B141" s="416" t="s">
        <v>290</v>
      </c>
      <c r="C141" s="432" t="s">
        <v>589</v>
      </c>
      <c r="D141" s="433" t="s">
        <v>84</v>
      </c>
      <c r="E141" s="417" t="s">
        <v>403</v>
      </c>
      <c r="F141" s="422" t="s">
        <v>472</v>
      </c>
      <c r="G141" s="420" t="s">
        <v>82</v>
      </c>
      <c r="H141" s="417" t="s">
        <v>107</v>
      </c>
      <c r="I141" s="417"/>
      <c r="J141" s="421" t="s">
        <v>107</v>
      </c>
      <c r="K141" s="417" t="s">
        <v>7</v>
      </c>
      <c r="L141" s="429" t="s">
        <v>538</v>
      </c>
      <c r="M141" s="419"/>
    </row>
    <row r="142" spans="1:13" ht="140" x14ac:dyDescent="0.25">
      <c r="A142" s="415" t="s">
        <v>352</v>
      </c>
      <c r="B142" s="416" t="s">
        <v>290</v>
      </c>
      <c r="C142" s="432" t="s">
        <v>590</v>
      </c>
      <c r="D142" s="433" t="s">
        <v>84</v>
      </c>
      <c r="E142" s="417" t="s">
        <v>403</v>
      </c>
      <c r="F142" s="422" t="s">
        <v>472</v>
      </c>
      <c r="G142" s="420" t="s">
        <v>82</v>
      </c>
      <c r="H142" s="417" t="s">
        <v>107</v>
      </c>
      <c r="I142" s="417"/>
      <c r="J142" s="421" t="s">
        <v>107</v>
      </c>
      <c r="K142" s="417" t="s">
        <v>7</v>
      </c>
      <c r="L142" s="429" t="s">
        <v>544</v>
      </c>
      <c r="M142" s="419"/>
    </row>
    <row r="143" spans="1:13" x14ac:dyDescent="0.25">
      <c r="A143" s="415" t="s">
        <v>352</v>
      </c>
      <c r="B143" s="416" t="s">
        <v>290</v>
      </c>
      <c r="C143" s="432" t="s">
        <v>591</v>
      </c>
      <c r="D143" s="433" t="s">
        <v>84</v>
      </c>
      <c r="E143" s="417" t="s">
        <v>403</v>
      </c>
      <c r="F143" s="422" t="s">
        <v>472</v>
      </c>
      <c r="G143" s="420" t="s">
        <v>82</v>
      </c>
      <c r="H143" s="417" t="s">
        <v>592</v>
      </c>
      <c r="I143" s="417"/>
      <c r="J143" s="421">
        <v>1</v>
      </c>
      <c r="K143" s="417" t="s">
        <v>7</v>
      </c>
      <c r="L143" s="429"/>
      <c r="M143" s="419"/>
    </row>
    <row r="144" spans="1:13" ht="30.5" thickBot="1" x14ac:dyDescent="0.3">
      <c r="A144" s="423" t="s">
        <v>352</v>
      </c>
      <c r="B144" s="424" t="s">
        <v>290</v>
      </c>
      <c r="C144" s="434" t="s">
        <v>593</v>
      </c>
      <c r="D144" s="435" t="s">
        <v>84</v>
      </c>
      <c r="E144" s="425" t="s">
        <v>403</v>
      </c>
      <c r="F144" s="431" t="s">
        <v>472</v>
      </c>
      <c r="G144" s="426" t="s">
        <v>82</v>
      </c>
      <c r="H144" s="425" t="s">
        <v>410</v>
      </c>
      <c r="I144" s="425"/>
      <c r="J144" s="427">
        <v>1</v>
      </c>
      <c r="K144" s="425" t="s">
        <v>7</v>
      </c>
      <c r="L144" s="430" t="s">
        <v>594</v>
      </c>
      <c r="M144" s="428"/>
    </row>
  </sheetData>
  <pageMargins left="0.7" right="0.7" top="0.75" bottom="0.75" header="0.3" footer="0.3"/>
  <pageSetup paperSize="9"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Y34"/>
  <sheetViews>
    <sheetView workbookViewId="0">
      <selection activeCell="J4" sqref="J4:U4"/>
    </sheetView>
  </sheetViews>
  <sheetFormatPr defaultColWidth="8.90625" defaultRowHeight="12.5" x14ac:dyDescent="0.25"/>
  <cols>
    <col min="1" max="1" width="8" style="1" customWidth="1"/>
    <col min="2" max="2" width="16.453125" style="7" customWidth="1"/>
    <col min="3" max="3" width="17.08984375" style="1" customWidth="1"/>
    <col min="4" max="4" width="14.6328125" style="1" customWidth="1"/>
    <col min="5" max="5" width="14.453125" style="1" bestFit="1" customWidth="1"/>
    <col min="6" max="6" width="10.453125" style="1" customWidth="1"/>
    <col min="7" max="10" width="3.36328125" style="1" customWidth="1"/>
    <col min="11" max="21" width="3.36328125" style="1" bestFit="1" customWidth="1"/>
    <col min="22" max="22" width="3.36328125" style="1" customWidth="1"/>
    <col min="23" max="23" width="3.36328125" style="1" bestFit="1" customWidth="1"/>
    <col min="24" max="24" width="4.36328125" style="1" customWidth="1"/>
    <col min="25" max="25" width="19.54296875" style="1" customWidth="1"/>
    <col min="26" max="26" width="19.453125" style="1" customWidth="1"/>
    <col min="27" max="16384" width="8.90625" style="1"/>
  </cols>
  <sheetData>
    <row r="1" spans="1:25" ht="13.5" thickBot="1" x14ac:dyDescent="0.3">
      <c r="A1" s="10" t="s">
        <v>49</v>
      </c>
      <c r="B1" s="3"/>
      <c r="C1" s="2"/>
      <c r="D1" s="2"/>
      <c r="E1" s="2"/>
      <c r="F1" s="2"/>
      <c r="G1" s="2"/>
      <c r="H1" s="2"/>
      <c r="I1" s="2"/>
      <c r="J1" s="2"/>
      <c r="K1" s="2"/>
      <c r="L1" s="2"/>
      <c r="M1" s="2"/>
      <c r="N1" s="2"/>
      <c r="O1" s="2"/>
      <c r="P1" s="2"/>
      <c r="Q1" s="2"/>
    </row>
    <row r="2" spans="1:25" ht="13" x14ac:dyDescent="0.25">
      <c r="A2" s="106"/>
      <c r="B2" s="183"/>
      <c r="C2" s="183"/>
      <c r="D2" s="183"/>
      <c r="E2" s="183"/>
      <c r="F2" s="183"/>
      <c r="G2" s="183"/>
      <c r="H2" s="183"/>
      <c r="I2" s="183"/>
      <c r="J2" s="183"/>
      <c r="K2" s="183"/>
      <c r="L2" s="183"/>
      <c r="M2" s="183"/>
      <c r="N2" s="183"/>
      <c r="O2" s="183"/>
      <c r="P2" s="183"/>
      <c r="Q2" s="183"/>
      <c r="R2" s="676" t="s">
        <v>61</v>
      </c>
      <c r="S2" s="677"/>
      <c r="T2" s="677"/>
      <c r="U2" s="677"/>
      <c r="V2" s="677"/>
      <c r="W2" s="677"/>
      <c r="X2" s="678"/>
      <c r="Y2" s="192" t="s">
        <v>52</v>
      </c>
    </row>
    <row r="3" spans="1:25" ht="13.5" thickBot="1" x14ac:dyDescent="0.3">
      <c r="A3" s="180"/>
      <c r="B3" s="181"/>
      <c r="C3" s="181"/>
      <c r="D3" s="181"/>
      <c r="E3" s="181"/>
      <c r="F3" s="181"/>
      <c r="G3" s="181"/>
      <c r="H3" s="181"/>
      <c r="I3" s="181"/>
      <c r="J3" s="181"/>
      <c r="K3" s="181"/>
      <c r="L3" s="181"/>
      <c r="M3" s="181"/>
      <c r="N3" s="181"/>
      <c r="O3" s="181"/>
      <c r="P3" s="181"/>
      <c r="Q3" s="181"/>
      <c r="R3" s="673" t="s">
        <v>62</v>
      </c>
      <c r="S3" s="674"/>
      <c r="T3" s="674"/>
      <c r="U3" s="674"/>
      <c r="V3" s="674"/>
      <c r="W3" s="674"/>
      <c r="X3" s="675"/>
      <c r="Y3" s="193" t="s">
        <v>595</v>
      </c>
    </row>
    <row r="4" spans="1:25" ht="25.5" customHeight="1" x14ac:dyDescent="0.25">
      <c r="A4" s="671" t="s">
        <v>0</v>
      </c>
      <c r="B4" s="682" t="s">
        <v>9</v>
      </c>
      <c r="C4" s="684" t="s">
        <v>1</v>
      </c>
      <c r="D4" s="684" t="s">
        <v>5</v>
      </c>
      <c r="E4" s="682" t="s">
        <v>20</v>
      </c>
      <c r="F4" s="687" t="s">
        <v>11</v>
      </c>
      <c r="G4" s="679" t="s">
        <v>44</v>
      </c>
      <c r="H4" s="680"/>
      <c r="I4" s="681"/>
      <c r="J4" s="692" t="s">
        <v>21</v>
      </c>
      <c r="K4" s="682"/>
      <c r="L4" s="693"/>
      <c r="M4" s="671" t="s">
        <v>22</v>
      </c>
      <c r="N4" s="684"/>
      <c r="O4" s="694"/>
      <c r="P4" s="671" t="s">
        <v>23</v>
      </c>
      <c r="Q4" s="684"/>
      <c r="R4" s="691"/>
      <c r="S4" s="689" t="s">
        <v>24</v>
      </c>
      <c r="T4" s="690"/>
      <c r="U4" s="691"/>
      <c r="V4" s="689" t="s">
        <v>25</v>
      </c>
      <c r="W4" s="690"/>
      <c r="X4" s="691"/>
      <c r="Y4" s="19" t="s">
        <v>4</v>
      </c>
    </row>
    <row r="5" spans="1:25" ht="27" thickBot="1" x14ac:dyDescent="0.3">
      <c r="A5" s="672"/>
      <c r="B5" s="683"/>
      <c r="C5" s="685"/>
      <c r="D5" s="685"/>
      <c r="E5" s="686"/>
      <c r="F5" s="688"/>
      <c r="G5" s="15">
        <v>2017</v>
      </c>
      <c r="H5" s="11">
        <v>2018</v>
      </c>
      <c r="I5" s="16">
        <v>2019</v>
      </c>
      <c r="J5" s="15">
        <v>2017</v>
      </c>
      <c r="K5" s="11">
        <v>2018</v>
      </c>
      <c r="L5" s="16">
        <v>2019</v>
      </c>
      <c r="M5" s="15">
        <v>2017</v>
      </c>
      <c r="N5" s="11">
        <v>2018</v>
      </c>
      <c r="O5" s="16">
        <v>2019</v>
      </c>
      <c r="P5" s="15">
        <v>2017</v>
      </c>
      <c r="Q5" s="11">
        <v>2018</v>
      </c>
      <c r="R5" s="16">
        <v>2019</v>
      </c>
      <c r="S5" s="15">
        <v>2017</v>
      </c>
      <c r="T5" s="11">
        <v>2018</v>
      </c>
      <c r="U5" s="16">
        <v>2019</v>
      </c>
      <c r="V5" s="15">
        <v>2017</v>
      </c>
      <c r="W5" s="11">
        <v>2018</v>
      </c>
      <c r="X5" s="16">
        <v>2019</v>
      </c>
      <c r="Y5" s="18"/>
    </row>
    <row r="6" spans="1:25" ht="13" x14ac:dyDescent="0.25">
      <c r="A6" s="21" t="s">
        <v>352</v>
      </c>
      <c r="B6" s="24" t="s">
        <v>408</v>
      </c>
      <c r="C6" s="440" t="s">
        <v>53</v>
      </c>
      <c r="D6" s="5" t="s">
        <v>403</v>
      </c>
      <c r="E6" s="23" t="s">
        <v>516</v>
      </c>
      <c r="F6" s="17" t="s">
        <v>596</v>
      </c>
      <c r="G6" s="35" t="s">
        <v>182</v>
      </c>
      <c r="H6" s="36" t="s">
        <v>182</v>
      </c>
      <c r="I6" s="33" t="s">
        <v>182</v>
      </c>
      <c r="J6" s="37"/>
      <c r="K6" s="38"/>
      <c r="L6" s="39" t="s">
        <v>182</v>
      </c>
      <c r="M6" s="35"/>
      <c r="N6" s="36"/>
      <c r="O6" s="33" t="s">
        <v>182</v>
      </c>
      <c r="P6" s="35"/>
      <c r="Q6" s="36"/>
      <c r="R6" s="33" t="s">
        <v>182</v>
      </c>
      <c r="S6" s="35"/>
      <c r="T6" s="36"/>
      <c r="U6" s="33" t="s">
        <v>182</v>
      </c>
      <c r="V6" s="438" t="s">
        <v>597</v>
      </c>
      <c r="W6" s="36"/>
      <c r="X6" s="33"/>
      <c r="Y6" s="25" t="s">
        <v>598</v>
      </c>
    </row>
    <row r="7" spans="1:25" ht="13" x14ac:dyDescent="0.25">
      <c r="A7" s="21" t="s">
        <v>352</v>
      </c>
      <c r="B7" s="26" t="s">
        <v>437</v>
      </c>
      <c r="C7" s="440" t="s">
        <v>53</v>
      </c>
      <c r="D7" s="5" t="s">
        <v>403</v>
      </c>
      <c r="E7" s="23" t="s">
        <v>516</v>
      </c>
      <c r="F7" s="17" t="s">
        <v>596</v>
      </c>
      <c r="G7" s="35" t="s">
        <v>182</v>
      </c>
      <c r="H7" s="36" t="s">
        <v>182</v>
      </c>
      <c r="I7" s="33" t="s">
        <v>182</v>
      </c>
      <c r="J7" s="42" t="s">
        <v>182</v>
      </c>
      <c r="K7" s="43" t="s">
        <v>182</v>
      </c>
      <c r="L7" s="39" t="s">
        <v>182</v>
      </c>
      <c r="M7" s="40" t="s">
        <v>182</v>
      </c>
      <c r="N7" s="41" t="s">
        <v>182</v>
      </c>
      <c r="O7" s="33" t="s">
        <v>182</v>
      </c>
      <c r="P7" s="40" t="s">
        <v>182</v>
      </c>
      <c r="Q7" s="41" t="s">
        <v>182</v>
      </c>
      <c r="R7" s="33" t="s">
        <v>182</v>
      </c>
      <c r="S7" s="40" t="s">
        <v>182</v>
      </c>
      <c r="T7" s="41" t="s">
        <v>182</v>
      </c>
      <c r="U7" s="33" t="s">
        <v>182</v>
      </c>
      <c r="V7" s="436" t="s">
        <v>597</v>
      </c>
      <c r="W7" s="41"/>
      <c r="X7" s="33"/>
      <c r="Y7" s="6" t="s">
        <v>599</v>
      </c>
    </row>
    <row r="8" spans="1:25" ht="13" x14ac:dyDescent="0.25">
      <c r="A8" s="21" t="s">
        <v>352</v>
      </c>
      <c r="B8" s="27" t="s">
        <v>439</v>
      </c>
      <c r="C8" s="440" t="s">
        <v>53</v>
      </c>
      <c r="D8" s="5" t="s">
        <v>403</v>
      </c>
      <c r="E8" s="23" t="s">
        <v>516</v>
      </c>
      <c r="F8" s="17" t="s">
        <v>596</v>
      </c>
      <c r="G8" s="35" t="s">
        <v>182</v>
      </c>
      <c r="H8" s="36" t="s">
        <v>182</v>
      </c>
      <c r="I8" s="33" t="s">
        <v>182</v>
      </c>
      <c r="J8" s="40" t="s">
        <v>182</v>
      </c>
      <c r="K8" s="41" t="s">
        <v>182</v>
      </c>
      <c r="L8" s="34" t="s">
        <v>182</v>
      </c>
      <c r="M8" s="40" t="s">
        <v>182</v>
      </c>
      <c r="N8" s="41" t="s">
        <v>182</v>
      </c>
      <c r="O8" s="33" t="s">
        <v>182</v>
      </c>
      <c r="P8" s="40" t="s">
        <v>182</v>
      </c>
      <c r="Q8" s="41" t="s">
        <v>182</v>
      </c>
      <c r="R8" s="33" t="s">
        <v>182</v>
      </c>
      <c r="S8" s="40" t="s">
        <v>182</v>
      </c>
      <c r="T8" s="41" t="s">
        <v>182</v>
      </c>
      <c r="U8" s="33" t="s">
        <v>182</v>
      </c>
      <c r="V8" s="436" t="s">
        <v>597</v>
      </c>
      <c r="W8" s="41"/>
      <c r="X8" s="33"/>
      <c r="Y8" s="6" t="s">
        <v>599</v>
      </c>
    </row>
    <row r="9" spans="1:25" ht="13" x14ac:dyDescent="0.25">
      <c r="A9" s="21" t="s">
        <v>352</v>
      </c>
      <c r="B9" s="28" t="s">
        <v>443</v>
      </c>
      <c r="C9" s="440" t="s">
        <v>53</v>
      </c>
      <c r="D9" s="5" t="s">
        <v>403</v>
      </c>
      <c r="E9" s="29" t="s">
        <v>516</v>
      </c>
      <c r="F9" s="17" t="s">
        <v>596</v>
      </c>
      <c r="G9" s="35" t="s">
        <v>182</v>
      </c>
      <c r="H9" s="36" t="s">
        <v>182</v>
      </c>
      <c r="I9" s="33" t="s">
        <v>182</v>
      </c>
      <c r="J9" s="44"/>
      <c r="K9" s="31"/>
      <c r="L9" s="32" t="s">
        <v>182</v>
      </c>
      <c r="M9" s="44"/>
      <c r="N9" s="31"/>
      <c r="O9" s="33" t="s">
        <v>182</v>
      </c>
      <c r="P9" s="44"/>
      <c r="Q9" s="31"/>
      <c r="R9" s="33" t="s">
        <v>182</v>
      </c>
      <c r="S9" s="44"/>
      <c r="T9" s="31"/>
      <c r="U9" s="33" t="s">
        <v>182</v>
      </c>
      <c r="V9" s="439" t="s">
        <v>597</v>
      </c>
      <c r="W9" s="31"/>
      <c r="X9" s="33"/>
      <c r="Y9" s="6" t="s">
        <v>598</v>
      </c>
    </row>
    <row r="10" spans="1:25" ht="13" x14ac:dyDescent="0.25">
      <c r="A10" s="21" t="s">
        <v>352</v>
      </c>
      <c r="B10" s="28" t="s">
        <v>455</v>
      </c>
      <c r="C10" s="440" t="s">
        <v>53</v>
      </c>
      <c r="D10" s="5" t="s">
        <v>403</v>
      </c>
      <c r="E10" s="23" t="s">
        <v>516</v>
      </c>
      <c r="F10" s="17" t="s">
        <v>596</v>
      </c>
      <c r="G10" s="35" t="s">
        <v>182</v>
      </c>
      <c r="H10" s="36" t="s">
        <v>182</v>
      </c>
      <c r="I10" s="33" t="s">
        <v>182</v>
      </c>
      <c r="J10" s="40"/>
      <c r="K10" s="41"/>
      <c r="L10" s="34" t="s">
        <v>182</v>
      </c>
      <c r="M10" s="40"/>
      <c r="N10" s="41"/>
      <c r="O10" s="33" t="s">
        <v>182</v>
      </c>
      <c r="P10" s="40"/>
      <c r="Q10" s="41"/>
      <c r="R10" s="33" t="s">
        <v>182</v>
      </c>
      <c r="S10" s="40"/>
      <c r="T10" s="41"/>
      <c r="U10" s="33" t="s">
        <v>182</v>
      </c>
      <c r="V10" s="436" t="s">
        <v>597</v>
      </c>
      <c r="W10" s="41"/>
      <c r="X10" s="33"/>
      <c r="Y10" s="6" t="s">
        <v>598</v>
      </c>
    </row>
    <row r="11" spans="1:25" ht="13" x14ac:dyDescent="0.25">
      <c r="A11" s="21" t="s">
        <v>352</v>
      </c>
      <c r="B11" s="28" t="s">
        <v>492</v>
      </c>
      <c r="C11" s="440" t="s">
        <v>474</v>
      </c>
      <c r="D11" s="5" t="s">
        <v>475</v>
      </c>
      <c r="E11" s="29" t="s">
        <v>600</v>
      </c>
      <c r="F11" s="17" t="s">
        <v>596</v>
      </c>
      <c r="G11" s="35" t="s">
        <v>182</v>
      </c>
      <c r="H11" s="36" t="s">
        <v>182</v>
      </c>
      <c r="I11" s="33" t="s">
        <v>182</v>
      </c>
      <c r="J11" s="40"/>
      <c r="K11" s="41"/>
      <c r="L11" s="34"/>
      <c r="M11" s="40"/>
      <c r="N11" s="41"/>
      <c r="O11" s="33" t="s">
        <v>182</v>
      </c>
      <c r="P11" s="40"/>
      <c r="Q11" s="41"/>
      <c r="R11" s="33"/>
      <c r="S11" s="40"/>
      <c r="T11" s="41"/>
      <c r="U11" s="33"/>
      <c r="V11" s="436" t="s">
        <v>597</v>
      </c>
      <c r="W11" s="437"/>
      <c r="X11" s="33"/>
      <c r="Y11" s="6" t="s">
        <v>601</v>
      </c>
    </row>
    <row r="12" spans="1:25" ht="13" x14ac:dyDescent="0.25">
      <c r="A12" s="21" t="s">
        <v>352</v>
      </c>
      <c r="B12" s="28" t="s">
        <v>485</v>
      </c>
      <c r="C12" s="440" t="s">
        <v>474</v>
      </c>
      <c r="D12" s="5" t="s">
        <v>475</v>
      </c>
      <c r="E12" s="29" t="s">
        <v>600</v>
      </c>
      <c r="F12" s="17" t="s">
        <v>596</v>
      </c>
      <c r="G12" s="35" t="s">
        <v>182</v>
      </c>
      <c r="H12" s="36" t="s">
        <v>182</v>
      </c>
      <c r="I12" s="33" t="s">
        <v>182</v>
      </c>
      <c r="J12" s="40"/>
      <c r="K12" s="41"/>
      <c r="L12" s="34"/>
      <c r="M12" s="40"/>
      <c r="N12" s="41"/>
      <c r="O12" s="33"/>
      <c r="P12" s="40"/>
      <c r="Q12" s="41"/>
      <c r="R12" s="33"/>
      <c r="S12" s="40"/>
      <c r="T12" s="41"/>
      <c r="U12" s="33"/>
      <c r="V12" s="436" t="s">
        <v>597</v>
      </c>
      <c r="W12" s="437"/>
      <c r="X12" s="33"/>
      <c r="Y12" s="6" t="s">
        <v>602</v>
      </c>
    </row>
    <row r="13" spans="1:25" ht="13" x14ac:dyDescent="0.25">
      <c r="A13" s="21" t="s">
        <v>352</v>
      </c>
      <c r="B13" s="28" t="s">
        <v>478</v>
      </c>
      <c r="C13" s="440" t="s">
        <v>474</v>
      </c>
      <c r="D13" s="5" t="s">
        <v>475</v>
      </c>
      <c r="E13" s="29" t="s">
        <v>600</v>
      </c>
      <c r="F13" s="17" t="s">
        <v>596</v>
      </c>
      <c r="G13" s="35" t="s">
        <v>182</v>
      </c>
      <c r="H13" s="36" t="s">
        <v>182</v>
      </c>
      <c r="I13" s="33" t="s">
        <v>182</v>
      </c>
      <c r="J13" s="40"/>
      <c r="K13" s="41"/>
      <c r="L13" s="34"/>
      <c r="M13" s="40"/>
      <c r="N13" s="41"/>
      <c r="O13" s="33" t="s">
        <v>182</v>
      </c>
      <c r="P13" s="40"/>
      <c r="Q13" s="41"/>
      <c r="R13" s="33" t="s">
        <v>182</v>
      </c>
      <c r="S13" s="40"/>
      <c r="T13" s="41"/>
      <c r="U13" s="33" t="s">
        <v>182</v>
      </c>
      <c r="V13" s="436" t="s">
        <v>597</v>
      </c>
      <c r="W13" s="437"/>
      <c r="X13" s="33"/>
      <c r="Y13" s="6" t="s">
        <v>603</v>
      </c>
    </row>
    <row r="14" spans="1:25" ht="13" x14ac:dyDescent="0.25">
      <c r="A14" s="21" t="s">
        <v>352</v>
      </c>
      <c r="B14" s="28" t="s">
        <v>480</v>
      </c>
      <c r="C14" s="440" t="s">
        <v>474</v>
      </c>
      <c r="D14" s="5" t="s">
        <v>475</v>
      </c>
      <c r="E14" s="29" t="s">
        <v>600</v>
      </c>
      <c r="F14" s="17" t="s">
        <v>596</v>
      </c>
      <c r="G14" s="35" t="s">
        <v>182</v>
      </c>
      <c r="H14" s="36" t="s">
        <v>182</v>
      </c>
      <c r="I14" s="33" t="s">
        <v>182</v>
      </c>
      <c r="J14" s="40"/>
      <c r="K14" s="41"/>
      <c r="L14" s="34"/>
      <c r="M14" s="40"/>
      <c r="N14" s="41"/>
      <c r="O14" s="33"/>
      <c r="P14" s="40"/>
      <c r="Q14" s="41"/>
      <c r="R14" s="33"/>
      <c r="S14" s="40"/>
      <c r="T14" s="41"/>
      <c r="U14" s="33"/>
      <c r="V14" s="436" t="s">
        <v>597</v>
      </c>
      <c r="W14" s="437"/>
      <c r="X14" s="33"/>
      <c r="Y14" s="6" t="s">
        <v>604</v>
      </c>
    </row>
    <row r="15" spans="1:25" ht="13" x14ac:dyDescent="0.25">
      <c r="A15" s="21" t="s">
        <v>352</v>
      </c>
      <c r="B15" s="28" t="s">
        <v>481</v>
      </c>
      <c r="C15" s="440" t="s">
        <v>474</v>
      </c>
      <c r="D15" s="5" t="s">
        <v>475</v>
      </c>
      <c r="E15" s="29" t="s">
        <v>600</v>
      </c>
      <c r="F15" s="17" t="s">
        <v>596</v>
      </c>
      <c r="G15" s="35" t="s">
        <v>182</v>
      </c>
      <c r="H15" s="36" t="s">
        <v>182</v>
      </c>
      <c r="I15" s="33" t="s">
        <v>182</v>
      </c>
      <c r="J15" s="40"/>
      <c r="K15" s="41"/>
      <c r="L15" s="34"/>
      <c r="M15" s="40"/>
      <c r="N15" s="41"/>
      <c r="O15" s="33"/>
      <c r="P15" s="40"/>
      <c r="Q15" s="41"/>
      <c r="R15" s="33"/>
      <c r="S15" s="40"/>
      <c r="T15" s="41"/>
      <c r="U15" s="33"/>
      <c r="V15" s="436" t="s">
        <v>597</v>
      </c>
      <c r="W15" s="437"/>
      <c r="X15" s="33"/>
      <c r="Y15" s="6" t="s">
        <v>605</v>
      </c>
    </row>
    <row r="16" spans="1:25" ht="13" x14ac:dyDescent="0.25">
      <c r="A16" s="21" t="s">
        <v>352</v>
      </c>
      <c r="B16" s="28" t="s">
        <v>515</v>
      </c>
      <c r="C16" s="440" t="s">
        <v>53</v>
      </c>
      <c r="D16" s="5" t="s">
        <v>403</v>
      </c>
      <c r="E16" s="29" t="s">
        <v>516</v>
      </c>
      <c r="F16" s="17" t="s">
        <v>596</v>
      </c>
      <c r="G16" s="35" t="s">
        <v>182</v>
      </c>
      <c r="H16" s="36" t="s">
        <v>182</v>
      </c>
      <c r="I16" s="33" t="s">
        <v>182</v>
      </c>
      <c r="J16" s="40"/>
      <c r="K16" s="41"/>
      <c r="L16" s="34"/>
      <c r="M16" s="40"/>
      <c r="N16" s="41"/>
      <c r="O16" s="33"/>
      <c r="P16" s="40"/>
      <c r="Q16" s="41"/>
      <c r="R16" s="33"/>
      <c r="S16" s="40"/>
      <c r="T16" s="41"/>
      <c r="U16" s="33"/>
      <c r="V16" s="436" t="s">
        <v>597</v>
      </c>
      <c r="W16" s="437"/>
      <c r="X16" s="33"/>
      <c r="Y16" s="6" t="s">
        <v>606</v>
      </c>
    </row>
    <row r="17" spans="1:25" ht="13" x14ac:dyDescent="0.25">
      <c r="A17" s="21" t="s">
        <v>352</v>
      </c>
      <c r="B17" s="28" t="s">
        <v>520</v>
      </c>
      <c r="C17" s="440" t="s">
        <v>53</v>
      </c>
      <c r="D17" s="5" t="s">
        <v>403</v>
      </c>
      <c r="E17" s="29" t="s">
        <v>516</v>
      </c>
      <c r="F17" s="17" t="s">
        <v>596</v>
      </c>
      <c r="G17" s="35" t="s">
        <v>182</v>
      </c>
      <c r="H17" s="36" t="s">
        <v>182</v>
      </c>
      <c r="I17" s="33" t="s">
        <v>182</v>
      </c>
      <c r="J17" s="40"/>
      <c r="K17" s="41"/>
      <c r="L17" s="34"/>
      <c r="M17" s="40"/>
      <c r="N17" s="41"/>
      <c r="O17" s="33"/>
      <c r="P17" s="40"/>
      <c r="Q17" s="41"/>
      <c r="R17" s="33"/>
      <c r="S17" s="40"/>
      <c r="T17" s="41"/>
      <c r="U17" s="33"/>
      <c r="V17" s="436" t="s">
        <v>597</v>
      </c>
      <c r="W17" s="437"/>
      <c r="X17" s="33"/>
      <c r="Y17" s="6" t="s">
        <v>606</v>
      </c>
    </row>
    <row r="18" spans="1:25" ht="13" x14ac:dyDescent="0.25">
      <c r="A18" s="21" t="s">
        <v>352</v>
      </c>
      <c r="B18" s="28" t="s">
        <v>521</v>
      </c>
      <c r="C18" s="440" t="s">
        <v>53</v>
      </c>
      <c r="D18" s="5" t="s">
        <v>403</v>
      </c>
      <c r="E18" s="29" t="s">
        <v>516</v>
      </c>
      <c r="F18" s="17" t="s">
        <v>596</v>
      </c>
      <c r="G18" s="35" t="s">
        <v>182</v>
      </c>
      <c r="H18" s="36" t="s">
        <v>182</v>
      </c>
      <c r="I18" s="33" t="s">
        <v>182</v>
      </c>
      <c r="J18" s="40"/>
      <c r="K18" s="41"/>
      <c r="L18" s="34"/>
      <c r="M18" s="40"/>
      <c r="N18" s="41"/>
      <c r="O18" s="33"/>
      <c r="P18" s="40"/>
      <c r="Q18" s="41"/>
      <c r="R18" s="33"/>
      <c r="S18" s="40"/>
      <c r="T18" s="41"/>
      <c r="U18" s="33"/>
      <c r="V18" s="436" t="s">
        <v>597</v>
      </c>
      <c r="W18" s="437"/>
      <c r="X18" s="33"/>
      <c r="Y18" s="6" t="s">
        <v>606</v>
      </c>
    </row>
    <row r="19" spans="1:25" ht="13" x14ac:dyDescent="0.25">
      <c r="A19" s="21" t="s">
        <v>352</v>
      </c>
      <c r="B19" s="28" t="s">
        <v>522</v>
      </c>
      <c r="C19" s="440" t="s">
        <v>53</v>
      </c>
      <c r="D19" s="5" t="s">
        <v>403</v>
      </c>
      <c r="E19" s="29" t="s">
        <v>516</v>
      </c>
      <c r="F19" s="17" t="s">
        <v>596</v>
      </c>
      <c r="G19" s="35" t="s">
        <v>182</v>
      </c>
      <c r="H19" s="36" t="s">
        <v>182</v>
      </c>
      <c r="I19" s="33" t="s">
        <v>182</v>
      </c>
      <c r="J19" s="40"/>
      <c r="K19" s="41"/>
      <c r="L19" s="34"/>
      <c r="M19" s="40"/>
      <c r="N19" s="41"/>
      <c r="O19" s="33"/>
      <c r="P19" s="40"/>
      <c r="Q19" s="41"/>
      <c r="R19" s="33"/>
      <c r="S19" s="40"/>
      <c r="T19" s="41"/>
      <c r="U19" s="33"/>
      <c r="V19" s="436" t="s">
        <v>597</v>
      </c>
      <c r="W19" s="437"/>
      <c r="X19" s="33"/>
      <c r="Y19" s="6" t="s">
        <v>606</v>
      </c>
    </row>
    <row r="20" spans="1:25" ht="13" x14ac:dyDescent="0.25">
      <c r="A20" s="21" t="s">
        <v>352</v>
      </c>
      <c r="B20" s="28" t="s">
        <v>523</v>
      </c>
      <c r="C20" s="440" t="s">
        <v>53</v>
      </c>
      <c r="D20" s="5" t="s">
        <v>403</v>
      </c>
      <c r="E20" s="29" t="s">
        <v>516</v>
      </c>
      <c r="F20" s="17" t="s">
        <v>596</v>
      </c>
      <c r="G20" s="35" t="s">
        <v>182</v>
      </c>
      <c r="H20" s="36" t="s">
        <v>182</v>
      </c>
      <c r="I20" s="33" t="s">
        <v>182</v>
      </c>
      <c r="J20" s="40"/>
      <c r="K20" s="41"/>
      <c r="L20" s="34"/>
      <c r="M20" s="40"/>
      <c r="N20" s="41"/>
      <c r="O20" s="33"/>
      <c r="P20" s="40"/>
      <c r="Q20" s="41"/>
      <c r="R20" s="33"/>
      <c r="S20" s="40"/>
      <c r="T20" s="41"/>
      <c r="U20" s="33"/>
      <c r="V20" s="436" t="s">
        <v>597</v>
      </c>
      <c r="W20" s="437"/>
      <c r="X20" s="33"/>
      <c r="Y20" s="6" t="s">
        <v>606</v>
      </c>
    </row>
    <row r="21" spans="1:25" ht="13" x14ac:dyDescent="0.25">
      <c r="A21" s="21" t="s">
        <v>352</v>
      </c>
      <c r="B21" s="28" t="s">
        <v>432</v>
      </c>
      <c r="C21" s="440" t="s">
        <v>53</v>
      </c>
      <c r="D21" s="5" t="s">
        <v>403</v>
      </c>
      <c r="E21" s="29" t="s">
        <v>516</v>
      </c>
      <c r="F21" s="17" t="s">
        <v>607</v>
      </c>
      <c r="G21" s="35" t="s">
        <v>182</v>
      </c>
      <c r="H21" s="36" t="s">
        <v>182</v>
      </c>
      <c r="I21" s="33" t="s">
        <v>182</v>
      </c>
      <c r="J21" s="40"/>
      <c r="K21" s="41"/>
      <c r="L21" s="34"/>
      <c r="M21" s="40" t="s">
        <v>182</v>
      </c>
      <c r="N21" s="41" t="s">
        <v>182</v>
      </c>
      <c r="O21" s="33" t="s">
        <v>182</v>
      </c>
      <c r="P21" s="40" t="s">
        <v>182</v>
      </c>
      <c r="Q21" s="41" t="s">
        <v>182</v>
      </c>
      <c r="R21" s="33" t="s">
        <v>182</v>
      </c>
      <c r="S21" s="40" t="s">
        <v>182</v>
      </c>
      <c r="T21" s="41" t="s">
        <v>182</v>
      </c>
      <c r="U21" s="33" t="s">
        <v>182</v>
      </c>
      <c r="V21" s="436" t="s">
        <v>597</v>
      </c>
      <c r="W21" s="437"/>
      <c r="X21" s="33"/>
      <c r="Y21" s="6" t="s">
        <v>608</v>
      </c>
    </row>
    <row r="22" spans="1:25" ht="13" x14ac:dyDescent="0.25">
      <c r="A22" s="21" t="s">
        <v>352</v>
      </c>
      <c r="B22" s="28" t="s">
        <v>440</v>
      </c>
      <c r="C22" s="440" t="s">
        <v>53</v>
      </c>
      <c r="D22" s="5" t="s">
        <v>403</v>
      </c>
      <c r="E22" s="29" t="s">
        <v>516</v>
      </c>
      <c r="F22" s="17" t="s">
        <v>596</v>
      </c>
      <c r="G22" s="35" t="s">
        <v>182</v>
      </c>
      <c r="H22" s="36" t="s">
        <v>182</v>
      </c>
      <c r="I22" s="33" t="s">
        <v>182</v>
      </c>
      <c r="J22" s="40"/>
      <c r="K22" s="41"/>
      <c r="L22" s="34"/>
      <c r="M22" s="40"/>
      <c r="N22" s="41"/>
      <c r="O22" s="33"/>
      <c r="P22" s="40"/>
      <c r="Q22" s="41"/>
      <c r="R22" s="33"/>
      <c r="S22" s="40"/>
      <c r="T22" s="41"/>
      <c r="U22" s="33"/>
      <c r="V22" s="436" t="s">
        <v>597</v>
      </c>
      <c r="W22" s="437"/>
      <c r="X22" s="33"/>
      <c r="Y22" s="6"/>
    </row>
    <row r="23" spans="1:25" ht="13" x14ac:dyDescent="0.25">
      <c r="A23" s="21" t="s">
        <v>352</v>
      </c>
      <c r="B23" s="28" t="s">
        <v>524</v>
      </c>
      <c r="C23" s="440" t="s">
        <v>53</v>
      </c>
      <c r="D23" s="5" t="s">
        <v>403</v>
      </c>
      <c r="E23" s="29" t="s">
        <v>516</v>
      </c>
      <c r="F23" s="17" t="s">
        <v>596</v>
      </c>
      <c r="G23" s="35" t="s">
        <v>182</v>
      </c>
      <c r="H23" s="36" t="s">
        <v>182</v>
      </c>
      <c r="I23" s="33" t="s">
        <v>182</v>
      </c>
      <c r="J23" s="40"/>
      <c r="K23" s="41"/>
      <c r="L23" s="34"/>
      <c r="M23" s="40"/>
      <c r="N23" s="41"/>
      <c r="O23" s="33"/>
      <c r="P23" s="40"/>
      <c r="Q23" s="41"/>
      <c r="R23" s="33"/>
      <c r="S23" s="40"/>
      <c r="T23" s="41"/>
      <c r="U23" s="33"/>
      <c r="V23" s="436" t="s">
        <v>597</v>
      </c>
      <c r="W23" s="437"/>
      <c r="X23" s="33"/>
      <c r="Y23" s="6" t="s">
        <v>606</v>
      </c>
    </row>
    <row r="24" spans="1:25" ht="13" x14ac:dyDescent="0.25">
      <c r="A24" s="21" t="s">
        <v>352</v>
      </c>
      <c r="B24" s="28" t="s">
        <v>527</v>
      </c>
      <c r="C24" s="440" t="s">
        <v>53</v>
      </c>
      <c r="D24" s="5" t="s">
        <v>403</v>
      </c>
      <c r="E24" s="29" t="s">
        <v>516</v>
      </c>
      <c r="F24" s="17" t="s">
        <v>596</v>
      </c>
      <c r="G24" s="35" t="s">
        <v>182</v>
      </c>
      <c r="H24" s="36" t="s">
        <v>182</v>
      </c>
      <c r="I24" s="33" t="s">
        <v>182</v>
      </c>
      <c r="J24" s="40"/>
      <c r="K24" s="41"/>
      <c r="L24" s="34"/>
      <c r="M24" s="40"/>
      <c r="N24" s="41"/>
      <c r="O24" s="33"/>
      <c r="P24" s="40"/>
      <c r="Q24" s="41"/>
      <c r="R24" s="33"/>
      <c r="S24" s="40"/>
      <c r="T24" s="41"/>
      <c r="U24" s="33"/>
      <c r="V24" s="436" t="s">
        <v>597</v>
      </c>
      <c r="W24" s="437"/>
      <c r="X24" s="33"/>
      <c r="Y24" s="6" t="s">
        <v>606</v>
      </c>
    </row>
    <row r="25" spans="1:25" ht="13" x14ac:dyDescent="0.25">
      <c r="A25" s="21" t="s">
        <v>352</v>
      </c>
      <c r="B25" s="28" t="s">
        <v>609</v>
      </c>
      <c r="C25" s="440" t="s">
        <v>53</v>
      </c>
      <c r="D25" s="5" t="s">
        <v>403</v>
      </c>
      <c r="E25" s="29" t="s">
        <v>516</v>
      </c>
      <c r="F25" s="17" t="s">
        <v>596</v>
      </c>
      <c r="G25" s="35" t="s">
        <v>182</v>
      </c>
      <c r="H25" s="36" t="s">
        <v>182</v>
      </c>
      <c r="I25" s="33" t="s">
        <v>182</v>
      </c>
      <c r="J25" s="40"/>
      <c r="K25" s="41"/>
      <c r="L25" s="34"/>
      <c r="M25" s="40"/>
      <c r="N25" s="41"/>
      <c r="O25" s="33"/>
      <c r="P25" s="40"/>
      <c r="Q25" s="41"/>
      <c r="R25" s="33"/>
      <c r="S25" s="40"/>
      <c r="T25" s="41"/>
      <c r="U25" s="33"/>
      <c r="V25" s="436" t="s">
        <v>597</v>
      </c>
      <c r="W25" s="437"/>
      <c r="X25" s="33"/>
      <c r="Y25" s="6"/>
    </row>
    <row r="26" spans="1:25" ht="13" x14ac:dyDescent="0.25">
      <c r="A26" s="21" t="s">
        <v>352</v>
      </c>
      <c r="B26" s="28" t="s">
        <v>529</v>
      </c>
      <c r="C26" s="440" t="s">
        <v>53</v>
      </c>
      <c r="D26" s="5" t="s">
        <v>403</v>
      </c>
      <c r="E26" s="29" t="s">
        <v>516</v>
      </c>
      <c r="F26" s="17" t="s">
        <v>596</v>
      </c>
      <c r="G26" s="35" t="s">
        <v>182</v>
      </c>
      <c r="H26" s="36" t="s">
        <v>182</v>
      </c>
      <c r="I26" s="33" t="s">
        <v>182</v>
      </c>
      <c r="J26" s="40"/>
      <c r="K26" s="41"/>
      <c r="L26" s="34"/>
      <c r="M26" s="40"/>
      <c r="N26" s="41"/>
      <c r="O26" s="33"/>
      <c r="P26" s="40"/>
      <c r="Q26" s="41"/>
      <c r="R26" s="33"/>
      <c r="S26" s="40"/>
      <c r="T26" s="41"/>
      <c r="U26" s="33"/>
      <c r="V26" s="436" t="s">
        <v>597</v>
      </c>
      <c r="W26" s="437"/>
      <c r="X26" s="33"/>
      <c r="Y26" s="6"/>
    </row>
    <row r="27" spans="1:25" ht="13" x14ac:dyDescent="0.25">
      <c r="A27" s="21" t="s">
        <v>352</v>
      </c>
      <c r="B27" s="28" t="s">
        <v>507</v>
      </c>
      <c r="C27" s="440" t="s">
        <v>53</v>
      </c>
      <c r="D27" s="5" t="s">
        <v>403</v>
      </c>
      <c r="E27" s="29" t="s">
        <v>516</v>
      </c>
      <c r="F27" s="17" t="s">
        <v>596</v>
      </c>
      <c r="G27" s="35" t="s">
        <v>182</v>
      </c>
      <c r="H27" s="36" t="s">
        <v>182</v>
      </c>
      <c r="I27" s="33" t="s">
        <v>182</v>
      </c>
      <c r="J27" s="40"/>
      <c r="K27" s="41"/>
      <c r="L27" s="34"/>
      <c r="M27" s="40"/>
      <c r="N27" s="41"/>
      <c r="O27" s="33"/>
      <c r="P27" s="40"/>
      <c r="Q27" s="41"/>
      <c r="R27" s="33"/>
      <c r="S27" s="40"/>
      <c r="T27" s="41"/>
      <c r="U27" s="33"/>
      <c r="V27" s="436" t="s">
        <v>597</v>
      </c>
      <c r="W27" s="437"/>
      <c r="X27" s="33"/>
      <c r="Y27" s="6" t="s">
        <v>610</v>
      </c>
    </row>
    <row r="28" spans="1:25" ht="13" x14ac:dyDescent="0.25">
      <c r="A28" s="21" t="s">
        <v>352</v>
      </c>
      <c r="B28" s="28" t="s">
        <v>531</v>
      </c>
      <c r="C28" s="440" t="s">
        <v>53</v>
      </c>
      <c r="D28" s="5" t="s">
        <v>403</v>
      </c>
      <c r="E28" s="29" t="s">
        <v>516</v>
      </c>
      <c r="F28" s="17" t="s">
        <v>596</v>
      </c>
      <c r="G28" s="35" t="s">
        <v>182</v>
      </c>
      <c r="H28" s="36" t="s">
        <v>182</v>
      </c>
      <c r="I28" s="33" t="s">
        <v>182</v>
      </c>
      <c r="J28" s="40"/>
      <c r="K28" s="41"/>
      <c r="L28" s="34"/>
      <c r="M28" s="40"/>
      <c r="N28" s="41"/>
      <c r="O28" s="33"/>
      <c r="P28" s="40"/>
      <c r="Q28" s="41"/>
      <c r="R28" s="33"/>
      <c r="S28" s="40"/>
      <c r="T28" s="41"/>
      <c r="U28" s="33"/>
      <c r="V28" s="436" t="s">
        <v>597</v>
      </c>
      <c r="W28" s="437"/>
      <c r="X28" s="33"/>
      <c r="Y28" s="6"/>
    </row>
    <row r="29" spans="1:25" ht="13" x14ac:dyDescent="0.25">
      <c r="A29" s="21" t="s">
        <v>352</v>
      </c>
      <c r="B29" s="28" t="s">
        <v>460</v>
      </c>
      <c r="C29" s="440" t="s">
        <v>53</v>
      </c>
      <c r="D29" s="5" t="s">
        <v>403</v>
      </c>
      <c r="E29" s="29" t="s">
        <v>516</v>
      </c>
      <c r="F29" s="17" t="s">
        <v>596</v>
      </c>
      <c r="G29" s="35" t="s">
        <v>182</v>
      </c>
      <c r="H29" s="36" t="s">
        <v>182</v>
      </c>
      <c r="I29" s="33" t="s">
        <v>182</v>
      </c>
      <c r="J29" s="40"/>
      <c r="K29" s="41"/>
      <c r="L29" s="34"/>
      <c r="M29" s="40"/>
      <c r="N29" s="41"/>
      <c r="O29" s="33"/>
      <c r="P29" s="40"/>
      <c r="Q29" s="41"/>
      <c r="R29" s="33"/>
      <c r="S29" s="40"/>
      <c r="T29" s="41"/>
      <c r="U29" s="33"/>
      <c r="V29" s="436" t="s">
        <v>597</v>
      </c>
      <c r="W29" s="437"/>
      <c r="X29" s="33"/>
      <c r="Y29" s="6"/>
    </row>
    <row r="30" spans="1:25" ht="13" x14ac:dyDescent="0.25">
      <c r="A30" s="21" t="s">
        <v>352</v>
      </c>
      <c r="B30" s="28" t="s">
        <v>463</v>
      </c>
      <c r="C30" s="440" t="s">
        <v>53</v>
      </c>
      <c r="D30" s="5" t="s">
        <v>403</v>
      </c>
      <c r="E30" s="29" t="s">
        <v>516</v>
      </c>
      <c r="F30" s="17" t="s">
        <v>596</v>
      </c>
      <c r="G30" s="35" t="s">
        <v>182</v>
      </c>
      <c r="H30" s="36" t="s">
        <v>182</v>
      </c>
      <c r="I30" s="33" t="s">
        <v>182</v>
      </c>
      <c r="J30" s="40"/>
      <c r="K30" s="41"/>
      <c r="L30" s="34"/>
      <c r="M30" s="40"/>
      <c r="N30" s="41"/>
      <c r="O30" s="33"/>
      <c r="P30" s="40"/>
      <c r="Q30" s="41"/>
      <c r="R30" s="33"/>
      <c r="S30" s="40"/>
      <c r="T30" s="41"/>
      <c r="U30" s="33"/>
      <c r="V30" s="436" t="s">
        <v>597</v>
      </c>
      <c r="W30" s="437"/>
      <c r="X30" s="33"/>
      <c r="Y30" s="6"/>
    </row>
    <row r="31" spans="1:25" ht="13" x14ac:dyDescent="0.25">
      <c r="A31" s="21" t="s">
        <v>352</v>
      </c>
      <c r="B31" s="28" t="s">
        <v>545</v>
      </c>
      <c r="C31" s="440" t="s">
        <v>84</v>
      </c>
      <c r="D31" s="5" t="s">
        <v>403</v>
      </c>
      <c r="E31" s="29" t="s">
        <v>516</v>
      </c>
      <c r="F31" s="17" t="s">
        <v>607</v>
      </c>
      <c r="G31" s="35" t="s">
        <v>182</v>
      </c>
      <c r="H31" s="36" t="s">
        <v>182</v>
      </c>
      <c r="I31" s="33" t="s">
        <v>182</v>
      </c>
      <c r="J31" s="40"/>
      <c r="K31" s="41"/>
      <c r="L31" s="34"/>
      <c r="M31" s="40" t="s">
        <v>182</v>
      </c>
      <c r="N31" s="41" t="s">
        <v>182</v>
      </c>
      <c r="O31" s="33" t="s">
        <v>182</v>
      </c>
      <c r="P31" s="40" t="s">
        <v>182</v>
      </c>
      <c r="Q31" s="41" t="s">
        <v>182</v>
      </c>
      <c r="R31" s="33" t="s">
        <v>182</v>
      </c>
      <c r="S31" s="40" t="s">
        <v>182</v>
      </c>
      <c r="T31" s="41" t="s">
        <v>182</v>
      </c>
      <c r="U31" s="33" t="s">
        <v>182</v>
      </c>
      <c r="V31" s="436" t="s">
        <v>597</v>
      </c>
      <c r="W31" s="437"/>
      <c r="X31" s="33"/>
      <c r="Y31" s="6" t="s">
        <v>611</v>
      </c>
    </row>
    <row r="32" spans="1:25" ht="13" x14ac:dyDescent="0.25">
      <c r="A32" s="21" t="s">
        <v>352</v>
      </c>
      <c r="B32" s="28" t="s">
        <v>548</v>
      </c>
      <c r="C32" s="440" t="s">
        <v>84</v>
      </c>
      <c r="D32" s="5" t="s">
        <v>403</v>
      </c>
      <c r="E32" s="29" t="s">
        <v>516</v>
      </c>
      <c r="F32" s="17" t="s">
        <v>607</v>
      </c>
      <c r="G32" s="35" t="s">
        <v>182</v>
      </c>
      <c r="H32" s="36" t="s">
        <v>182</v>
      </c>
      <c r="I32" s="33" t="s">
        <v>182</v>
      </c>
      <c r="J32" s="40"/>
      <c r="K32" s="41"/>
      <c r="L32" s="34"/>
      <c r="M32" s="40" t="s">
        <v>182</v>
      </c>
      <c r="N32" s="41" t="s">
        <v>182</v>
      </c>
      <c r="O32" s="33" t="s">
        <v>182</v>
      </c>
      <c r="P32" s="40" t="s">
        <v>182</v>
      </c>
      <c r="Q32" s="41" t="s">
        <v>182</v>
      </c>
      <c r="R32" s="33" t="s">
        <v>182</v>
      </c>
      <c r="S32" s="40" t="s">
        <v>182</v>
      </c>
      <c r="T32" s="41" t="s">
        <v>182</v>
      </c>
      <c r="U32" s="33" t="s">
        <v>182</v>
      </c>
      <c r="V32" s="436" t="s">
        <v>597</v>
      </c>
      <c r="W32" s="437"/>
      <c r="X32" s="33"/>
      <c r="Y32" s="6" t="s">
        <v>611</v>
      </c>
    </row>
    <row r="33" spans="1:25" ht="13" x14ac:dyDescent="0.25">
      <c r="A33" s="21" t="s">
        <v>352</v>
      </c>
      <c r="B33" s="28" t="s">
        <v>566</v>
      </c>
      <c r="C33" s="440" t="s">
        <v>84</v>
      </c>
      <c r="D33" s="5" t="s">
        <v>403</v>
      </c>
      <c r="E33" s="29" t="s">
        <v>516</v>
      </c>
      <c r="F33" s="17" t="s">
        <v>607</v>
      </c>
      <c r="G33" s="35" t="s">
        <v>182</v>
      </c>
      <c r="H33" s="36" t="s">
        <v>182</v>
      </c>
      <c r="I33" s="33" t="s">
        <v>182</v>
      </c>
      <c r="J33" s="40"/>
      <c r="K33" s="41"/>
      <c r="L33" s="34"/>
      <c r="M33" s="40" t="s">
        <v>182</v>
      </c>
      <c r="N33" s="41" t="s">
        <v>182</v>
      </c>
      <c r="O33" s="33" t="s">
        <v>182</v>
      </c>
      <c r="P33" s="40" t="s">
        <v>182</v>
      </c>
      <c r="Q33" s="41" t="s">
        <v>182</v>
      </c>
      <c r="R33" s="33" t="s">
        <v>182</v>
      </c>
      <c r="S33" s="40" t="s">
        <v>182</v>
      </c>
      <c r="T33" s="41" t="s">
        <v>182</v>
      </c>
      <c r="U33" s="33" t="s">
        <v>182</v>
      </c>
      <c r="V33" s="436" t="s">
        <v>597</v>
      </c>
      <c r="W33" s="437"/>
      <c r="X33" s="33"/>
      <c r="Y33" s="6" t="s">
        <v>611</v>
      </c>
    </row>
    <row r="34" spans="1:25" ht="13" x14ac:dyDescent="0.25">
      <c r="A34" s="21" t="s">
        <v>352</v>
      </c>
      <c r="B34" s="28" t="s">
        <v>579</v>
      </c>
      <c r="C34" s="440" t="s">
        <v>84</v>
      </c>
      <c r="D34" s="5" t="s">
        <v>403</v>
      </c>
      <c r="E34" s="29" t="s">
        <v>516</v>
      </c>
      <c r="F34" s="17" t="s">
        <v>607</v>
      </c>
      <c r="G34" s="35" t="s">
        <v>182</v>
      </c>
      <c r="H34" s="36" t="s">
        <v>182</v>
      </c>
      <c r="I34" s="33" t="s">
        <v>182</v>
      </c>
      <c r="J34" s="40"/>
      <c r="K34" s="41"/>
      <c r="L34" s="34"/>
      <c r="M34" s="40" t="s">
        <v>182</v>
      </c>
      <c r="N34" s="41" t="s">
        <v>182</v>
      </c>
      <c r="O34" s="33" t="s">
        <v>182</v>
      </c>
      <c r="P34" s="40" t="s">
        <v>182</v>
      </c>
      <c r="Q34" s="41" t="s">
        <v>182</v>
      </c>
      <c r="R34" s="33" t="s">
        <v>182</v>
      </c>
      <c r="S34" s="40" t="s">
        <v>182</v>
      </c>
      <c r="T34" s="41" t="s">
        <v>182</v>
      </c>
      <c r="U34" s="33" t="s">
        <v>182</v>
      </c>
      <c r="V34" s="436" t="s">
        <v>597</v>
      </c>
      <c r="W34" s="437"/>
      <c r="X34" s="33"/>
      <c r="Y34" s="6" t="s">
        <v>611</v>
      </c>
    </row>
  </sheetData>
  <mergeCells count="14">
    <mergeCell ref="A4:A5"/>
    <mergeCell ref="R3:X3"/>
    <mergeCell ref="R2:X2"/>
    <mergeCell ref="G4:I4"/>
    <mergeCell ref="B4:B5"/>
    <mergeCell ref="C4:C5"/>
    <mergeCell ref="D4:D5"/>
    <mergeCell ref="E4:E5"/>
    <mergeCell ref="F4:F5"/>
    <mergeCell ref="V4:X4"/>
    <mergeCell ref="J4:L4"/>
    <mergeCell ref="M4:O4"/>
    <mergeCell ref="P4:R4"/>
    <mergeCell ref="S4:U4"/>
  </mergeCells>
  <pageMargins left="0.7" right="0.7" top="0.75" bottom="0.75" header="0.3" footer="0.3"/>
  <pageSetup paperSize="9" scale="61"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Q93"/>
  <sheetViews>
    <sheetView topLeftCell="A49" zoomScale="80" zoomScaleNormal="80" workbookViewId="0">
      <selection activeCell="I96" sqref="I96"/>
    </sheetView>
  </sheetViews>
  <sheetFormatPr defaultColWidth="8.90625" defaultRowHeight="12.5" x14ac:dyDescent="0.25"/>
  <cols>
    <col min="1" max="1" width="5.6328125" style="1" customWidth="1"/>
    <col min="2" max="3" width="8.6328125" style="1" customWidth="1"/>
    <col min="4" max="4" width="19" style="444" customWidth="1"/>
    <col min="5" max="5" width="16.54296875" style="1" bestFit="1" customWidth="1"/>
    <col min="6" max="8" width="8.6328125" style="1" customWidth="1"/>
    <col min="9" max="9" width="18.453125" style="444" customWidth="1"/>
    <col min="10" max="11" width="8.6328125" style="1" customWidth="1"/>
    <col min="12" max="12" width="9.90625" style="444" customWidth="1"/>
    <col min="13" max="13" width="32" style="1" customWidth="1"/>
    <col min="14" max="14" width="21.36328125" style="1" customWidth="1"/>
    <col min="15" max="15" width="20.08984375" style="1" customWidth="1"/>
    <col min="16" max="16" width="16.08984375" customWidth="1"/>
    <col min="17" max="17" width="16.453125" style="1" customWidth="1"/>
    <col min="18" max="16384" width="8.90625" style="1"/>
  </cols>
  <sheetData>
    <row r="1" spans="1:17" ht="13.5" thickBot="1" x14ac:dyDescent="0.3">
      <c r="A1" s="12" t="s">
        <v>50</v>
      </c>
      <c r="B1" s="2"/>
      <c r="C1" s="2"/>
      <c r="D1" s="441"/>
      <c r="E1" s="2"/>
      <c r="F1" s="2"/>
      <c r="G1" s="2"/>
      <c r="H1" s="2"/>
      <c r="I1" s="441"/>
      <c r="J1" s="2"/>
      <c r="K1" s="2"/>
      <c r="L1" s="441"/>
      <c r="M1" s="2"/>
      <c r="N1" s="2"/>
      <c r="O1" s="2"/>
    </row>
    <row r="2" spans="1:17" ht="13" x14ac:dyDescent="0.3">
      <c r="A2" s="106"/>
      <c r="B2" s="183"/>
      <c r="C2" s="183"/>
      <c r="D2" s="442"/>
      <c r="E2" s="183"/>
      <c r="F2" s="183"/>
      <c r="G2" s="183"/>
      <c r="H2" s="183"/>
      <c r="I2" s="442"/>
      <c r="J2" s="184"/>
      <c r="K2" s="184"/>
      <c r="L2" s="413"/>
      <c r="M2" s="184"/>
      <c r="N2" s="184"/>
      <c r="O2" s="184"/>
      <c r="P2" s="195" t="s">
        <v>60</v>
      </c>
      <c r="Q2" s="196" t="s">
        <v>52</v>
      </c>
    </row>
    <row r="3" spans="1:17" s="7" customFormat="1" ht="13.5" thickBot="1" x14ac:dyDescent="0.3">
      <c r="A3" s="183"/>
      <c r="B3" s="183"/>
      <c r="C3" s="183"/>
      <c r="D3" s="442"/>
      <c r="E3" s="183"/>
      <c r="F3" s="183"/>
      <c r="G3" s="183"/>
      <c r="H3" s="183"/>
      <c r="I3" s="442"/>
      <c r="J3" s="184"/>
      <c r="K3" s="184"/>
      <c r="L3" s="413"/>
      <c r="M3" s="184"/>
      <c r="N3" s="184"/>
      <c r="O3" s="184"/>
      <c r="P3" s="367" t="s">
        <v>59</v>
      </c>
      <c r="Q3" s="292">
        <v>2019</v>
      </c>
    </row>
    <row r="4" spans="1:17" ht="94.5" x14ac:dyDescent="0.25">
      <c r="A4" s="368" t="s">
        <v>0</v>
      </c>
      <c r="B4" s="369" t="s">
        <v>26</v>
      </c>
      <c r="C4" s="369" t="s">
        <v>13</v>
      </c>
      <c r="D4" s="443" t="s">
        <v>9</v>
      </c>
      <c r="E4" s="369" t="s">
        <v>1</v>
      </c>
      <c r="F4" s="369" t="s">
        <v>5</v>
      </c>
      <c r="G4" s="369" t="s">
        <v>20</v>
      </c>
      <c r="H4" s="369" t="s">
        <v>2</v>
      </c>
      <c r="I4" s="443" t="s">
        <v>3</v>
      </c>
      <c r="J4" s="369" t="s">
        <v>46</v>
      </c>
      <c r="K4" s="369" t="s">
        <v>47</v>
      </c>
      <c r="L4" s="445" t="s">
        <v>4</v>
      </c>
      <c r="M4" s="370" t="s">
        <v>55</v>
      </c>
      <c r="N4" s="382" t="s">
        <v>66</v>
      </c>
      <c r="O4" s="370" t="s">
        <v>56</v>
      </c>
      <c r="P4" s="370" t="s">
        <v>57</v>
      </c>
      <c r="Q4" s="358" t="s">
        <v>65</v>
      </c>
    </row>
    <row r="5" spans="1:17" ht="15" customHeight="1" x14ac:dyDescent="0.3">
      <c r="A5" s="400" t="s">
        <v>352</v>
      </c>
      <c r="B5" s="359" t="s">
        <v>352</v>
      </c>
      <c r="C5" s="359">
        <v>2019</v>
      </c>
      <c r="D5" s="364" t="s">
        <v>408</v>
      </c>
      <c r="E5" s="360" t="s">
        <v>53</v>
      </c>
      <c r="F5" s="361" t="s">
        <v>10</v>
      </c>
      <c r="G5" s="365" t="s">
        <v>516</v>
      </c>
      <c r="H5" s="359" t="s">
        <v>612</v>
      </c>
      <c r="I5" s="448" t="s">
        <v>613</v>
      </c>
      <c r="J5" s="359">
        <v>850</v>
      </c>
      <c r="K5" s="359"/>
      <c r="L5" s="447"/>
      <c r="M5" s="613">
        <v>1262</v>
      </c>
      <c r="N5" s="449">
        <f t="shared" ref="N5:N59" si="0">100*M5/J5</f>
        <v>148.47058823529412</v>
      </c>
      <c r="O5" s="478">
        <v>57</v>
      </c>
      <c r="P5" s="308" t="s">
        <v>645</v>
      </c>
      <c r="Q5" s="318" t="s">
        <v>639</v>
      </c>
    </row>
    <row r="6" spans="1:17" ht="15" customHeight="1" x14ac:dyDescent="0.3">
      <c r="A6" s="400" t="s">
        <v>352</v>
      </c>
      <c r="B6" s="359" t="s">
        <v>352</v>
      </c>
      <c r="C6" s="359">
        <v>2019</v>
      </c>
      <c r="D6" s="366" t="s">
        <v>408</v>
      </c>
      <c r="E6" s="360" t="s">
        <v>53</v>
      </c>
      <c r="F6" s="361" t="s">
        <v>10</v>
      </c>
      <c r="G6" s="365" t="s">
        <v>516</v>
      </c>
      <c r="H6" s="363" t="s">
        <v>614</v>
      </c>
      <c r="I6" s="448" t="s">
        <v>613</v>
      </c>
      <c r="J6" s="359">
        <v>300</v>
      </c>
      <c r="K6" s="359"/>
      <c r="L6" s="446"/>
      <c r="M6" s="478">
        <v>469</v>
      </c>
      <c r="N6" s="449">
        <f t="shared" si="0"/>
        <v>156.33333333333334</v>
      </c>
      <c r="O6" s="478">
        <v>27</v>
      </c>
      <c r="P6" s="308" t="s">
        <v>689</v>
      </c>
      <c r="Q6" s="318" t="s">
        <v>688</v>
      </c>
    </row>
    <row r="7" spans="1:17" ht="15" customHeight="1" x14ac:dyDescent="0.3">
      <c r="A7" s="400" t="s">
        <v>352</v>
      </c>
      <c r="B7" s="359" t="s">
        <v>352</v>
      </c>
      <c r="C7" s="359">
        <v>2019</v>
      </c>
      <c r="D7" s="364" t="s">
        <v>408</v>
      </c>
      <c r="E7" s="360" t="s">
        <v>53</v>
      </c>
      <c r="F7" s="361" t="s">
        <v>10</v>
      </c>
      <c r="G7" s="365" t="s">
        <v>516</v>
      </c>
      <c r="H7" s="359" t="s">
        <v>615</v>
      </c>
      <c r="I7" s="448" t="s">
        <v>613</v>
      </c>
      <c r="J7" s="359">
        <v>300</v>
      </c>
      <c r="K7" s="359"/>
      <c r="L7" s="447"/>
      <c r="M7" s="613">
        <v>469</v>
      </c>
      <c r="N7" s="449">
        <f t="shared" si="0"/>
        <v>156.33333333333334</v>
      </c>
      <c r="O7" s="478">
        <v>27</v>
      </c>
      <c r="P7" s="308" t="s">
        <v>690</v>
      </c>
      <c r="Q7" s="318" t="s">
        <v>688</v>
      </c>
    </row>
    <row r="8" spans="1:17" ht="15" customHeight="1" x14ac:dyDescent="0.3">
      <c r="A8" s="400" t="s">
        <v>352</v>
      </c>
      <c r="B8" s="359" t="s">
        <v>352</v>
      </c>
      <c r="C8" s="359">
        <v>2019</v>
      </c>
      <c r="D8" s="366" t="s">
        <v>408</v>
      </c>
      <c r="E8" s="360" t="s">
        <v>53</v>
      </c>
      <c r="F8" s="361" t="s">
        <v>10</v>
      </c>
      <c r="G8" s="365" t="s">
        <v>516</v>
      </c>
      <c r="H8" s="363" t="s">
        <v>616</v>
      </c>
      <c r="I8" s="448" t="s">
        <v>613</v>
      </c>
      <c r="J8" s="359">
        <v>300</v>
      </c>
      <c r="K8" s="359"/>
      <c r="L8" s="446"/>
      <c r="M8" s="478">
        <v>469</v>
      </c>
      <c r="N8" s="449">
        <f t="shared" si="0"/>
        <v>156.33333333333334</v>
      </c>
      <c r="O8" s="478">
        <v>27</v>
      </c>
      <c r="P8" s="308" t="s">
        <v>690</v>
      </c>
      <c r="Q8" s="318" t="s">
        <v>688</v>
      </c>
    </row>
    <row r="9" spans="1:17" ht="15" customHeight="1" x14ac:dyDescent="0.3">
      <c r="A9" s="400" t="s">
        <v>352</v>
      </c>
      <c r="B9" s="359" t="s">
        <v>352</v>
      </c>
      <c r="C9" s="359">
        <v>2019</v>
      </c>
      <c r="D9" s="364" t="s">
        <v>408</v>
      </c>
      <c r="E9" s="360" t="s">
        <v>53</v>
      </c>
      <c r="F9" s="361" t="s">
        <v>10</v>
      </c>
      <c r="G9" s="365" t="s">
        <v>516</v>
      </c>
      <c r="H9" s="359" t="s">
        <v>617</v>
      </c>
      <c r="I9" s="448" t="s">
        <v>613</v>
      </c>
      <c r="J9" s="359">
        <v>300</v>
      </c>
      <c r="K9" s="359"/>
      <c r="L9" s="447"/>
      <c r="M9" s="613">
        <v>469</v>
      </c>
      <c r="N9" s="449">
        <f t="shared" si="0"/>
        <v>156.33333333333334</v>
      </c>
      <c r="O9" s="478">
        <v>27</v>
      </c>
      <c r="P9" s="308" t="s">
        <v>690</v>
      </c>
      <c r="Q9" s="318" t="s">
        <v>688</v>
      </c>
    </row>
    <row r="10" spans="1:17" ht="15" customHeight="1" x14ac:dyDescent="0.3">
      <c r="A10" s="400" t="s">
        <v>352</v>
      </c>
      <c r="B10" s="359" t="s">
        <v>352</v>
      </c>
      <c r="C10" s="359">
        <v>2019</v>
      </c>
      <c r="D10" s="366" t="s">
        <v>437</v>
      </c>
      <c r="E10" s="360" t="s">
        <v>53</v>
      </c>
      <c r="F10" s="361" t="s">
        <v>10</v>
      </c>
      <c r="G10" s="365" t="s">
        <v>516</v>
      </c>
      <c r="H10" s="363" t="s">
        <v>612</v>
      </c>
      <c r="I10" s="448" t="s">
        <v>613</v>
      </c>
      <c r="J10" s="359">
        <v>850</v>
      </c>
      <c r="K10" s="359"/>
      <c r="L10" s="446"/>
      <c r="M10" s="478">
        <v>922</v>
      </c>
      <c r="N10" s="449">
        <f t="shared" si="0"/>
        <v>108.47058823529412</v>
      </c>
      <c r="O10" s="478">
        <v>21</v>
      </c>
      <c r="P10" s="308" t="s">
        <v>646</v>
      </c>
      <c r="Q10" s="318"/>
    </row>
    <row r="11" spans="1:17" ht="15" customHeight="1" x14ac:dyDescent="0.3">
      <c r="A11" s="400" t="s">
        <v>352</v>
      </c>
      <c r="B11" s="359" t="s">
        <v>352</v>
      </c>
      <c r="C11" s="359">
        <v>2019</v>
      </c>
      <c r="D11" s="364" t="s">
        <v>437</v>
      </c>
      <c r="E11" s="360" t="s">
        <v>53</v>
      </c>
      <c r="F11" s="361" t="s">
        <v>10</v>
      </c>
      <c r="G11" s="365" t="s">
        <v>516</v>
      </c>
      <c r="H11" s="359" t="s">
        <v>614</v>
      </c>
      <c r="I11" s="448" t="s">
        <v>613</v>
      </c>
      <c r="J11" s="359">
        <v>300</v>
      </c>
      <c r="K11" s="359"/>
      <c r="L11" s="447"/>
      <c r="M11" s="478">
        <v>452</v>
      </c>
      <c r="N11" s="449">
        <f t="shared" si="0"/>
        <v>150.66666666666666</v>
      </c>
      <c r="O11" s="478">
        <v>15</v>
      </c>
      <c r="P11" s="308" t="s">
        <v>689</v>
      </c>
      <c r="Q11" s="318"/>
    </row>
    <row r="12" spans="1:17" ht="15" customHeight="1" x14ac:dyDescent="0.3">
      <c r="A12" s="400" t="s">
        <v>352</v>
      </c>
      <c r="B12" s="359" t="s">
        <v>352</v>
      </c>
      <c r="C12" s="359">
        <v>2019</v>
      </c>
      <c r="D12" s="366" t="s">
        <v>437</v>
      </c>
      <c r="E12" s="360" t="s">
        <v>53</v>
      </c>
      <c r="F12" s="361" t="s">
        <v>10</v>
      </c>
      <c r="G12" s="365" t="s">
        <v>516</v>
      </c>
      <c r="H12" s="363" t="s">
        <v>615</v>
      </c>
      <c r="I12" s="448" t="s">
        <v>613</v>
      </c>
      <c r="J12" s="359">
        <v>300</v>
      </c>
      <c r="K12" s="359"/>
      <c r="L12" s="446"/>
      <c r="M12" s="478">
        <v>437</v>
      </c>
      <c r="N12" s="449">
        <f t="shared" si="0"/>
        <v>145.66666666666666</v>
      </c>
      <c r="O12" s="478">
        <v>15</v>
      </c>
      <c r="P12" s="308" t="s">
        <v>690</v>
      </c>
      <c r="Q12" s="318"/>
    </row>
    <row r="13" spans="1:17" ht="15" customHeight="1" x14ac:dyDescent="0.3">
      <c r="A13" s="400" t="s">
        <v>352</v>
      </c>
      <c r="B13" s="359" t="s">
        <v>352</v>
      </c>
      <c r="C13" s="359">
        <v>2019</v>
      </c>
      <c r="D13" s="364" t="s">
        <v>437</v>
      </c>
      <c r="E13" s="360" t="s">
        <v>53</v>
      </c>
      <c r="F13" s="361" t="s">
        <v>10</v>
      </c>
      <c r="G13" s="365" t="s">
        <v>516</v>
      </c>
      <c r="H13" s="359" t="s">
        <v>616</v>
      </c>
      <c r="I13" s="448" t="s">
        <v>613</v>
      </c>
      <c r="J13" s="359">
        <v>300</v>
      </c>
      <c r="K13" s="359"/>
      <c r="L13" s="447"/>
      <c r="M13" s="478">
        <v>452</v>
      </c>
      <c r="N13" s="449">
        <f t="shared" si="0"/>
        <v>150.66666666666666</v>
      </c>
      <c r="O13" s="478">
        <v>15</v>
      </c>
      <c r="P13" s="308" t="s">
        <v>690</v>
      </c>
      <c r="Q13" s="318"/>
    </row>
    <row r="14" spans="1:17" ht="15" customHeight="1" x14ac:dyDescent="0.3">
      <c r="A14" s="400" t="s">
        <v>352</v>
      </c>
      <c r="B14" s="359" t="s">
        <v>352</v>
      </c>
      <c r="C14" s="359">
        <v>2019</v>
      </c>
      <c r="D14" s="366" t="s">
        <v>437</v>
      </c>
      <c r="E14" s="360" t="s">
        <v>53</v>
      </c>
      <c r="F14" s="361" t="s">
        <v>10</v>
      </c>
      <c r="G14" s="365" t="s">
        <v>516</v>
      </c>
      <c r="H14" s="363" t="s">
        <v>617</v>
      </c>
      <c r="I14" s="448" t="s">
        <v>613</v>
      </c>
      <c r="J14" s="359">
        <v>300</v>
      </c>
      <c r="K14" s="359"/>
      <c r="L14" s="446"/>
      <c r="M14" s="478">
        <v>452</v>
      </c>
      <c r="N14" s="449">
        <f t="shared" si="0"/>
        <v>150.66666666666666</v>
      </c>
      <c r="O14" s="478">
        <v>15</v>
      </c>
      <c r="P14" s="308" t="s">
        <v>690</v>
      </c>
      <c r="Q14" s="318"/>
    </row>
    <row r="15" spans="1:17" ht="15" customHeight="1" x14ac:dyDescent="0.3">
      <c r="A15" s="400" t="s">
        <v>352</v>
      </c>
      <c r="B15" s="359" t="s">
        <v>352</v>
      </c>
      <c r="C15" s="359">
        <v>2019</v>
      </c>
      <c r="D15" s="364" t="s">
        <v>437</v>
      </c>
      <c r="E15" s="360" t="s">
        <v>53</v>
      </c>
      <c r="F15" s="361" t="s">
        <v>10</v>
      </c>
      <c r="G15" s="365" t="s">
        <v>516</v>
      </c>
      <c r="H15" s="359" t="s">
        <v>612</v>
      </c>
      <c r="I15" s="448" t="s">
        <v>618</v>
      </c>
      <c r="J15" s="359">
        <v>350</v>
      </c>
      <c r="K15" s="359"/>
      <c r="L15" s="447"/>
      <c r="M15" s="478">
        <v>332</v>
      </c>
      <c r="N15" s="449">
        <f t="shared" si="0"/>
        <v>94.857142857142861</v>
      </c>
      <c r="O15" s="478">
        <v>10</v>
      </c>
      <c r="P15" s="308" t="s">
        <v>641</v>
      </c>
      <c r="Q15" s="318"/>
    </row>
    <row r="16" spans="1:17" ht="15" customHeight="1" x14ac:dyDescent="0.3">
      <c r="A16" s="400" t="s">
        <v>352</v>
      </c>
      <c r="B16" s="359" t="s">
        <v>352</v>
      </c>
      <c r="C16" s="359">
        <v>2019</v>
      </c>
      <c r="D16" s="366" t="s">
        <v>437</v>
      </c>
      <c r="E16" s="360" t="s">
        <v>53</v>
      </c>
      <c r="F16" s="361" t="s">
        <v>10</v>
      </c>
      <c r="G16" s="365" t="s">
        <v>516</v>
      </c>
      <c r="H16" s="363" t="s">
        <v>614</v>
      </c>
      <c r="I16" s="448" t="s">
        <v>618</v>
      </c>
      <c r="J16" s="359">
        <v>350</v>
      </c>
      <c r="K16" s="359"/>
      <c r="L16" s="446"/>
      <c r="M16" s="478">
        <v>331</v>
      </c>
      <c r="N16" s="449">
        <f t="shared" si="0"/>
        <v>94.571428571428569</v>
      </c>
      <c r="O16" s="478">
        <v>10</v>
      </c>
      <c r="P16" s="308" t="s">
        <v>642</v>
      </c>
      <c r="Q16" s="318"/>
    </row>
    <row r="17" spans="1:17" ht="15" customHeight="1" x14ac:dyDescent="0.3">
      <c r="A17" s="400" t="s">
        <v>352</v>
      </c>
      <c r="B17" s="359" t="s">
        <v>352</v>
      </c>
      <c r="C17" s="359">
        <v>2019</v>
      </c>
      <c r="D17" s="364" t="s">
        <v>437</v>
      </c>
      <c r="E17" s="360" t="s">
        <v>53</v>
      </c>
      <c r="F17" s="361" t="s">
        <v>10</v>
      </c>
      <c r="G17" s="365" t="s">
        <v>516</v>
      </c>
      <c r="H17" s="359" t="s">
        <v>615</v>
      </c>
      <c r="I17" s="448" t="s">
        <v>618</v>
      </c>
      <c r="J17" s="359">
        <v>350</v>
      </c>
      <c r="K17" s="359"/>
      <c r="L17" s="447"/>
      <c r="M17" s="478">
        <v>332</v>
      </c>
      <c r="N17" s="449">
        <f t="shared" si="0"/>
        <v>94.857142857142861</v>
      </c>
      <c r="O17" s="478">
        <v>10</v>
      </c>
      <c r="P17" s="308" t="s">
        <v>642</v>
      </c>
      <c r="Q17" s="318"/>
    </row>
    <row r="18" spans="1:17" ht="15" customHeight="1" x14ac:dyDescent="0.3">
      <c r="A18" s="400" t="s">
        <v>352</v>
      </c>
      <c r="B18" s="359" t="s">
        <v>352</v>
      </c>
      <c r="C18" s="359">
        <v>2019</v>
      </c>
      <c r="D18" s="366" t="s">
        <v>437</v>
      </c>
      <c r="E18" s="360" t="s">
        <v>53</v>
      </c>
      <c r="F18" s="361" t="s">
        <v>10</v>
      </c>
      <c r="G18" s="365" t="s">
        <v>516</v>
      </c>
      <c r="H18" s="363" t="s">
        <v>616</v>
      </c>
      <c r="I18" s="448" t="s">
        <v>618</v>
      </c>
      <c r="J18" s="359">
        <v>350</v>
      </c>
      <c r="K18" s="359"/>
      <c r="L18" s="446"/>
      <c r="M18" s="478">
        <v>332</v>
      </c>
      <c r="N18" s="449">
        <f t="shared" si="0"/>
        <v>94.857142857142861</v>
      </c>
      <c r="O18" s="478">
        <v>10</v>
      </c>
      <c r="P18" s="308" t="s">
        <v>641</v>
      </c>
      <c r="Q18" s="318"/>
    </row>
    <row r="19" spans="1:17" ht="15" customHeight="1" x14ac:dyDescent="0.3">
      <c r="A19" s="400" t="s">
        <v>352</v>
      </c>
      <c r="B19" s="359" t="s">
        <v>352</v>
      </c>
      <c r="C19" s="359">
        <v>2019</v>
      </c>
      <c r="D19" s="364" t="s">
        <v>437</v>
      </c>
      <c r="E19" s="360" t="s">
        <v>53</v>
      </c>
      <c r="F19" s="361" t="s">
        <v>10</v>
      </c>
      <c r="G19" s="365" t="s">
        <v>516</v>
      </c>
      <c r="H19" s="359" t="s">
        <v>617</v>
      </c>
      <c r="I19" s="448" t="s">
        <v>618</v>
      </c>
      <c r="J19" s="359">
        <v>350</v>
      </c>
      <c r="K19" s="359"/>
      <c r="L19" s="447"/>
      <c r="M19" s="478">
        <v>332</v>
      </c>
      <c r="N19" s="449">
        <f t="shared" si="0"/>
        <v>94.857142857142861</v>
      </c>
      <c r="O19" s="478">
        <v>10</v>
      </c>
      <c r="P19" s="308" t="s">
        <v>642</v>
      </c>
      <c r="Q19" s="318"/>
    </row>
    <row r="20" spans="1:17" ht="15" customHeight="1" x14ac:dyDescent="0.3">
      <c r="A20" s="400" t="s">
        <v>352</v>
      </c>
      <c r="B20" s="359" t="s">
        <v>352</v>
      </c>
      <c r="C20" s="359">
        <v>2019</v>
      </c>
      <c r="D20" s="366" t="s">
        <v>439</v>
      </c>
      <c r="E20" s="360" t="s">
        <v>53</v>
      </c>
      <c r="F20" s="361" t="s">
        <v>10</v>
      </c>
      <c r="G20" s="365" t="s">
        <v>516</v>
      </c>
      <c r="H20" s="363" t="s">
        <v>612</v>
      </c>
      <c r="I20" s="448" t="s">
        <v>613</v>
      </c>
      <c r="J20" s="359">
        <v>850</v>
      </c>
      <c r="K20" s="359"/>
      <c r="L20" s="446"/>
      <c r="M20" s="478">
        <v>425</v>
      </c>
      <c r="N20" s="449">
        <f t="shared" si="0"/>
        <v>50</v>
      </c>
      <c r="O20" s="478">
        <v>34</v>
      </c>
      <c r="P20" s="308" t="s">
        <v>627</v>
      </c>
      <c r="Q20" s="318" t="s">
        <v>628</v>
      </c>
    </row>
    <row r="21" spans="1:17" ht="15" customHeight="1" x14ac:dyDescent="0.3">
      <c r="A21" s="400" t="s">
        <v>352</v>
      </c>
      <c r="B21" s="359" t="s">
        <v>352</v>
      </c>
      <c r="C21" s="359">
        <v>2019</v>
      </c>
      <c r="D21" s="364" t="s">
        <v>439</v>
      </c>
      <c r="E21" s="360" t="s">
        <v>53</v>
      </c>
      <c r="F21" s="361" t="s">
        <v>10</v>
      </c>
      <c r="G21" s="365" t="s">
        <v>516</v>
      </c>
      <c r="H21" s="359" t="s">
        <v>614</v>
      </c>
      <c r="I21" s="448" t="s">
        <v>613</v>
      </c>
      <c r="J21" s="359">
        <v>300</v>
      </c>
      <c r="K21" s="359"/>
      <c r="L21" s="447"/>
      <c r="M21" s="478">
        <v>163</v>
      </c>
      <c r="N21" s="449">
        <f t="shared" si="0"/>
        <v>54.333333333333336</v>
      </c>
      <c r="O21" s="478">
        <v>12</v>
      </c>
      <c r="P21" s="308" t="s">
        <v>691</v>
      </c>
      <c r="Q21" s="318"/>
    </row>
    <row r="22" spans="1:17" ht="15" customHeight="1" x14ac:dyDescent="0.3">
      <c r="A22" s="400" t="s">
        <v>352</v>
      </c>
      <c r="B22" s="359" t="s">
        <v>352</v>
      </c>
      <c r="C22" s="359">
        <v>2019</v>
      </c>
      <c r="D22" s="366" t="s">
        <v>439</v>
      </c>
      <c r="E22" s="360" t="s">
        <v>53</v>
      </c>
      <c r="F22" s="361" t="s">
        <v>10</v>
      </c>
      <c r="G22" s="365" t="s">
        <v>516</v>
      </c>
      <c r="H22" s="363" t="s">
        <v>615</v>
      </c>
      <c r="I22" s="448" t="s">
        <v>613</v>
      </c>
      <c r="J22" s="359">
        <v>300</v>
      </c>
      <c r="K22" s="359"/>
      <c r="L22" s="446"/>
      <c r="M22" s="478">
        <v>163</v>
      </c>
      <c r="N22" s="449">
        <f t="shared" si="0"/>
        <v>54.333333333333336</v>
      </c>
      <c r="O22" s="478">
        <v>12</v>
      </c>
      <c r="P22" s="308" t="s">
        <v>690</v>
      </c>
      <c r="Q22" s="318"/>
    </row>
    <row r="23" spans="1:17" ht="15" customHeight="1" x14ac:dyDescent="0.3">
      <c r="A23" s="400" t="s">
        <v>352</v>
      </c>
      <c r="B23" s="359" t="s">
        <v>352</v>
      </c>
      <c r="C23" s="359">
        <v>2019</v>
      </c>
      <c r="D23" s="364" t="s">
        <v>439</v>
      </c>
      <c r="E23" s="360" t="s">
        <v>53</v>
      </c>
      <c r="F23" s="361" t="s">
        <v>10</v>
      </c>
      <c r="G23" s="365" t="s">
        <v>516</v>
      </c>
      <c r="H23" s="359" t="s">
        <v>616</v>
      </c>
      <c r="I23" s="448" t="s">
        <v>613</v>
      </c>
      <c r="J23" s="359">
        <v>300</v>
      </c>
      <c r="K23" s="359"/>
      <c r="L23" s="447"/>
      <c r="M23" s="478">
        <v>163</v>
      </c>
      <c r="N23" s="449">
        <f t="shared" si="0"/>
        <v>54.333333333333336</v>
      </c>
      <c r="O23" s="478">
        <v>12</v>
      </c>
      <c r="P23" s="308" t="s">
        <v>690</v>
      </c>
      <c r="Q23" s="318"/>
    </row>
    <row r="24" spans="1:17" ht="15" customHeight="1" x14ac:dyDescent="0.3">
      <c r="A24" s="400" t="s">
        <v>352</v>
      </c>
      <c r="B24" s="359" t="s">
        <v>352</v>
      </c>
      <c r="C24" s="359">
        <v>2019</v>
      </c>
      <c r="D24" s="366" t="s">
        <v>439</v>
      </c>
      <c r="E24" s="360" t="s">
        <v>53</v>
      </c>
      <c r="F24" s="361" t="s">
        <v>10</v>
      </c>
      <c r="G24" s="365" t="s">
        <v>516</v>
      </c>
      <c r="H24" s="363" t="s">
        <v>617</v>
      </c>
      <c r="I24" s="448" t="s">
        <v>613</v>
      </c>
      <c r="J24" s="359">
        <v>300</v>
      </c>
      <c r="K24" s="359"/>
      <c r="L24" s="446"/>
      <c r="M24" s="478">
        <v>163</v>
      </c>
      <c r="N24" s="449">
        <f t="shared" si="0"/>
        <v>54.333333333333336</v>
      </c>
      <c r="O24" s="478">
        <v>12</v>
      </c>
      <c r="P24" s="308" t="s">
        <v>690</v>
      </c>
      <c r="Q24" s="318"/>
    </row>
    <row r="25" spans="1:17" ht="15" customHeight="1" x14ac:dyDescent="0.3">
      <c r="A25" s="400" t="s">
        <v>352</v>
      </c>
      <c r="B25" s="359" t="s">
        <v>352</v>
      </c>
      <c r="C25" s="359">
        <v>2019</v>
      </c>
      <c r="D25" s="364" t="s">
        <v>439</v>
      </c>
      <c r="E25" s="360" t="s">
        <v>53</v>
      </c>
      <c r="F25" s="361" t="s">
        <v>10</v>
      </c>
      <c r="G25" s="365" t="s">
        <v>516</v>
      </c>
      <c r="H25" s="359" t="s">
        <v>612</v>
      </c>
      <c r="I25" s="448" t="s">
        <v>618</v>
      </c>
      <c r="J25" s="359">
        <v>50</v>
      </c>
      <c r="K25" s="359"/>
      <c r="L25" s="447"/>
      <c r="M25" s="478">
        <v>24</v>
      </c>
      <c r="N25" s="449">
        <f t="shared" si="0"/>
        <v>48</v>
      </c>
      <c r="O25" s="478">
        <v>5</v>
      </c>
      <c r="P25" s="308" t="s">
        <v>641</v>
      </c>
      <c r="Q25" s="318" t="s">
        <v>625</v>
      </c>
    </row>
    <row r="26" spans="1:17" ht="15" customHeight="1" x14ac:dyDescent="0.3">
      <c r="A26" s="400" t="s">
        <v>352</v>
      </c>
      <c r="B26" s="359" t="s">
        <v>352</v>
      </c>
      <c r="C26" s="359">
        <v>2019</v>
      </c>
      <c r="D26" s="366" t="s">
        <v>439</v>
      </c>
      <c r="E26" s="360" t="s">
        <v>53</v>
      </c>
      <c r="F26" s="361" t="s">
        <v>10</v>
      </c>
      <c r="G26" s="365" t="s">
        <v>516</v>
      </c>
      <c r="H26" s="363" t="s">
        <v>614</v>
      </c>
      <c r="I26" s="448" t="s">
        <v>618</v>
      </c>
      <c r="J26" s="359">
        <v>50</v>
      </c>
      <c r="K26" s="359"/>
      <c r="L26" s="446"/>
      <c r="M26" s="478">
        <v>24</v>
      </c>
      <c r="N26" s="449">
        <f t="shared" si="0"/>
        <v>48</v>
      </c>
      <c r="O26" s="478">
        <v>5</v>
      </c>
      <c r="P26" s="308" t="s">
        <v>642</v>
      </c>
      <c r="Q26" s="318" t="s">
        <v>625</v>
      </c>
    </row>
    <row r="27" spans="1:17" ht="15" customHeight="1" x14ac:dyDescent="0.3">
      <c r="A27" s="400" t="s">
        <v>352</v>
      </c>
      <c r="B27" s="359" t="s">
        <v>352</v>
      </c>
      <c r="C27" s="359">
        <v>2019</v>
      </c>
      <c r="D27" s="364" t="s">
        <v>439</v>
      </c>
      <c r="E27" s="360" t="s">
        <v>53</v>
      </c>
      <c r="F27" s="361" t="s">
        <v>10</v>
      </c>
      <c r="G27" s="365" t="s">
        <v>516</v>
      </c>
      <c r="H27" s="359" t="s">
        <v>615</v>
      </c>
      <c r="I27" s="448" t="s">
        <v>618</v>
      </c>
      <c r="J27" s="359">
        <v>50</v>
      </c>
      <c r="K27" s="359"/>
      <c r="L27" s="447"/>
      <c r="M27" s="478">
        <v>24</v>
      </c>
      <c r="N27" s="449">
        <f t="shared" si="0"/>
        <v>48</v>
      </c>
      <c r="O27" s="478">
        <v>5</v>
      </c>
      <c r="P27" s="308" t="s">
        <v>642</v>
      </c>
      <c r="Q27" s="318" t="s">
        <v>625</v>
      </c>
    </row>
    <row r="28" spans="1:17" ht="15" customHeight="1" x14ac:dyDescent="0.3">
      <c r="A28" s="400" t="s">
        <v>352</v>
      </c>
      <c r="B28" s="359" t="s">
        <v>352</v>
      </c>
      <c r="C28" s="359">
        <v>2019</v>
      </c>
      <c r="D28" s="366" t="s">
        <v>439</v>
      </c>
      <c r="E28" s="360" t="s">
        <v>53</v>
      </c>
      <c r="F28" s="361" t="s">
        <v>10</v>
      </c>
      <c r="G28" s="365" t="s">
        <v>516</v>
      </c>
      <c r="H28" s="363" t="s">
        <v>616</v>
      </c>
      <c r="I28" s="448" t="s">
        <v>618</v>
      </c>
      <c r="J28" s="359">
        <v>50</v>
      </c>
      <c r="K28" s="359"/>
      <c r="L28" s="446"/>
      <c r="M28" s="478">
        <v>24</v>
      </c>
      <c r="N28" s="449">
        <f t="shared" si="0"/>
        <v>48</v>
      </c>
      <c r="O28" s="478">
        <v>5</v>
      </c>
      <c r="P28" s="308" t="s">
        <v>641</v>
      </c>
      <c r="Q28" s="318" t="s">
        <v>625</v>
      </c>
    </row>
    <row r="29" spans="1:17" ht="15" customHeight="1" x14ac:dyDescent="0.3">
      <c r="A29" s="400" t="s">
        <v>352</v>
      </c>
      <c r="B29" s="359" t="s">
        <v>352</v>
      </c>
      <c r="C29" s="359">
        <v>2019</v>
      </c>
      <c r="D29" s="364" t="s">
        <v>439</v>
      </c>
      <c r="E29" s="360" t="s">
        <v>53</v>
      </c>
      <c r="F29" s="361" t="s">
        <v>10</v>
      </c>
      <c r="G29" s="365" t="s">
        <v>516</v>
      </c>
      <c r="H29" s="359" t="s">
        <v>617</v>
      </c>
      <c r="I29" s="448" t="s">
        <v>618</v>
      </c>
      <c r="J29" s="359">
        <v>50</v>
      </c>
      <c r="K29" s="359"/>
      <c r="L29" s="447"/>
      <c r="M29" s="478">
        <v>24</v>
      </c>
      <c r="N29" s="449">
        <f t="shared" si="0"/>
        <v>48</v>
      </c>
      <c r="O29" s="478">
        <v>5</v>
      </c>
      <c r="P29" s="308" t="s">
        <v>642</v>
      </c>
      <c r="Q29" s="318" t="s">
        <v>625</v>
      </c>
    </row>
    <row r="30" spans="1:17" ht="15" customHeight="1" x14ac:dyDescent="0.3">
      <c r="A30" s="400" t="s">
        <v>352</v>
      </c>
      <c r="B30" s="359" t="s">
        <v>352</v>
      </c>
      <c r="C30" s="359">
        <v>2019</v>
      </c>
      <c r="D30" s="366" t="s">
        <v>443</v>
      </c>
      <c r="E30" s="360" t="s">
        <v>53</v>
      </c>
      <c r="F30" s="361" t="s">
        <v>10</v>
      </c>
      <c r="G30" s="365" t="s">
        <v>516</v>
      </c>
      <c r="H30" s="363" t="s">
        <v>612</v>
      </c>
      <c r="I30" s="448" t="s">
        <v>613</v>
      </c>
      <c r="J30" s="359">
        <v>400</v>
      </c>
      <c r="K30" s="359"/>
      <c r="L30" s="446"/>
      <c r="M30" s="478">
        <v>924</v>
      </c>
      <c r="N30" s="449">
        <f t="shared" si="0"/>
        <v>231</v>
      </c>
      <c r="O30" s="478">
        <v>73</v>
      </c>
      <c r="P30" s="308" t="s">
        <v>646</v>
      </c>
      <c r="Q30" s="318" t="s">
        <v>639</v>
      </c>
    </row>
    <row r="31" spans="1:17" ht="15" customHeight="1" x14ac:dyDescent="0.3">
      <c r="A31" s="400" t="s">
        <v>352</v>
      </c>
      <c r="B31" s="359" t="s">
        <v>352</v>
      </c>
      <c r="C31" s="359">
        <v>2019</v>
      </c>
      <c r="D31" s="364" t="s">
        <v>443</v>
      </c>
      <c r="E31" s="360" t="s">
        <v>53</v>
      </c>
      <c r="F31" s="361" t="s">
        <v>10</v>
      </c>
      <c r="G31" s="365" t="s">
        <v>516</v>
      </c>
      <c r="H31" s="359" t="s">
        <v>612</v>
      </c>
      <c r="I31" s="448" t="s">
        <v>618</v>
      </c>
      <c r="J31" s="359">
        <v>300</v>
      </c>
      <c r="K31" s="359"/>
      <c r="L31" s="447"/>
      <c r="M31" s="613">
        <v>526</v>
      </c>
      <c r="N31" s="449">
        <f t="shared" si="0"/>
        <v>175.33333333333334</v>
      </c>
      <c r="O31" s="478">
        <v>17</v>
      </c>
      <c r="P31" s="308" t="s">
        <v>641</v>
      </c>
      <c r="Q31" s="318" t="s">
        <v>626</v>
      </c>
    </row>
    <row r="32" spans="1:17" ht="15" customHeight="1" x14ac:dyDescent="0.3">
      <c r="A32" s="400" t="s">
        <v>352</v>
      </c>
      <c r="B32" s="359" t="s">
        <v>352</v>
      </c>
      <c r="C32" s="359">
        <v>2019</v>
      </c>
      <c r="D32" s="366" t="s">
        <v>443</v>
      </c>
      <c r="E32" s="360" t="s">
        <v>53</v>
      </c>
      <c r="F32" s="361" t="s">
        <v>10</v>
      </c>
      <c r="G32" s="365" t="s">
        <v>516</v>
      </c>
      <c r="H32" s="363" t="s">
        <v>614</v>
      </c>
      <c r="I32" s="448" t="s">
        <v>613</v>
      </c>
      <c r="J32" s="359">
        <v>300</v>
      </c>
      <c r="K32" s="359"/>
      <c r="L32" s="446"/>
      <c r="M32" s="478">
        <v>592</v>
      </c>
      <c r="N32" s="449">
        <f t="shared" si="0"/>
        <v>197.33333333333334</v>
      </c>
      <c r="O32" s="478">
        <v>43</v>
      </c>
      <c r="P32" s="308" t="s">
        <v>689</v>
      </c>
      <c r="Q32" s="318" t="s">
        <v>688</v>
      </c>
    </row>
    <row r="33" spans="1:17" ht="15" customHeight="1" x14ac:dyDescent="0.3">
      <c r="A33" s="400" t="s">
        <v>352</v>
      </c>
      <c r="B33" s="359" t="s">
        <v>352</v>
      </c>
      <c r="C33" s="359">
        <v>2019</v>
      </c>
      <c r="D33" s="364" t="s">
        <v>443</v>
      </c>
      <c r="E33" s="360" t="s">
        <v>53</v>
      </c>
      <c r="F33" s="361" t="s">
        <v>10</v>
      </c>
      <c r="G33" s="365" t="s">
        <v>516</v>
      </c>
      <c r="H33" s="359" t="s">
        <v>615</v>
      </c>
      <c r="I33" s="448" t="s">
        <v>613</v>
      </c>
      <c r="J33" s="359">
        <v>300</v>
      </c>
      <c r="K33" s="359"/>
      <c r="L33" s="447"/>
      <c r="M33" s="613">
        <v>592</v>
      </c>
      <c r="N33" s="449">
        <f t="shared" si="0"/>
        <v>197.33333333333334</v>
      </c>
      <c r="O33" s="478">
        <v>43</v>
      </c>
      <c r="P33" s="308" t="s">
        <v>690</v>
      </c>
      <c r="Q33" s="318" t="s">
        <v>688</v>
      </c>
    </row>
    <row r="34" spans="1:17" ht="15" customHeight="1" x14ac:dyDescent="0.3">
      <c r="A34" s="400" t="s">
        <v>352</v>
      </c>
      <c r="B34" s="359" t="s">
        <v>352</v>
      </c>
      <c r="C34" s="359">
        <v>2019</v>
      </c>
      <c r="D34" s="366" t="s">
        <v>443</v>
      </c>
      <c r="E34" s="360" t="s">
        <v>53</v>
      </c>
      <c r="F34" s="361" t="s">
        <v>10</v>
      </c>
      <c r="G34" s="365" t="s">
        <v>516</v>
      </c>
      <c r="H34" s="363" t="s">
        <v>616</v>
      </c>
      <c r="I34" s="448" t="s">
        <v>613</v>
      </c>
      <c r="J34" s="359">
        <v>300</v>
      </c>
      <c r="K34" s="359"/>
      <c r="L34" s="446"/>
      <c r="M34" s="478">
        <v>592</v>
      </c>
      <c r="N34" s="449">
        <f t="shared" si="0"/>
        <v>197.33333333333334</v>
      </c>
      <c r="O34" s="478">
        <v>43</v>
      </c>
      <c r="P34" s="308" t="s">
        <v>690</v>
      </c>
      <c r="Q34" s="318" t="s">
        <v>688</v>
      </c>
    </row>
    <row r="35" spans="1:17" ht="15" customHeight="1" x14ac:dyDescent="0.3">
      <c r="A35" s="400" t="s">
        <v>352</v>
      </c>
      <c r="B35" s="359" t="s">
        <v>352</v>
      </c>
      <c r="C35" s="359">
        <v>2019</v>
      </c>
      <c r="D35" s="364" t="s">
        <v>443</v>
      </c>
      <c r="E35" s="360" t="s">
        <v>53</v>
      </c>
      <c r="F35" s="361" t="s">
        <v>10</v>
      </c>
      <c r="G35" s="365" t="s">
        <v>516</v>
      </c>
      <c r="H35" s="359" t="s">
        <v>617</v>
      </c>
      <c r="I35" s="448" t="s">
        <v>613</v>
      </c>
      <c r="J35" s="359">
        <v>300</v>
      </c>
      <c r="K35" s="359"/>
      <c r="L35" s="447"/>
      <c r="M35" s="613">
        <v>592</v>
      </c>
      <c r="N35" s="449">
        <f t="shared" si="0"/>
        <v>197.33333333333334</v>
      </c>
      <c r="O35" s="478">
        <v>43</v>
      </c>
      <c r="P35" s="308" t="s">
        <v>690</v>
      </c>
      <c r="Q35" s="318" t="s">
        <v>688</v>
      </c>
    </row>
    <row r="36" spans="1:17" ht="15" customHeight="1" x14ac:dyDescent="0.3">
      <c r="A36" s="400" t="s">
        <v>352</v>
      </c>
      <c r="B36" s="359" t="s">
        <v>352</v>
      </c>
      <c r="C36" s="359">
        <v>2019</v>
      </c>
      <c r="D36" s="366" t="s">
        <v>455</v>
      </c>
      <c r="E36" s="360" t="s">
        <v>53</v>
      </c>
      <c r="F36" s="361" t="s">
        <v>10</v>
      </c>
      <c r="G36" s="365" t="s">
        <v>516</v>
      </c>
      <c r="H36" s="363" t="s">
        <v>612</v>
      </c>
      <c r="I36" s="448" t="s">
        <v>613</v>
      </c>
      <c r="J36" s="359">
        <v>850</v>
      </c>
      <c r="K36" s="359"/>
      <c r="L36" s="446"/>
      <c r="M36" s="478">
        <v>1186</v>
      </c>
      <c r="N36" s="449">
        <f t="shared" si="0"/>
        <v>139.52941176470588</v>
      </c>
      <c r="O36" s="478">
        <v>31</v>
      </c>
      <c r="P36" s="308" t="s">
        <v>647</v>
      </c>
      <c r="Q36" s="318"/>
    </row>
    <row r="37" spans="1:17" ht="15" customHeight="1" x14ac:dyDescent="0.3">
      <c r="A37" s="400" t="s">
        <v>352</v>
      </c>
      <c r="B37" s="359" t="s">
        <v>352</v>
      </c>
      <c r="C37" s="359">
        <v>2019</v>
      </c>
      <c r="D37" s="364" t="s">
        <v>455</v>
      </c>
      <c r="E37" s="360" t="s">
        <v>53</v>
      </c>
      <c r="F37" s="361" t="s">
        <v>10</v>
      </c>
      <c r="G37" s="365" t="s">
        <v>516</v>
      </c>
      <c r="H37" s="359" t="s">
        <v>612</v>
      </c>
      <c r="I37" s="448" t="s">
        <v>618</v>
      </c>
      <c r="J37" s="359">
        <v>100</v>
      </c>
      <c r="K37" s="359"/>
      <c r="L37" s="447"/>
      <c r="M37" s="613">
        <v>107</v>
      </c>
      <c r="N37" s="449">
        <f t="shared" si="0"/>
        <v>107</v>
      </c>
      <c r="O37" s="478">
        <v>13</v>
      </c>
      <c r="P37" s="308" t="s">
        <v>641</v>
      </c>
      <c r="Q37" s="318"/>
    </row>
    <row r="38" spans="1:17" ht="15" customHeight="1" x14ac:dyDescent="0.3">
      <c r="A38" s="400" t="s">
        <v>352</v>
      </c>
      <c r="B38" s="359" t="s">
        <v>352</v>
      </c>
      <c r="C38" s="359">
        <v>2019</v>
      </c>
      <c r="D38" s="366" t="s">
        <v>455</v>
      </c>
      <c r="E38" s="360" t="s">
        <v>53</v>
      </c>
      <c r="F38" s="361" t="s">
        <v>10</v>
      </c>
      <c r="G38" s="365" t="s">
        <v>516</v>
      </c>
      <c r="H38" s="363" t="s">
        <v>614</v>
      </c>
      <c r="I38" s="448" t="s">
        <v>613</v>
      </c>
      <c r="J38" s="359">
        <v>300</v>
      </c>
      <c r="K38" s="359"/>
      <c r="L38" s="446"/>
      <c r="M38" s="478">
        <v>578</v>
      </c>
      <c r="N38" s="449">
        <f t="shared" si="0"/>
        <v>192.66666666666666</v>
      </c>
      <c r="O38" s="478">
        <v>27</v>
      </c>
      <c r="P38" s="308" t="s">
        <v>689</v>
      </c>
      <c r="Q38" s="318" t="s">
        <v>688</v>
      </c>
    </row>
    <row r="39" spans="1:17" ht="15" customHeight="1" x14ac:dyDescent="0.3">
      <c r="A39" s="400" t="s">
        <v>352</v>
      </c>
      <c r="B39" s="359" t="s">
        <v>352</v>
      </c>
      <c r="C39" s="359">
        <v>2019</v>
      </c>
      <c r="D39" s="364" t="s">
        <v>455</v>
      </c>
      <c r="E39" s="360" t="s">
        <v>53</v>
      </c>
      <c r="F39" s="361" t="s">
        <v>10</v>
      </c>
      <c r="G39" s="365" t="s">
        <v>516</v>
      </c>
      <c r="H39" s="359" t="s">
        <v>615</v>
      </c>
      <c r="I39" s="448" t="s">
        <v>613</v>
      </c>
      <c r="J39" s="359">
        <v>300</v>
      </c>
      <c r="K39" s="359"/>
      <c r="L39" s="447"/>
      <c r="M39" s="613">
        <v>578</v>
      </c>
      <c r="N39" s="449">
        <f t="shared" si="0"/>
        <v>192.66666666666666</v>
      </c>
      <c r="O39" s="478">
        <v>27</v>
      </c>
      <c r="P39" s="308" t="s">
        <v>690</v>
      </c>
      <c r="Q39" s="318" t="s">
        <v>688</v>
      </c>
    </row>
    <row r="40" spans="1:17" ht="15" customHeight="1" x14ac:dyDescent="0.3">
      <c r="A40" s="400" t="s">
        <v>352</v>
      </c>
      <c r="B40" s="359" t="s">
        <v>352</v>
      </c>
      <c r="C40" s="359">
        <v>2019</v>
      </c>
      <c r="D40" s="366" t="s">
        <v>455</v>
      </c>
      <c r="E40" s="360" t="s">
        <v>53</v>
      </c>
      <c r="F40" s="361" t="s">
        <v>10</v>
      </c>
      <c r="G40" s="365" t="s">
        <v>516</v>
      </c>
      <c r="H40" s="363" t="s">
        <v>616</v>
      </c>
      <c r="I40" s="448" t="s">
        <v>613</v>
      </c>
      <c r="J40" s="359">
        <v>300</v>
      </c>
      <c r="K40" s="359"/>
      <c r="L40" s="446"/>
      <c r="M40" s="478">
        <v>578</v>
      </c>
      <c r="N40" s="449">
        <f t="shared" si="0"/>
        <v>192.66666666666666</v>
      </c>
      <c r="O40" s="478">
        <v>27</v>
      </c>
      <c r="P40" s="308" t="s">
        <v>690</v>
      </c>
      <c r="Q40" s="318" t="s">
        <v>688</v>
      </c>
    </row>
    <row r="41" spans="1:17" ht="15" customHeight="1" x14ac:dyDescent="0.3">
      <c r="A41" s="400" t="s">
        <v>352</v>
      </c>
      <c r="B41" s="359" t="s">
        <v>352</v>
      </c>
      <c r="C41" s="359">
        <v>2019</v>
      </c>
      <c r="D41" s="364" t="s">
        <v>455</v>
      </c>
      <c r="E41" s="360" t="s">
        <v>53</v>
      </c>
      <c r="F41" s="361" t="s">
        <v>10</v>
      </c>
      <c r="G41" s="365" t="s">
        <v>516</v>
      </c>
      <c r="H41" s="359" t="s">
        <v>617</v>
      </c>
      <c r="I41" s="448" t="s">
        <v>613</v>
      </c>
      <c r="J41" s="359">
        <v>300</v>
      </c>
      <c r="K41" s="359"/>
      <c r="L41" s="447"/>
      <c r="M41" s="613">
        <v>578</v>
      </c>
      <c r="N41" s="449">
        <f t="shared" si="0"/>
        <v>192.66666666666666</v>
      </c>
      <c r="O41" s="478">
        <v>27</v>
      </c>
      <c r="P41" s="308" t="s">
        <v>690</v>
      </c>
      <c r="Q41" s="318" t="s">
        <v>688</v>
      </c>
    </row>
    <row r="42" spans="1:17" ht="15" customHeight="1" x14ac:dyDescent="0.3">
      <c r="A42" s="400" t="s">
        <v>352</v>
      </c>
      <c r="B42" s="359" t="s">
        <v>352</v>
      </c>
      <c r="C42" s="359">
        <v>2019</v>
      </c>
      <c r="D42" s="366" t="s">
        <v>492</v>
      </c>
      <c r="E42" s="360" t="s">
        <v>474</v>
      </c>
      <c r="F42" s="361" t="s">
        <v>475</v>
      </c>
      <c r="G42" s="365" t="s">
        <v>600</v>
      </c>
      <c r="H42" s="363" t="s">
        <v>612</v>
      </c>
      <c r="I42" s="448" t="s">
        <v>613</v>
      </c>
      <c r="J42" s="359"/>
      <c r="K42" s="359"/>
      <c r="L42" s="446" t="s">
        <v>620</v>
      </c>
      <c r="M42" s="478">
        <v>0</v>
      </c>
      <c r="N42" s="449" t="e">
        <f t="shared" si="0"/>
        <v>#DIV/0!</v>
      </c>
      <c r="O42" s="478">
        <v>0</v>
      </c>
      <c r="P42" s="308" t="s">
        <v>629</v>
      </c>
      <c r="Q42" s="318" t="s">
        <v>659</v>
      </c>
    </row>
    <row r="43" spans="1:17" ht="15" customHeight="1" x14ac:dyDescent="0.3">
      <c r="A43" s="400" t="s">
        <v>352</v>
      </c>
      <c r="B43" s="359" t="s">
        <v>352</v>
      </c>
      <c r="C43" s="359">
        <v>2019</v>
      </c>
      <c r="D43" s="364" t="s">
        <v>492</v>
      </c>
      <c r="E43" s="360" t="s">
        <v>474</v>
      </c>
      <c r="F43" s="361" t="s">
        <v>475</v>
      </c>
      <c r="G43" s="365" t="s">
        <v>600</v>
      </c>
      <c r="H43" s="359" t="s">
        <v>615</v>
      </c>
      <c r="I43" s="448" t="s">
        <v>613</v>
      </c>
      <c r="J43" s="359"/>
      <c r="K43" s="359"/>
      <c r="L43" s="447" t="s">
        <v>620</v>
      </c>
      <c r="M43" s="613">
        <v>0</v>
      </c>
      <c r="N43" s="449" t="e">
        <f t="shared" si="0"/>
        <v>#DIV/0!</v>
      </c>
      <c r="O43" s="478">
        <v>0</v>
      </c>
      <c r="P43" s="308" t="s">
        <v>629</v>
      </c>
      <c r="Q43" s="318" t="s">
        <v>659</v>
      </c>
    </row>
    <row r="44" spans="1:17" ht="15" customHeight="1" x14ac:dyDescent="0.3">
      <c r="A44" s="400" t="s">
        <v>352</v>
      </c>
      <c r="B44" s="359" t="s">
        <v>352</v>
      </c>
      <c r="C44" s="359">
        <v>2019</v>
      </c>
      <c r="D44" s="366" t="s">
        <v>485</v>
      </c>
      <c r="E44" s="360" t="s">
        <v>474</v>
      </c>
      <c r="F44" s="361" t="s">
        <v>475</v>
      </c>
      <c r="G44" s="365" t="s">
        <v>600</v>
      </c>
      <c r="H44" s="363" t="s">
        <v>612</v>
      </c>
      <c r="I44" s="448" t="s">
        <v>613</v>
      </c>
      <c r="J44" s="359"/>
      <c r="K44" s="359"/>
      <c r="L44" s="446" t="s">
        <v>621</v>
      </c>
      <c r="M44" s="478">
        <v>2</v>
      </c>
      <c r="N44" s="449" t="e">
        <f t="shared" si="0"/>
        <v>#DIV/0!</v>
      </c>
      <c r="O44" s="478"/>
      <c r="P44" s="308" t="s">
        <v>648</v>
      </c>
      <c r="Q44" s="318"/>
    </row>
    <row r="45" spans="1:17" ht="15" customHeight="1" x14ac:dyDescent="0.3">
      <c r="A45" s="400" t="s">
        <v>352</v>
      </c>
      <c r="B45" s="359" t="s">
        <v>352</v>
      </c>
      <c r="C45" s="359">
        <v>2019</v>
      </c>
      <c r="D45" s="364" t="s">
        <v>478</v>
      </c>
      <c r="E45" s="360" t="s">
        <v>474</v>
      </c>
      <c r="F45" s="361" t="s">
        <v>475</v>
      </c>
      <c r="G45" s="365" t="s">
        <v>600</v>
      </c>
      <c r="H45" s="359" t="s">
        <v>612</v>
      </c>
      <c r="I45" s="448" t="s">
        <v>613</v>
      </c>
      <c r="J45" s="359">
        <v>400</v>
      </c>
      <c r="K45" s="359"/>
      <c r="L45" s="447"/>
      <c r="M45" s="613">
        <f>751</f>
        <v>751</v>
      </c>
      <c r="N45" s="449">
        <f t="shared" si="0"/>
        <v>187.75</v>
      </c>
      <c r="O45" s="478">
        <v>6</v>
      </c>
      <c r="P45" s="308" t="s">
        <v>649</v>
      </c>
      <c r="Q45" s="318" t="s">
        <v>640</v>
      </c>
    </row>
    <row r="46" spans="1:17" ht="15" customHeight="1" x14ac:dyDescent="0.3">
      <c r="A46" s="400" t="s">
        <v>352</v>
      </c>
      <c r="B46" s="359" t="s">
        <v>352</v>
      </c>
      <c r="C46" s="359">
        <v>2019</v>
      </c>
      <c r="D46" s="366" t="s">
        <v>478</v>
      </c>
      <c r="E46" s="360" t="s">
        <v>474</v>
      </c>
      <c r="F46" s="361" t="s">
        <v>475</v>
      </c>
      <c r="G46" s="365" t="s">
        <v>600</v>
      </c>
      <c r="H46" s="363" t="s">
        <v>615</v>
      </c>
      <c r="I46" s="448" t="s">
        <v>613</v>
      </c>
      <c r="J46" s="359">
        <v>93</v>
      </c>
      <c r="K46" s="359">
        <v>322</v>
      </c>
      <c r="L46" s="446" t="s">
        <v>623</v>
      </c>
      <c r="M46" s="478">
        <f>751</f>
        <v>751</v>
      </c>
      <c r="N46" s="449">
        <f t="shared" si="0"/>
        <v>807.52688172043008</v>
      </c>
      <c r="O46" s="478">
        <v>6</v>
      </c>
      <c r="P46" s="308" t="s">
        <v>692</v>
      </c>
      <c r="Q46" s="318" t="s">
        <v>1028</v>
      </c>
    </row>
    <row r="47" spans="1:17" ht="15" customHeight="1" x14ac:dyDescent="0.3">
      <c r="A47" s="400" t="s">
        <v>352</v>
      </c>
      <c r="B47" s="359" t="s">
        <v>352</v>
      </c>
      <c r="C47" s="359">
        <v>2019</v>
      </c>
      <c r="D47" s="364" t="s">
        <v>478</v>
      </c>
      <c r="E47" s="360" t="s">
        <v>474</v>
      </c>
      <c r="F47" s="361" t="s">
        <v>475</v>
      </c>
      <c r="G47" s="365" t="s">
        <v>600</v>
      </c>
      <c r="H47" s="359" t="s">
        <v>616</v>
      </c>
      <c r="I47" s="448" t="s">
        <v>613</v>
      </c>
      <c r="J47" s="359">
        <v>93</v>
      </c>
      <c r="K47" s="359">
        <v>322</v>
      </c>
      <c r="L47" s="447"/>
      <c r="M47" s="613">
        <v>20</v>
      </c>
      <c r="N47" s="449">
        <f t="shared" si="0"/>
        <v>21.50537634408602</v>
      </c>
      <c r="O47" s="478">
        <v>6</v>
      </c>
      <c r="P47" s="308" t="s">
        <v>692</v>
      </c>
      <c r="Q47" s="318" t="s">
        <v>693</v>
      </c>
    </row>
    <row r="48" spans="1:17" ht="15" customHeight="1" x14ac:dyDescent="0.3">
      <c r="A48" s="400" t="s">
        <v>352</v>
      </c>
      <c r="B48" s="359" t="s">
        <v>352</v>
      </c>
      <c r="C48" s="359">
        <v>2019</v>
      </c>
      <c r="D48" s="366" t="s">
        <v>478</v>
      </c>
      <c r="E48" s="360" t="s">
        <v>474</v>
      </c>
      <c r="F48" s="361" t="s">
        <v>475</v>
      </c>
      <c r="G48" s="365" t="s">
        <v>600</v>
      </c>
      <c r="H48" s="363" t="s">
        <v>617</v>
      </c>
      <c r="I48" s="448" t="s">
        <v>613</v>
      </c>
      <c r="J48" s="359">
        <v>93</v>
      </c>
      <c r="K48" s="359">
        <v>322</v>
      </c>
      <c r="L48" s="446"/>
      <c r="M48" s="478">
        <v>20</v>
      </c>
      <c r="N48" s="449">
        <f t="shared" si="0"/>
        <v>21.50537634408602</v>
      </c>
      <c r="O48" s="478">
        <v>6</v>
      </c>
      <c r="P48" s="308" t="s">
        <v>692</v>
      </c>
      <c r="Q48" s="318" t="s">
        <v>693</v>
      </c>
    </row>
    <row r="49" spans="1:17" ht="15" customHeight="1" x14ac:dyDescent="0.3">
      <c r="A49" s="400" t="s">
        <v>352</v>
      </c>
      <c r="B49" s="359" t="s">
        <v>352</v>
      </c>
      <c r="C49" s="359">
        <v>2019</v>
      </c>
      <c r="D49" s="364" t="s">
        <v>480</v>
      </c>
      <c r="E49" s="360" t="s">
        <v>474</v>
      </c>
      <c r="F49" s="361" t="s">
        <v>475</v>
      </c>
      <c r="G49" s="365" t="s">
        <v>600</v>
      </c>
      <c r="H49" s="359" t="s">
        <v>612</v>
      </c>
      <c r="I49" s="448" t="s">
        <v>613</v>
      </c>
      <c r="J49" s="359">
        <v>15</v>
      </c>
      <c r="K49" s="359"/>
      <c r="L49" s="447" t="s">
        <v>624</v>
      </c>
      <c r="M49" s="613">
        <v>12</v>
      </c>
      <c r="N49" s="449">
        <f t="shared" si="0"/>
        <v>80</v>
      </c>
      <c r="O49" s="478">
        <v>8</v>
      </c>
      <c r="P49" s="308" t="s">
        <v>650</v>
      </c>
      <c r="Q49" s="318" t="s">
        <v>1026</v>
      </c>
    </row>
    <row r="50" spans="1:17" ht="15" customHeight="1" x14ac:dyDescent="0.3">
      <c r="A50" s="400" t="s">
        <v>352</v>
      </c>
      <c r="B50" s="359" t="s">
        <v>352</v>
      </c>
      <c r="C50" s="359">
        <v>2019</v>
      </c>
      <c r="D50" s="366" t="s">
        <v>481</v>
      </c>
      <c r="E50" s="360" t="s">
        <v>474</v>
      </c>
      <c r="F50" s="361" t="s">
        <v>475</v>
      </c>
      <c r="G50" s="365" t="s">
        <v>600</v>
      </c>
      <c r="H50" s="363" t="s">
        <v>612</v>
      </c>
      <c r="I50" s="448" t="s">
        <v>613</v>
      </c>
      <c r="J50" s="359">
        <v>100</v>
      </c>
      <c r="K50" s="359"/>
      <c r="L50" s="446"/>
      <c r="M50" s="478">
        <v>144</v>
      </c>
      <c r="N50" s="449">
        <f t="shared" si="0"/>
        <v>144</v>
      </c>
      <c r="O50" s="478">
        <v>8</v>
      </c>
      <c r="P50" s="308" t="s">
        <v>651</v>
      </c>
      <c r="Q50" s="318"/>
    </row>
    <row r="51" spans="1:17" ht="15" customHeight="1" x14ac:dyDescent="0.3">
      <c r="A51" s="400" t="s">
        <v>352</v>
      </c>
      <c r="B51" s="359" t="s">
        <v>352</v>
      </c>
      <c r="C51" s="359">
        <v>2019</v>
      </c>
      <c r="D51" s="364" t="s">
        <v>515</v>
      </c>
      <c r="E51" s="360" t="s">
        <v>53</v>
      </c>
      <c r="F51" s="361" t="s">
        <v>10</v>
      </c>
      <c r="G51" s="365" t="s">
        <v>516</v>
      </c>
      <c r="H51" s="359" t="s">
        <v>612</v>
      </c>
      <c r="I51" s="448" t="s">
        <v>613</v>
      </c>
      <c r="J51" s="359">
        <v>50</v>
      </c>
      <c r="K51" s="359"/>
      <c r="L51" s="447"/>
      <c r="M51" s="613">
        <v>83</v>
      </c>
      <c r="N51" s="449">
        <f t="shared" si="0"/>
        <v>166</v>
      </c>
      <c r="O51" s="478">
        <v>5</v>
      </c>
      <c r="P51" s="308" t="s">
        <v>652</v>
      </c>
      <c r="Q51" s="318"/>
    </row>
    <row r="52" spans="1:17" ht="15" customHeight="1" x14ac:dyDescent="0.3">
      <c r="A52" s="400" t="s">
        <v>352</v>
      </c>
      <c r="B52" s="359" t="s">
        <v>352</v>
      </c>
      <c r="C52" s="359">
        <v>2019</v>
      </c>
      <c r="D52" s="366" t="s">
        <v>515</v>
      </c>
      <c r="E52" s="360" t="s">
        <v>53</v>
      </c>
      <c r="F52" s="361" t="s">
        <v>10</v>
      </c>
      <c r="G52" s="365" t="s">
        <v>516</v>
      </c>
      <c r="H52" s="363" t="s">
        <v>612</v>
      </c>
      <c r="I52" s="448" t="s">
        <v>618</v>
      </c>
      <c r="J52" s="359">
        <v>50</v>
      </c>
      <c r="K52" s="359"/>
      <c r="L52" s="446"/>
      <c r="M52" s="478">
        <v>216</v>
      </c>
      <c r="N52" s="449">
        <f t="shared" si="0"/>
        <v>432</v>
      </c>
      <c r="O52" s="478">
        <v>5</v>
      </c>
      <c r="P52" s="308" t="s">
        <v>641</v>
      </c>
      <c r="Q52" s="318" t="s">
        <v>626</v>
      </c>
    </row>
    <row r="53" spans="1:17" ht="15" customHeight="1" x14ac:dyDescent="0.3">
      <c r="A53" s="400" t="s">
        <v>352</v>
      </c>
      <c r="B53" s="359" t="s">
        <v>352</v>
      </c>
      <c r="C53" s="359">
        <v>2019</v>
      </c>
      <c r="D53" s="364" t="s">
        <v>520</v>
      </c>
      <c r="E53" s="360" t="s">
        <v>53</v>
      </c>
      <c r="F53" s="361" t="s">
        <v>10</v>
      </c>
      <c r="G53" s="365" t="s">
        <v>516</v>
      </c>
      <c r="H53" s="359" t="s">
        <v>612</v>
      </c>
      <c r="I53" s="448" t="s">
        <v>613</v>
      </c>
      <c r="J53" s="359">
        <v>50</v>
      </c>
      <c r="K53" s="359"/>
      <c r="L53" s="447"/>
      <c r="M53" s="613">
        <v>37</v>
      </c>
      <c r="N53" s="449">
        <f t="shared" si="0"/>
        <v>74</v>
      </c>
      <c r="O53" s="478">
        <v>8</v>
      </c>
      <c r="P53" s="308" t="s">
        <v>630</v>
      </c>
      <c r="Q53" s="318" t="s">
        <v>631</v>
      </c>
    </row>
    <row r="54" spans="1:17" ht="15" customHeight="1" x14ac:dyDescent="0.3">
      <c r="A54" s="400" t="s">
        <v>352</v>
      </c>
      <c r="B54" s="359" t="s">
        <v>352</v>
      </c>
      <c r="C54" s="359">
        <v>2019</v>
      </c>
      <c r="D54" s="366" t="s">
        <v>521</v>
      </c>
      <c r="E54" s="360" t="s">
        <v>53</v>
      </c>
      <c r="F54" s="361" t="s">
        <v>10</v>
      </c>
      <c r="G54" s="365" t="s">
        <v>516</v>
      </c>
      <c r="H54" s="363" t="s">
        <v>612</v>
      </c>
      <c r="I54" s="448" t="s">
        <v>613</v>
      </c>
      <c r="J54" s="359">
        <v>100</v>
      </c>
      <c r="K54" s="359"/>
      <c r="L54" s="446"/>
      <c r="M54" s="478">
        <v>38</v>
      </c>
      <c r="N54" s="449">
        <f t="shared" si="0"/>
        <v>38</v>
      </c>
      <c r="O54" s="478">
        <v>14</v>
      </c>
      <c r="P54" s="308" t="s">
        <v>630</v>
      </c>
      <c r="Q54" s="318" t="s">
        <v>632</v>
      </c>
    </row>
    <row r="55" spans="1:17" ht="15" customHeight="1" x14ac:dyDescent="0.3">
      <c r="A55" s="400" t="s">
        <v>352</v>
      </c>
      <c r="B55" s="359" t="s">
        <v>352</v>
      </c>
      <c r="C55" s="359">
        <v>2019</v>
      </c>
      <c r="D55" s="364" t="s">
        <v>522</v>
      </c>
      <c r="E55" s="360" t="s">
        <v>53</v>
      </c>
      <c r="F55" s="361" t="s">
        <v>10</v>
      </c>
      <c r="G55" s="365" t="s">
        <v>516</v>
      </c>
      <c r="H55" s="359" t="s">
        <v>612</v>
      </c>
      <c r="I55" s="448" t="s">
        <v>613</v>
      </c>
      <c r="J55" s="359"/>
      <c r="K55" s="359"/>
      <c r="L55" s="447" t="s">
        <v>622</v>
      </c>
      <c r="M55" s="613">
        <v>1</v>
      </c>
      <c r="N55" s="449" t="e">
        <f t="shared" si="0"/>
        <v>#DIV/0!</v>
      </c>
      <c r="O55" s="478">
        <v>1</v>
      </c>
      <c r="P55" s="308" t="s">
        <v>653</v>
      </c>
      <c r="Q55" s="318" t="s">
        <v>660</v>
      </c>
    </row>
    <row r="56" spans="1:17" ht="15" customHeight="1" x14ac:dyDescent="0.3">
      <c r="A56" s="400" t="s">
        <v>352</v>
      </c>
      <c r="B56" s="359" t="s">
        <v>352</v>
      </c>
      <c r="C56" s="359">
        <v>2019</v>
      </c>
      <c r="D56" s="366" t="s">
        <v>523</v>
      </c>
      <c r="E56" s="360" t="s">
        <v>53</v>
      </c>
      <c r="F56" s="361" t="s">
        <v>10</v>
      </c>
      <c r="G56" s="365" t="s">
        <v>516</v>
      </c>
      <c r="H56" s="363" t="s">
        <v>612</v>
      </c>
      <c r="I56" s="448" t="s">
        <v>613</v>
      </c>
      <c r="J56" s="359">
        <v>50</v>
      </c>
      <c r="K56" s="359"/>
      <c r="L56" s="446"/>
      <c r="M56" s="478">
        <v>15</v>
      </c>
      <c r="N56" s="449">
        <f t="shared" si="0"/>
        <v>30</v>
      </c>
      <c r="O56" s="478">
        <v>5</v>
      </c>
      <c r="P56" s="308" t="s">
        <v>630</v>
      </c>
      <c r="Q56" s="318" t="s">
        <v>633</v>
      </c>
    </row>
    <row r="57" spans="1:17" ht="15" customHeight="1" x14ac:dyDescent="0.3">
      <c r="A57" s="400" t="s">
        <v>352</v>
      </c>
      <c r="B57" s="359" t="s">
        <v>352</v>
      </c>
      <c r="C57" s="359">
        <v>2019</v>
      </c>
      <c r="D57" s="364" t="s">
        <v>432</v>
      </c>
      <c r="E57" s="360" t="s">
        <v>53</v>
      </c>
      <c r="F57" s="361" t="s">
        <v>10</v>
      </c>
      <c r="G57" s="365" t="s">
        <v>516</v>
      </c>
      <c r="H57" s="359" t="s">
        <v>612</v>
      </c>
      <c r="I57" s="448" t="s">
        <v>613</v>
      </c>
      <c r="J57" s="359">
        <v>70</v>
      </c>
      <c r="K57" s="359"/>
      <c r="L57" s="447"/>
      <c r="M57" s="613">
        <v>160</v>
      </c>
      <c r="N57" s="449">
        <f t="shared" si="0"/>
        <v>228.57142857142858</v>
      </c>
      <c r="O57" s="478">
        <v>12</v>
      </c>
      <c r="P57" s="308" t="s">
        <v>654</v>
      </c>
      <c r="Q57" s="318" t="s">
        <v>640</v>
      </c>
    </row>
    <row r="58" spans="1:17" ht="15" customHeight="1" x14ac:dyDescent="0.3">
      <c r="A58" s="400" t="s">
        <v>352</v>
      </c>
      <c r="B58" s="359" t="s">
        <v>352</v>
      </c>
      <c r="C58" s="359">
        <v>2019</v>
      </c>
      <c r="D58" s="366" t="s">
        <v>432</v>
      </c>
      <c r="E58" s="360" t="s">
        <v>53</v>
      </c>
      <c r="F58" s="361" t="s">
        <v>10</v>
      </c>
      <c r="G58" s="365" t="s">
        <v>516</v>
      </c>
      <c r="H58" s="363" t="s">
        <v>612</v>
      </c>
      <c r="I58" s="448" t="s">
        <v>618</v>
      </c>
      <c r="J58" s="359">
        <v>70</v>
      </c>
      <c r="K58" s="359"/>
      <c r="L58" s="446"/>
      <c r="M58" s="478">
        <v>118</v>
      </c>
      <c r="N58" s="449">
        <f t="shared" si="0"/>
        <v>168.57142857142858</v>
      </c>
      <c r="O58" s="478">
        <v>13</v>
      </c>
      <c r="P58" s="308" t="s">
        <v>641</v>
      </c>
      <c r="Q58" s="318" t="s">
        <v>626</v>
      </c>
    </row>
    <row r="59" spans="1:17" ht="15" customHeight="1" x14ac:dyDescent="0.3">
      <c r="A59" s="400" t="s">
        <v>352</v>
      </c>
      <c r="B59" s="359" t="s">
        <v>352</v>
      </c>
      <c r="C59" s="359">
        <v>2019</v>
      </c>
      <c r="D59" s="364" t="s">
        <v>432</v>
      </c>
      <c r="E59" s="360" t="s">
        <v>53</v>
      </c>
      <c r="F59" s="361" t="s">
        <v>10</v>
      </c>
      <c r="G59" s="365" t="s">
        <v>516</v>
      </c>
      <c r="H59" s="359" t="s">
        <v>616</v>
      </c>
      <c r="I59" s="448" t="s">
        <v>618</v>
      </c>
      <c r="J59" s="359">
        <v>70</v>
      </c>
      <c r="K59" s="359"/>
      <c r="L59" s="447"/>
      <c r="M59" s="478">
        <v>118</v>
      </c>
      <c r="N59" s="449">
        <f t="shared" si="0"/>
        <v>168.57142857142858</v>
      </c>
      <c r="O59" s="478">
        <v>13</v>
      </c>
      <c r="P59" s="308" t="s">
        <v>641</v>
      </c>
      <c r="Q59" s="318" t="s">
        <v>626</v>
      </c>
    </row>
    <row r="60" spans="1:17" ht="15" customHeight="1" x14ac:dyDescent="0.3">
      <c r="A60" s="400" t="s">
        <v>352</v>
      </c>
      <c r="B60" s="359" t="s">
        <v>352</v>
      </c>
      <c r="C60" s="359">
        <v>2019</v>
      </c>
      <c r="D60" s="366" t="s">
        <v>432</v>
      </c>
      <c r="E60" s="360" t="s">
        <v>53</v>
      </c>
      <c r="F60" s="361" t="s">
        <v>10</v>
      </c>
      <c r="G60" s="365" t="s">
        <v>516</v>
      </c>
      <c r="H60" s="363" t="s">
        <v>615</v>
      </c>
      <c r="I60" s="448" t="s">
        <v>618</v>
      </c>
      <c r="J60" s="359">
        <v>70</v>
      </c>
      <c r="K60" s="359"/>
      <c r="L60" s="446"/>
      <c r="M60" s="478">
        <v>118</v>
      </c>
      <c r="N60" s="449">
        <f t="shared" ref="N60:N93" si="1">100*M60/J60</f>
        <v>168.57142857142858</v>
      </c>
      <c r="O60" s="478">
        <v>13</v>
      </c>
      <c r="P60" s="308" t="s">
        <v>643</v>
      </c>
      <c r="Q60" s="318" t="s">
        <v>626</v>
      </c>
    </row>
    <row r="61" spans="1:17" ht="15" customHeight="1" x14ac:dyDescent="0.3">
      <c r="A61" s="400" t="s">
        <v>352</v>
      </c>
      <c r="B61" s="359" t="s">
        <v>352</v>
      </c>
      <c r="C61" s="359">
        <v>2019</v>
      </c>
      <c r="D61" s="364" t="s">
        <v>432</v>
      </c>
      <c r="E61" s="360" t="s">
        <v>53</v>
      </c>
      <c r="F61" s="361" t="s">
        <v>10</v>
      </c>
      <c r="G61" s="365" t="s">
        <v>516</v>
      </c>
      <c r="H61" s="359" t="s">
        <v>617</v>
      </c>
      <c r="I61" s="448" t="s">
        <v>618</v>
      </c>
      <c r="J61" s="359">
        <v>70</v>
      </c>
      <c r="K61" s="359"/>
      <c r="L61" s="447"/>
      <c r="M61" s="478">
        <v>118</v>
      </c>
      <c r="N61" s="449">
        <f t="shared" si="1"/>
        <v>168.57142857142858</v>
      </c>
      <c r="O61" s="478">
        <v>13</v>
      </c>
      <c r="P61" s="308" t="s">
        <v>643</v>
      </c>
      <c r="Q61" s="318" t="s">
        <v>626</v>
      </c>
    </row>
    <row r="62" spans="1:17" ht="15" customHeight="1" x14ac:dyDescent="0.3">
      <c r="A62" s="400" t="s">
        <v>352</v>
      </c>
      <c r="B62" s="359" t="s">
        <v>352</v>
      </c>
      <c r="C62" s="359">
        <v>2019</v>
      </c>
      <c r="D62" s="366" t="s">
        <v>440</v>
      </c>
      <c r="E62" s="360" t="s">
        <v>53</v>
      </c>
      <c r="F62" s="361" t="s">
        <v>10</v>
      </c>
      <c r="G62" s="365" t="s">
        <v>516</v>
      </c>
      <c r="H62" s="363" t="s">
        <v>612</v>
      </c>
      <c r="I62" s="448" t="s">
        <v>613</v>
      </c>
      <c r="J62" s="359">
        <v>100</v>
      </c>
      <c r="K62" s="359"/>
      <c r="L62" s="446"/>
      <c r="M62" s="478">
        <v>9</v>
      </c>
      <c r="N62" s="449">
        <f t="shared" si="1"/>
        <v>9</v>
      </c>
      <c r="O62" s="478">
        <v>7</v>
      </c>
      <c r="P62" s="308" t="s">
        <v>655</v>
      </c>
      <c r="Q62" s="318" t="s">
        <v>634</v>
      </c>
    </row>
    <row r="63" spans="1:17" ht="15" customHeight="1" x14ac:dyDescent="0.3">
      <c r="A63" s="400" t="s">
        <v>352</v>
      </c>
      <c r="B63" s="359" t="s">
        <v>352</v>
      </c>
      <c r="C63" s="359">
        <v>2019</v>
      </c>
      <c r="D63" s="364" t="s">
        <v>440</v>
      </c>
      <c r="E63" s="360" t="s">
        <v>53</v>
      </c>
      <c r="F63" s="361" t="s">
        <v>10</v>
      </c>
      <c r="G63" s="365" t="s">
        <v>516</v>
      </c>
      <c r="H63" s="359" t="s">
        <v>612</v>
      </c>
      <c r="I63" s="448" t="s">
        <v>618</v>
      </c>
      <c r="J63" s="359">
        <v>15</v>
      </c>
      <c r="K63" s="359"/>
      <c r="L63" s="447"/>
      <c r="M63" s="613">
        <v>7</v>
      </c>
      <c r="N63" s="449">
        <f t="shared" si="1"/>
        <v>46.666666666666664</v>
      </c>
      <c r="O63" s="478">
        <v>5</v>
      </c>
      <c r="P63" s="308" t="s">
        <v>641</v>
      </c>
      <c r="Q63" s="318" t="s">
        <v>625</v>
      </c>
    </row>
    <row r="64" spans="1:17" ht="15" customHeight="1" x14ac:dyDescent="0.3">
      <c r="A64" s="400" t="s">
        <v>352</v>
      </c>
      <c r="B64" s="359" t="s">
        <v>352</v>
      </c>
      <c r="C64" s="359">
        <v>2019</v>
      </c>
      <c r="D64" s="366" t="s">
        <v>524</v>
      </c>
      <c r="E64" s="360" t="s">
        <v>53</v>
      </c>
      <c r="F64" s="361" t="s">
        <v>10</v>
      </c>
      <c r="G64" s="365" t="s">
        <v>516</v>
      </c>
      <c r="H64" s="363" t="s">
        <v>612</v>
      </c>
      <c r="I64" s="448" t="s">
        <v>613</v>
      </c>
      <c r="J64" s="359">
        <v>300</v>
      </c>
      <c r="K64" s="359"/>
      <c r="L64" s="446"/>
      <c r="M64" s="478">
        <v>283</v>
      </c>
      <c r="N64" s="449">
        <f t="shared" si="1"/>
        <v>94.333333333333329</v>
      </c>
      <c r="O64" s="478">
        <v>12</v>
      </c>
      <c r="P64" s="308" t="s">
        <v>645</v>
      </c>
      <c r="Q64" s="318" t="s">
        <v>635</v>
      </c>
    </row>
    <row r="65" spans="1:17" ht="15" customHeight="1" x14ac:dyDescent="0.3">
      <c r="A65" s="400" t="s">
        <v>352</v>
      </c>
      <c r="B65" s="359" t="s">
        <v>352</v>
      </c>
      <c r="C65" s="359">
        <v>2019</v>
      </c>
      <c r="D65" s="364" t="s">
        <v>524</v>
      </c>
      <c r="E65" s="360" t="s">
        <v>53</v>
      </c>
      <c r="F65" s="361" t="s">
        <v>10</v>
      </c>
      <c r="G65" s="365" t="s">
        <v>516</v>
      </c>
      <c r="H65" s="359" t="s">
        <v>612</v>
      </c>
      <c r="I65" s="448" t="s">
        <v>618</v>
      </c>
      <c r="J65" s="359">
        <v>100</v>
      </c>
      <c r="K65" s="359"/>
      <c r="L65" s="447"/>
      <c r="M65" s="613">
        <v>242</v>
      </c>
      <c r="N65" s="449">
        <f t="shared" si="1"/>
        <v>242</v>
      </c>
      <c r="O65" s="478">
        <v>6</v>
      </c>
      <c r="P65" s="308" t="s">
        <v>641</v>
      </c>
      <c r="Q65" s="318" t="s">
        <v>626</v>
      </c>
    </row>
    <row r="66" spans="1:17" ht="15" customHeight="1" x14ac:dyDescent="0.3">
      <c r="A66" s="400" t="s">
        <v>352</v>
      </c>
      <c r="B66" s="359" t="s">
        <v>352</v>
      </c>
      <c r="C66" s="359">
        <v>2019</v>
      </c>
      <c r="D66" s="366" t="s">
        <v>527</v>
      </c>
      <c r="E66" s="360" t="s">
        <v>53</v>
      </c>
      <c r="F66" s="361" t="s">
        <v>10</v>
      </c>
      <c r="G66" s="365" t="s">
        <v>516</v>
      </c>
      <c r="H66" s="363" t="s">
        <v>612</v>
      </c>
      <c r="I66" s="448" t="s">
        <v>613</v>
      </c>
      <c r="J66" s="359">
        <v>60</v>
      </c>
      <c r="K66" s="359"/>
      <c r="L66" s="446"/>
      <c r="M66" s="478">
        <v>12</v>
      </c>
      <c r="N66" s="449">
        <f t="shared" si="1"/>
        <v>20</v>
      </c>
      <c r="O66" s="478">
        <v>5</v>
      </c>
      <c r="P66" s="308" t="s">
        <v>656</v>
      </c>
      <c r="Q66" s="318" t="s">
        <v>636</v>
      </c>
    </row>
    <row r="67" spans="1:17" ht="15" customHeight="1" x14ac:dyDescent="0.3">
      <c r="A67" s="400" t="s">
        <v>352</v>
      </c>
      <c r="B67" s="359" t="s">
        <v>352</v>
      </c>
      <c r="C67" s="359">
        <v>2019</v>
      </c>
      <c r="D67" s="364" t="s">
        <v>609</v>
      </c>
      <c r="E67" s="360" t="s">
        <v>53</v>
      </c>
      <c r="F67" s="361" t="s">
        <v>10</v>
      </c>
      <c r="G67" s="365" t="s">
        <v>516</v>
      </c>
      <c r="H67" s="359" t="s">
        <v>612</v>
      </c>
      <c r="I67" s="448" t="s">
        <v>613</v>
      </c>
      <c r="J67" s="359">
        <v>70</v>
      </c>
      <c r="K67" s="359"/>
      <c r="L67" s="447"/>
      <c r="M67" s="613">
        <v>11</v>
      </c>
      <c r="N67" s="449">
        <f t="shared" si="1"/>
        <v>15.714285714285714</v>
      </c>
      <c r="O67" s="478">
        <v>2</v>
      </c>
      <c r="P67" s="308" t="s">
        <v>645</v>
      </c>
      <c r="Q67" s="318" t="s">
        <v>635</v>
      </c>
    </row>
    <row r="68" spans="1:17" ht="15" customHeight="1" x14ac:dyDescent="0.3">
      <c r="A68" s="400" t="s">
        <v>352</v>
      </c>
      <c r="B68" s="359" t="s">
        <v>352</v>
      </c>
      <c r="C68" s="359">
        <v>2019</v>
      </c>
      <c r="D68" s="366" t="s">
        <v>529</v>
      </c>
      <c r="E68" s="360" t="s">
        <v>53</v>
      </c>
      <c r="F68" s="361" t="s">
        <v>10</v>
      </c>
      <c r="G68" s="365" t="s">
        <v>516</v>
      </c>
      <c r="H68" s="363" t="s">
        <v>612</v>
      </c>
      <c r="I68" s="448" t="s">
        <v>613</v>
      </c>
      <c r="J68" s="359">
        <v>400</v>
      </c>
      <c r="K68" s="359"/>
      <c r="L68" s="446"/>
      <c r="M68" s="478">
        <v>299</v>
      </c>
      <c r="N68" s="449">
        <f t="shared" si="1"/>
        <v>74.75</v>
      </c>
      <c r="O68" s="478">
        <v>15</v>
      </c>
      <c r="P68" s="308" t="s">
        <v>645</v>
      </c>
      <c r="Q68" s="318" t="s">
        <v>635</v>
      </c>
    </row>
    <row r="69" spans="1:17" ht="15" customHeight="1" x14ac:dyDescent="0.3">
      <c r="A69" s="400" t="s">
        <v>352</v>
      </c>
      <c r="B69" s="359" t="s">
        <v>352</v>
      </c>
      <c r="C69" s="359">
        <v>2019</v>
      </c>
      <c r="D69" s="364" t="s">
        <v>507</v>
      </c>
      <c r="E69" s="360" t="s">
        <v>53</v>
      </c>
      <c r="F69" s="361" t="s">
        <v>10</v>
      </c>
      <c r="G69" s="365" t="s">
        <v>516</v>
      </c>
      <c r="H69" s="359" t="s">
        <v>612</v>
      </c>
      <c r="I69" s="448" t="s">
        <v>613</v>
      </c>
      <c r="J69" s="359">
        <v>400</v>
      </c>
      <c r="K69" s="359"/>
      <c r="L69" s="447"/>
      <c r="M69" s="613">
        <v>237</v>
      </c>
      <c r="N69" s="449">
        <f t="shared" si="1"/>
        <v>59.25</v>
      </c>
      <c r="O69" s="478">
        <v>17</v>
      </c>
      <c r="P69" s="308" t="s">
        <v>657</v>
      </c>
      <c r="Q69" s="318" t="s">
        <v>635</v>
      </c>
    </row>
    <row r="70" spans="1:17" ht="15" customHeight="1" x14ac:dyDescent="0.3">
      <c r="A70" s="400" t="s">
        <v>352</v>
      </c>
      <c r="B70" s="359" t="s">
        <v>352</v>
      </c>
      <c r="C70" s="359">
        <v>2019</v>
      </c>
      <c r="D70" s="366" t="s">
        <v>531</v>
      </c>
      <c r="E70" s="360" t="s">
        <v>53</v>
      </c>
      <c r="F70" s="361" t="s">
        <v>10</v>
      </c>
      <c r="G70" s="365" t="s">
        <v>516</v>
      </c>
      <c r="H70" s="363" t="s">
        <v>612</v>
      </c>
      <c r="I70" s="448" t="s">
        <v>613</v>
      </c>
      <c r="J70" s="359">
        <v>400</v>
      </c>
      <c r="K70" s="359"/>
      <c r="L70" s="446"/>
      <c r="M70" s="478">
        <v>252</v>
      </c>
      <c r="N70" s="449">
        <f t="shared" si="1"/>
        <v>63</v>
      </c>
      <c r="O70" s="478">
        <v>22</v>
      </c>
      <c r="P70" s="308" t="s">
        <v>657</v>
      </c>
      <c r="Q70" s="318" t="s">
        <v>635</v>
      </c>
    </row>
    <row r="71" spans="1:17" ht="15" customHeight="1" x14ac:dyDescent="0.3">
      <c r="A71" s="400" t="s">
        <v>352</v>
      </c>
      <c r="B71" s="359" t="s">
        <v>352</v>
      </c>
      <c r="C71" s="359">
        <v>2019</v>
      </c>
      <c r="D71" s="364" t="s">
        <v>460</v>
      </c>
      <c r="E71" s="360" t="s">
        <v>53</v>
      </c>
      <c r="F71" s="361" t="s">
        <v>10</v>
      </c>
      <c r="G71" s="365" t="s">
        <v>516</v>
      </c>
      <c r="H71" s="359" t="s">
        <v>612</v>
      </c>
      <c r="I71" s="448" t="s">
        <v>613</v>
      </c>
      <c r="J71" s="359">
        <v>60</v>
      </c>
      <c r="K71" s="359"/>
      <c r="L71" s="447"/>
      <c r="M71" s="613">
        <v>31</v>
      </c>
      <c r="N71" s="449">
        <f t="shared" si="1"/>
        <v>51.666666666666664</v>
      </c>
      <c r="O71" s="478">
        <v>1</v>
      </c>
      <c r="P71" s="308" t="s">
        <v>658</v>
      </c>
      <c r="Q71" s="318" t="s">
        <v>637</v>
      </c>
    </row>
    <row r="72" spans="1:17" ht="15" customHeight="1" x14ac:dyDescent="0.3">
      <c r="A72" s="400" t="s">
        <v>352</v>
      </c>
      <c r="B72" s="359" t="s">
        <v>352</v>
      </c>
      <c r="C72" s="359">
        <v>2019</v>
      </c>
      <c r="D72" s="366" t="s">
        <v>460</v>
      </c>
      <c r="E72" s="360" t="s">
        <v>53</v>
      </c>
      <c r="F72" s="361" t="s">
        <v>10</v>
      </c>
      <c r="G72" s="365" t="s">
        <v>516</v>
      </c>
      <c r="H72" s="363" t="s">
        <v>612</v>
      </c>
      <c r="I72" s="448" t="s">
        <v>618</v>
      </c>
      <c r="J72" s="359">
        <v>100</v>
      </c>
      <c r="K72" s="359"/>
      <c r="L72" s="446"/>
      <c r="M72" s="478">
        <v>150</v>
      </c>
      <c r="N72" s="449">
        <f t="shared" si="1"/>
        <v>150</v>
      </c>
      <c r="O72" s="478">
        <v>9</v>
      </c>
      <c r="P72" s="308" t="s">
        <v>641</v>
      </c>
      <c r="Q72" s="318"/>
    </row>
    <row r="73" spans="1:17" ht="15" customHeight="1" x14ac:dyDescent="0.3">
      <c r="A73" s="400" t="s">
        <v>352</v>
      </c>
      <c r="B73" s="359" t="s">
        <v>352</v>
      </c>
      <c r="C73" s="359">
        <v>2019</v>
      </c>
      <c r="D73" s="364" t="s">
        <v>463</v>
      </c>
      <c r="E73" s="360" t="s">
        <v>53</v>
      </c>
      <c r="F73" s="361" t="s">
        <v>10</v>
      </c>
      <c r="G73" s="365" t="s">
        <v>516</v>
      </c>
      <c r="H73" s="359" t="s">
        <v>612</v>
      </c>
      <c r="I73" s="448" t="s">
        <v>613</v>
      </c>
      <c r="J73" s="359">
        <v>60</v>
      </c>
      <c r="K73" s="359"/>
      <c r="L73" s="447"/>
      <c r="M73" s="613">
        <v>0</v>
      </c>
      <c r="N73" s="449">
        <f t="shared" si="1"/>
        <v>0</v>
      </c>
      <c r="O73" s="478">
        <v>0</v>
      </c>
      <c r="P73" s="308" t="s">
        <v>658</v>
      </c>
      <c r="Q73" s="318" t="s">
        <v>638</v>
      </c>
    </row>
    <row r="74" spans="1:17" ht="15" customHeight="1" x14ac:dyDescent="0.3">
      <c r="A74" s="400" t="s">
        <v>352</v>
      </c>
      <c r="B74" s="359" t="s">
        <v>352</v>
      </c>
      <c r="C74" s="359">
        <v>2019</v>
      </c>
      <c r="D74" s="366" t="s">
        <v>545</v>
      </c>
      <c r="E74" s="360" t="s">
        <v>53</v>
      </c>
      <c r="F74" s="361" t="s">
        <v>10</v>
      </c>
      <c r="G74" s="365" t="s">
        <v>516</v>
      </c>
      <c r="H74" s="363" t="s">
        <v>612</v>
      </c>
      <c r="I74" s="448" t="s">
        <v>618</v>
      </c>
      <c r="J74" s="359">
        <v>70</v>
      </c>
      <c r="K74" s="359"/>
      <c r="L74" s="446" t="s">
        <v>619</v>
      </c>
      <c r="M74" s="478">
        <v>339</v>
      </c>
      <c r="N74" s="449">
        <f t="shared" si="1"/>
        <v>484.28571428571428</v>
      </c>
      <c r="O74" s="478">
        <v>4</v>
      </c>
      <c r="P74" s="308" t="s">
        <v>641</v>
      </c>
      <c r="Q74" s="318" t="s">
        <v>626</v>
      </c>
    </row>
    <row r="75" spans="1:17" ht="15" customHeight="1" x14ac:dyDescent="0.3">
      <c r="A75" s="400" t="s">
        <v>352</v>
      </c>
      <c r="B75" s="359" t="s">
        <v>352</v>
      </c>
      <c r="C75" s="359">
        <v>2019</v>
      </c>
      <c r="D75" s="364" t="s">
        <v>545</v>
      </c>
      <c r="E75" s="360" t="s">
        <v>53</v>
      </c>
      <c r="F75" s="361" t="s">
        <v>10</v>
      </c>
      <c r="G75" s="365" t="s">
        <v>516</v>
      </c>
      <c r="H75" s="359" t="s">
        <v>615</v>
      </c>
      <c r="I75" s="448" t="s">
        <v>618</v>
      </c>
      <c r="J75" s="359">
        <v>70</v>
      </c>
      <c r="K75" s="359"/>
      <c r="L75" s="447" t="s">
        <v>619</v>
      </c>
      <c r="M75" s="613">
        <v>339</v>
      </c>
      <c r="N75" s="449">
        <f t="shared" si="1"/>
        <v>484.28571428571428</v>
      </c>
      <c r="O75" s="478">
        <v>4</v>
      </c>
      <c r="P75" s="308" t="s">
        <v>644</v>
      </c>
      <c r="Q75" s="318" t="s">
        <v>626</v>
      </c>
    </row>
    <row r="76" spans="1:17" ht="15" customHeight="1" x14ac:dyDescent="0.3">
      <c r="A76" s="400" t="s">
        <v>352</v>
      </c>
      <c r="B76" s="359" t="s">
        <v>352</v>
      </c>
      <c r="C76" s="359">
        <v>2019</v>
      </c>
      <c r="D76" s="366" t="s">
        <v>545</v>
      </c>
      <c r="E76" s="360" t="s">
        <v>53</v>
      </c>
      <c r="F76" s="361" t="s">
        <v>10</v>
      </c>
      <c r="G76" s="365" t="s">
        <v>516</v>
      </c>
      <c r="H76" s="363" t="s">
        <v>616</v>
      </c>
      <c r="I76" s="448" t="s">
        <v>618</v>
      </c>
      <c r="J76" s="359">
        <v>70</v>
      </c>
      <c r="K76" s="359"/>
      <c r="L76" s="446" t="s">
        <v>619</v>
      </c>
      <c r="M76" s="478">
        <v>339</v>
      </c>
      <c r="N76" s="449">
        <f t="shared" si="1"/>
        <v>484.28571428571428</v>
      </c>
      <c r="O76" s="478">
        <v>4</v>
      </c>
      <c r="P76" s="308" t="s">
        <v>641</v>
      </c>
      <c r="Q76" s="318" t="s">
        <v>626</v>
      </c>
    </row>
    <row r="77" spans="1:17" ht="15" customHeight="1" x14ac:dyDescent="0.3">
      <c r="A77" s="400" t="s">
        <v>352</v>
      </c>
      <c r="B77" s="359" t="s">
        <v>352</v>
      </c>
      <c r="C77" s="359">
        <v>2019</v>
      </c>
      <c r="D77" s="364" t="s">
        <v>545</v>
      </c>
      <c r="E77" s="360" t="s">
        <v>53</v>
      </c>
      <c r="F77" s="361" t="s">
        <v>10</v>
      </c>
      <c r="G77" s="365" t="s">
        <v>516</v>
      </c>
      <c r="H77" s="359" t="s">
        <v>617</v>
      </c>
      <c r="I77" s="448" t="s">
        <v>618</v>
      </c>
      <c r="J77" s="359">
        <v>70</v>
      </c>
      <c r="K77" s="359"/>
      <c r="L77" s="447" t="s">
        <v>619</v>
      </c>
      <c r="M77" s="613">
        <v>339</v>
      </c>
      <c r="N77" s="449">
        <f t="shared" si="1"/>
        <v>484.28571428571428</v>
      </c>
      <c r="O77" s="478">
        <v>4</v>
      </c>
      <c r="P77" s="308" t="s">
        <v>644</v>
      </c>
      <c r="Q77" s="318" t="s">
        <v>626</v>
      </c>
    </row>
    <row r="78" spans="1:17" ht="15" customHeight="1" x14ac:dyDescent="0.3">
      <c r="A78" s="400" t="s">
        <v>352</v>
      </c>
      <c r="B78" s="359" t="s">
        <v>352</v>
      </c>
      <c r="C78" s="359">
        <v>2019</v>
      </c>
      <c r="D78" s="366" t="s">
        <v>548</v>
      </c>
      <c r="E78" s="360" t="s">
        <v>53</v>
      </c>
      <c r="F78" s="361" t="s">
        <v>10</v>
      </c>
      <c r="G78" s="365" t="s">
        <v>516</v>
      </c>
      <c r="H78" s="363" t="s">
        <v>612</v>
      </c>
      <c r="I78" s="448" t="s">
        <v>618</v>
      </c>
      <c r="J78" s="359">
        <v>50</v>
      </c>
      <c r="K78" s="359"/>
      <c r="L78" s="446" t="s">
        <v>619</v>
      </c>
      <c r="M78" s="478">
        <v>287</v>
      </c>
      <c r="N78" s="449">
        <f t="shared" si="1"/>
        <v>574</v>
      </c>
      <c r="O78" s="478">
        <v>4</v>
      </c>
      <c r="P78" s="308" t="s">
        <v>641</v>
      </c>
      <c r="Q78" s="318" t="s">
        <v>626</v>
      </c>
    </row>
    <row r="79" spans="1:17" ht="15" customHeight="1" x14ac:dyDescent="0.3">
      <c r="A79" s="400" t="s">
        <v>352</v>
      </c>
      <c r="B79" s="359" t="s">
        <v>352</v>
      </c>
      <c r="C79" s="359">
        <v>2019</v>
      </c>
      <c r="D79" s="364" t="s">
        <v>548</v>
      </c>
      <c r="E79" s="360" t="s">
        <v>53</v>
      </c>
      <c r="F79" s="361" t="s">
        <v>10</v>
      </c>
      <c r="G79" s="365" t="s">
        <v>516</v>
      </c>
      <c r="H79" s="359" t="s">
        <v>615</v>
      </c>
      <c r="I79" s="448" t="s">
        <v>618</v>
      </c>
      <c r="J79" s="359">
        <v>50</v>
      </c>
      <c r="K79" s="359"/>
      <c r="L79" s="447" t="s">
        <v>619</v>
      </c>
      <c r="M79" s="613">
        <v>287</v>
      </c>
      <c r="N79" s="449">
        <f t="shared" si="1"/>
        <v>574</v>
      </c>
      <c r="O79" s="478">
        <v>4</v>
      </c>
      <c r="P79" s="308" t="s">
        <v>644</v>
      </c>
      <c r="Q79" s="318" t="s">
        <v>626</v>
      </c>
    </row>
    <row r="80" spans="1:17" ht="15" customHeight="1" x14ac:dyDescent="0.3">
      <c r="A80" s="400" t="s">
        <v>352</v>
      </c>
      <c r="B80" s="359" t="s">
        <v>352</v>
      </c>
      <c r="C80" s="359">
        <v>2019</v>
      </c>
      <c r="D80" s="366" t="s">
        <v>548</v>
      </c>
      <c r="E80" s="360" t="s">
        <v>53</v>
      </c>
      <c r="F80" s="361" t="s">
        <v>10</v>
      </c>
      <c r="G80" s="365" t="s">
        <v>516</v>
      </c>
      <c r="H80" s="363" t="s">
        <v>616</v>
      </c>
      <c r="I80" s="448" t="s">
        <v>618</v>
      </c>
      <c r="J80" s="359">
        <v>50</v>
      </c>
      <c r="K80" s="359"/>
      <c r="L80" s="446" t="s">
        <v>619</v>
      </c>
      <c r="M80" s="478">
        <v>287</v>
      </c>
      <c r="N80" s="449">
        <f t="shared" si="1"/>
        <v>574</v>
      </c>
      <c r="O80" s="478">
        <v>4</v>
      </c>
      <c r="P80" s="308" t="s">
        <v>641</v>
      </c>
      <c r="Q80" s="318" t="s">
        <v>626</v>
      </c>
    </row>
    <row r="81" spans="1:17" ht="15" customHeight="1" x14ac:dyDescent="0.3">
      <c r="A81" s="400" t="s">
        <v>352</v>
      </c>
      <c r="B81" s="359" t="s">
        <v>352</v>
      </c>
      <c r="C81" s="359">
        <v>2019</v>
      </c>
      <c r="D81" s="364" t="s">
        <v>548</v>
      </c>
      <c r="E81" s="360" t="s">
        <v>53</v>
      </c>
      <c r="F81" s="361" t="s">
        <v>10</v>
      </c>
      <c r="G81" s="365" t="s">
        <v>516</v>
      </c>
      <c r="H81" s="359" t="s">
        <v>617</v>
      </c>
      <c r="I81" s="448" t="s">
        <v>618</v>
      </c>
      <c r="J81" s="359">
        <v>50</v>
      </c>
      <c r="K81" s="359"/>
      <c r="L81" s="447" t="s">
        <v>619</v>
      </c>
      <c r="M81" s="613">
        <v>287</v>
      </c>
      <c r="N81" s="449">
        <f t="shared" si="1"/>
        <v>574</v>
      </c>
      <c r="O81" s="478">
        <v>4</v>
      </c>
      <c r="P81" s="308" t="s">
        <v>644</v>
      </c>
      <c r="Q81" s="318" t="s">
        <v>626</v>
      </c>
    </row>
    <row r="82" spans="1:17" ht="15" customHeight="1" x14ac:dyDescent="0.3">
      <c r="A82" s="400" t="s">
        <v>352</v>
      </c>
      <c r="B82" s="359" t="s">
        <v>352</v>
      </c>
      <c r="C82" s="359">
        <v>2019</v>
      </c>
      <c r="D82" s="366" t="s">
        <v>566</v>
      </c>
      <c r="E82" s="360" t="s">
        <v>53</v>
      </c>
      <c r="F82" s="361" t="s">
        <v>10</v>
      </c>
      <c r="G82" s="365" t="s">
        <v>516</v>
      </c>
      <c r="H82" s="363" t="s">
        <v>612</v>
      </c>
      <c r="I82" s="448" t="s">
        <v>618</v>
      </c>
      <c r="J82" s="359">
        <v>15</v>
      </c>
      <c r="K82" s="359"/>
      <c r="L82" s="446" t="s">
        <v>619</v>
      </c>
      <c r="M82" s="478">
        <v>17</v>
      </c>
      <c r="N82" s="449">
        <f t="shared" si="1"/>
        <v>113.33333333333333</v>
      </c>
      <c r="O82" s="478">
        <v>8</v>
      </c>
      <c r="P82" s="308" t="s">
        <v>641</v>
      </c>
      <c r="Q82" s="318"/>
    </row>
    <row r="83" spans="1:17" ht="15" customHeight="1" x14ac:dyDescent="0.3">
      <c r="A83" s="400" t="s">
        <v>352</v>
      </c>
      <c r="B83" s="359" t="s">
        <v>352</v>
      </c>
      <c r="C83" s="359">
        <v>2019</v>
      </c>
      <c r="D83" s="364" t="s">
        <v>566</v>
      </c>
      <c r="E83" s="360" t="s">
        <v>53</v>
      </c>
      <c r="F83" s="361" t="s">
        <v>10</v>
      </c>
      <c r="G83" s="365" t="s">
        <v>516</v>
      </c>
      <c r="H83" s="359" t="s">
        <v>615</v>
      </c>
      <c r="I83" s="448" t="s">
        <v>618</v>
      </c>
      <c r="J83" s="359">
        <v>15</v>
      </c>
      <c r="K83" s="359"/>
      <c r="L83" s="447" t="s">
        <v>619</v>
      </c>
      <c r="M83" s="613">
        <v>16</v>
      </c>
      <c r="N83" s="449">
        <f t="shared" si="1"/>
        <v>106.66666666666667</v>
      </c>
      <c r="O83" s="478">
        <v>7</v>
      </c>
      <c r="P83" s="308" t="s">
        <v>644</v>
      </c>
      <c r="Q83" s="318"/>
    </row>
    <row r="84" spans="1:17" ht="15" customHeight="1" x14ac:dyDescent="0.3">
      <c r="A84" s="400" t="s">
        <v>352</v>
      </c>
      <c r="B84" s="359" t="s">
        <v>352</v>
      </c>
      <c r="C84" s="359">
        <v>2019</v>
      </c>
      <c r="D84" s="366" t="s">
        <v>566</v>
      </c>
      <c r="E84" s="360" t="s">
        <v>53</v>
      </c>
      <c r="F84" s="361" t="s">
        <v>10</v>
      </c>
      <c r="G84" s="365" t="s">
        <v>516</v>
      </c>
      <c r="H84" s="363" t="s">
        <v>616</v>
      </c>
      <c r="I84" s="448" t="s">
        <v>618</v>
      </c>
      <c r="J84" s="359">
        <v>15</v>
      </c>
      <c r="K84" s="359"/>
      <c r="L84" s="446" t="s">
        <v>619</v>
      </c>
      <c r="M84" s="478">
        <v>16</v>
      </c>
      <c r="N84" s="449">
        <f t="shared" si="1"/>
        <v>106.66666666666667</v>
      </c>
      <c r="O84" s="478">
        <v>7</v>
      </c>
      <c r="P84" s="308" t="s">
        <v>641</v>
      </c>
      <c r="Q84" s="318"/>
    </row>
    <row r="85" spans="1:17" ht="15" customHeight="1" x14ac:dyDescent="0.3">
      <c r="A85" s="400" t="s">
        <v>352</v>
      </c>
      <c r="B85" s="359" t="s">
        <v>352</v>
      </c>
      <c r="C85" s="359">
        <v>2019</v>
      </c>
      <c r="D85" s="364" t="s">
        <v>566</v>
      </c>
      <c r="E85" s="360" t="s">
        <v>53</v>
      </c>
      <c r="F85" s="361" t="s">
        <v>10</v>
      </c>
      <c r="G85" s="365" t="s">
        <v>516</v>
      </c>
      <c r="H85" s="359" t="s">
        <v>617</v>
      </c>
      <c r="I85" s="448" t="s">
        <v>618</v>
      </c>
      <c r="J85" s="359">
        <v>15</v>
      </c>
      <c r="K85" s="359"/>
      <c r="L85" s="447" t="s">
        <v>619</v>
      </c>
      <c r="M85" s="613">
        <v>16</v>
      </c>
      <c r="N85" s="449">
        <f t="shared" si="1"/>
        <v>106.66666666666667</v>
      </c>
      <c r="O85" s="478">
        <v>7</v>
      </c>
      <c r="P85" s="308" t="s">
        <v>644</v>
      </c>
      <c r="Q85" s="318"/>
    </row>
    <row r="86" spans="1:17" ht="15" customHeight="1" x14ac:dyDescent="0.3">
      <c r="A86" s="400" t="s">
        <v>352</v>
      </c>
      <c r="B86" s="359" t="s">
        <v>352</v>
      </c>
      <c r="C86" s="359">
        <v>2019</v>
      </c>
      <c r="D86" s="366" t="s">
        <v>579</v>
      </c>
      <c r="E86" s="360" t="s">
        <v>53</v>
      </c>
      <c r="F86" s="361" t="s">
        <v>10</v>
      </c>
      <c r="G86" s="365" t="s">
        <v>516</v>
      </c>
      <c r="H86" s="363" t="s">
        <v>612</v>
      </c>
      <c r="I86" s="448" t="s">
        <v>618</v>
      </c>
      <c r="J86" s="359">
        <v>35</v>
      </c>
      <c r="K86" s="359"/>
      <c r="L86" s="446" t="s">
        <v>619</v>
      </c>
      <c r="M86" s="478">
        <v>26</v>
      </c>
      <c r="N86" s="449">
        <f t="shared" si="1"/>
        <v>74.285714285714292</v>
      </c>
      <c r="O86" s="478">
        <v>5</v>
      </c>
      <c r="P86" s="308" t="s">
        <v>641</v>
      </c>
      <c r="Q86" s="318" t="s">
        <v>625</v>
      </c>
    </row>
    <row r="87" spans="1:17" ht="15" customHeight="1" x14ac:dyDescent="0.3">
      <c r="A87" s="400" t="s">
        <v>352</v>
      </c>
      <c r="B87" s="359" t="s">
        <v>352</v>
      </c>
      <c r="C87" s="359">
        <v>2019</v>
      </c>
      <c r="D87" s="364" t="s">
        <v>579</v>
      </c>
      <c r="E87" s="360" t="s">
        <v>53</v>
      </c>
      <c r="F87" s="361" t="s">
        <v>10</v>
      </c>
      <c r="G87" s="365" t="s">
        <v>516</v>
      </c>
      <c r="H87" s="359" t="s">
        <v>615</v>
      </c>
      <c r="I87" s="448" t="s">
        <v>618</v>
      </c>
      <c r="J87" s="359">
        <v>35</v>
      </c>
      <c r="K87" s="359"/>
      <c r="L87" s="447" t="s">
        <v>619</v>
      </c>
      <c r="M87" s="478">
        <v>26</v>
      </c>
      <c r="N87" s="449">
        <f t="shared" si="1"/>
        <v>74.285714285714292</v>
      </c>
      <c r="O87" s="478">
        <v>5</v>
      </c>
      <c r="P87" s="308" t="s">
        <v>644</v>
      </c>
      <c r="Q87" s="318" t="s">
        <v>625</v>
      </c>
    </row>
    <row r="88" spans="1:17" ht="15" customHeight="1" x14ac:dyDescent="0.3">
      <c r="A88" s="400" t="s">
        <v>352</v>
      </c>
      <c r="B88" s="359" t="s">
        <v>352</v>
      </c>
      <c r="C88" s="359">
        <v>2019</v>
      </c>
      <c r="D88" s="366" t="s">
        <v>579</v>
      </c>
      <c r="E88" s="360" t="s">
        <v>53</v>
      </c>
      <c r="F88" s="361" t="s">
        <v>10</v>
      </c>
      <c r="G88" s="365" t="s">
        <v>516</v>
      </c>
      <c r="H88" s="363" t="s">
        <v>616</v>
      </c>
      <c r="I88" s="448" t="s">
        <v>618</v>
      </c>
      <c r="J88" s="359">
        <v>35</v>
      </c>
      <c r="K88" s="359"/>
      <c r="L88" s="446" t="s">
        <v>619</v>
      </c>
      <c r="M88" s="478">
        <v>26</v>
      </c>
      <c r="N88" s="449">
        <f t="shared" si="1"/>
        <v>74.285714285714292</v>
      </c>
      <c r="O88" s="478">
        <v>5</v>
      </c>
      <c r="P88" s="308" t="s">
        <v>641</v>
      </c>
      <c r="Q88" s="318" t="s">
        <v>625</v>
      </c>
    </row>
    <row r="89" spans="1:17" ht="15" customHeight="1" x14ac:dyDescent="0.3">
      <c r="A89" s="400" t="s">
        <v>352</v>
      </c>
      <c r="B89" s="359" t="s">
        <v>352</v>
      </c>
      <c r="C89" s="359">
        <v>2019</v>
      </c>
      <c r="D89" s="364" t="s">
        <v>579</v>
      </c>
      <c r="E89" s="360" t="s">
        <v>53</v>
      </c>
      <c r="F89" s="361" t="s">
        <v>10</v>
      </c>
      <c r="G89" s="365" t="s">
        <v>516</v>
      </c>
      <c r="H89" s="359" t="s">
        <v>617</v>
      </c>
      <c r="I89" s="448" t="s">
        <v>618</v>
      </c>
      <c r="J89" s="359">
        <v>35</v>
      </c>
      <c r="K89" s="359"/>
      <c r="L89" s="447" t="s">
        <v>619</v>
      </c>
      <c r="M89" s="613">
        <v>26</v>
      </c>
      <c r="N89" s="449">
        <f t="shared" si="1"/>
        <v>74.285714285714292</v>
      </c>
      <c r="O89" s="478">
        <v>5</v>
      </c>
      <c r="P89" s="308" t="s">
        <v>644</v>
      </c>
      <c r="Q89" s="318" t="s">
        <v>625</v>
      </c>
    </row>
    <row r="90" spans="1:17" ht="15" customHeight="1" x14ac:dyDescent="0.3">
      <c r="A90" s="400" t="s">
        <v>352</v>
      </c>
      <c r="B90" s="359" t="s">
        <v>352</v>
      </c>
      <c r="C90" s="359">
        <v>2019</v>
      </c>
      <c r="D90" s="364" t="s">
        <v>572</v>
      </c>
      <c r="E90" s="360" t="s">
        <v>53</v>
      </c>
      <c r="F90" s="361" t="s">
        <v>10</v>
      </c>
      <c r="G90" s="365" t="s">
        <v>516</v>
      </c>
      <c r="H90" s="359" t="s">
        <v>612</v>
      </c>
      <c r="I90" s="448" t="s">
        <v>613</v>
      </c>
      <c r="J90" s="359"/>
      <c r="K90" s="359"/>
      <c r="L90" s="447"/>
      <c r="M90" s="478">
        <v>10</v>
      </c>
      <c r="N90" s="449" t="e">
        <f t="shared" si="1"/>
        <v>#DIV/0!</v>
      </c>
      <c r="O90" s="612">
        <v>3</v>
      </c>
      <c r="P90" s="308"/>
      <c r="Q90" s="318" t="s">
        <v>1027</v>
      </c>
    </row>
    <row r="91" spans="1:17" ht="13" x14ac:dyDescent="0.3">
      <c r="A91" s="400" t="s">
        <v>352</v>
      </c>
      <c r="B91" s="359" t="s">
        <v>352</v>
      </c>
      <c r="C91" s="359">
        <v>2019</v>
      </c>
      <c r="D91" s="364" t="s">
        <v>579</v>
      </c>
      <c r="E91" s="360" t="s">
        <v>53</v>
      </c>
      <c r="F91" s="361" t="s">
        <v>10</v>
      </c>
      <c r="G91" s="365" t="s">
        <v>516</v>
      </c>
      <c r="H91" s="359" t="s">
        <v>612</v>
      </c>
      <c r="I91" s="448" t="s">
        <v>613</v>
      </c>
      <c r="J91" s="359"/>
      <c r="K91" s="359"/>
      <c r="L91" s="447"/>
      <c r="M91" s="613">
        <v>2</v>
      </c>
      <c r="N91" s="449" t="e">
        <f t="shared" si="1"/>
        <v>#DIV/0!</v>
      </c>
      <c r="O91" s="612">
        <v>2</v>
      </c>
      <c r="P91" s="308"/>
      <c r="Q91" s="318" t="s">
        <v>1027</v>
      </c>
    </row>
    <row r="92" spans="1:17" ht="13" x14ac:dyDescent="0.3">
      <c r="A92" s="400" t="s">
        <v>352</v>
      </c>
      <c r="B92" s="359" t="s">
        <v>352</v>
      </c>
      <c r="C92" s="359">
        <v>2019</v>
      </c>
      <c r="D92" s="364" t="s">
        <v>1024</v>
      </c>
      <c r="E92" s="360" t="s">
        <v>53</v>
      </c>
      <c r="F92" s="361" t="s">
        <v>10</v>
      </c>
      <c r="G92" s="365" t="s">
        <v>516</v>
      </c>
      <c r="H92" s="359" t="s">
        <v>612</v>
      </c>
      <c r="I92" s="448" t="s">
        <v>613</v>
      </c>
      <c r="J92" s="359"/>
      <c r="K92" s="359"/>
      <c r="L92" s="447"/>
      <c r="M92" s="478">
        <v>1</v>
      </c>
      <c r="N92" s="449" t="e">
        <f t="shared" si="1"/>
        <v>#DIV/0!</v>
      </c>
      <c r="O92" s="612">
        <v>1</v>
      </c>
      <c r="P92" s="308"/>
      <c r="Q92" s="318" t="s">
        <v>1027</v>
      </c>
    </row>
    <row r="93" spans="1:17" ht="13" x14ac:dyDescent="0.3">
      <c r="A93" s="400" t="s">
        <v>352</v>
      </c>
      <c r="B93" s="359" t="s">
        <v>352</v>
      </c>
      <c r="C93" s="359">
        <v>2019</v>
      </c>
      <c r="D93" s="364" t="s">
        <v>1025</v>
      </c>
      <c r="E93" s="360" t="s">
        <v>53</v>
      </c>
      <c r="F93" s="361" t="s">
        <v>10</v>
      </c>
      <c r="G93" s="365" t="s">
        <v>516</v>
      </c>
      <c r="H93" s="359" t="s">
        <v>612</v>
      </c>
      <c r="I93" s="448" t="s">
        <v>613</v>
      </c>
      <c r="J93" s="359"/>
      <c r="K93" s="359"/>
      <c r="L93" s="447"/>
      <c r="M93" s="613">
        <v>1</v>
      </c>
      <c r="N93" s="449" t="e">
        <f t="shared" si="1"/>
        <v>#DIV/0!</v>
      </c>
      <c r="O93" s="612">
        <v>1</v>
      </c>
      <c r="P93" s="308"/>
      <c r="Q93" s="318" t="s">
        <v>1027</v>
      </c>
    </row>
  </sheetData>
  <phoneticPr fontId="65" type="noConversion"/>
  <pageMargins left="0.7" right="0.7" top="0.75" bottom="0.75" header="0.3" footer="0.3"/>
  <pageSetup paperSize="9" scale="64"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Y10"/>
  <sheetViews>
    <sheetView topLeftCell="H1" zoomScale="60" zoomScaleNormal="60" workbookViewId="0">
      <selection activeCell="U6" sqref="U6"/>
    </sheetView>
  </sheetViews>
  <sheetFormatPr defaultColWidth="8.90625" defaultRowHeight="12.5" x14ac:dyDescent="0.25"/>
  <cols>
    <col min="1" max="1" width="8.90625" style="142"/>
    <col min="2" max="2" width="12" style="142" customWidth="1"/>
    <col min="3" max="3" width="15.453125" style="142" customWidth="1"/>
    <col min="4" max="4" width="15.36328125" style="142" customWidth="1"/>
    <col min="5" max="5" width="15" style="142" customWidth="1"/>
    <col min="6" max="6" width="22" style="142" customWidth="1"/>
    <col min="7" max="7" width="27.453125" style="143" customWidth="1"/>
    <col min="8" max="8" width="18.36328125" style="142" customWidth="1"/>
    <col min="9" max="10" width="16.08984375" style="142" customWidth="1"/>
    <col min="11" max="12" width="19.08984375" style="142" customWidth="1"/>
    <col min="13" max="13" width="20" style="142" customWidth="1"/>
    <col min="14" max="15" width="19.08984375" style="144" customWidth="1"/>
    <col min="16" max="16" width="13.54296875" style="144" customWidth="1"/>
    <col min="17" max="24" width="19.08984375" style="144" customWidth="1"/>
    <col min="25" max="25" width="13.08984375" style="142" customWidth="1"/>
    <col min="26" max="16384" width="8.90625" style="142"/>
  </cols>
  <sheetData>
    <row r="1" spans="1:25" ht="13.5" thickBot="1" x14ac:dyDescent="0.3">
      <c r="A1" s="141" t="s">
        <v>67</v>
      </c>
    </row>
    <row r="2" spans="1:25" ht="13" thickBot="1" x14ac:dyDescent="0.3">
      <c r="A2" s="145"/>
      <c r="B2" s="145"/>
      <c r="C2" s="145"/>
      <c r="D2" s="145"/>
      <c r="E2" s="145"/>
      <c r="F2" s="145"/>
      <c r="G2" s="145"/>
      <c r="H2" s="145"/>
      <c r="I2" s="145"/>
      <c r="J2" s="145"/>
      <c r="K2" s="145"/>
      <c r="L2" s="145"/>
      <c r="N2" s="146"/>
      <c r="O2" s="146"/>
      <c r="P2" s="146"/>
      <c r="Q2" s="146"/>
      <c r="R2" s="146"/>
      <c r="S2" s="146"/>
      <c r="T2" s="146"/>
      <c r="U2" s="146"/>
      <c r="V2" s="146"/>
      <c r="X2" s="202" t="s">
        <v>60</v>
      </c>
      <c r="Y2" s="203" t="s">
        <v>52</v>
      </c>
    </row>
    <row r="3" spans="1:25" ht="13.5" thickBot="1" x14ac:dyDescent="0.3">
      <c r="A3" s="147"/>
      <c r="B3" s="147"/>
      <c r="C3" s="147"/>
      <c r="D3" s="147"/>
      <c r="E3" s="147"/>
      <c r="F3" s="147"/>
      <c r="G3" s="147"/>
      <c r="H3" s="147"/>
      <c r="I3" s="147"/>
      <c r="J3" s="147"/>
      <c r="K3" s="147"/>
      <c r="L3" s="147"/>
      <c r="N3" s="148"/>
      <c r="O3" s="148"/>
      <c r="P3" s="148"/>
      <c r="Q3" s="148"/>
      <c r="R3" s="148"/>
      <c r="S3" s="148"/>
      <c r="T3" s="148"/>
      <c r="U3" s="148"/>
      <c r="V3" s="148"/>
      <c r="X3" s="201" t="s">
        <v>59</v>
      </c>
      <c r="Y3" s="287">
        <v>2019</v>
      </c>
    </row>
    <row r="4" spans="1:25" ht="89.4" customHeight="1" thickBot="1" x14ac:dyDescent="0.3">
      <c r="A4" s="198" t="s">
        <v>0</v>
      </c>
      <c r="B4" s="198" t="s">
        <v>13</v>
      </c>
      <c r="C4" s="198" t="s">
        <v>68</v>
      </c>
      <c r="D4" s="199" t="s">
        <v>5</v>
      </c>
      <c r="E4" s="198" t="s">
        <v>9</v>
      </c>
      <c r="F4" s="198" t="s">
        <v>69</v>
      </c>
      <c r="G4" s="200" t="s">
        <v>70</v>
      </c>
      <c r="H4" s="198" t="s">
        <v>71</v>
      </c>
      <c r="I4" s="198" t="s">
        <v>72</v>
      </c>
      <c r="J4" s="198" t="s">
        <v>73</v>
      </c>
      <c r="K4" s="198" t="s">
        <v>74</v>
      </c>
      <c r="L4" s="198" t="s">
        <v>75</v>
      </c>
      <c r="M4" s="198" t="s">
        <v>4</v>
      </c>
      <c r="N4" s="286" t="s">
        <v>299</v>
      </c>
      <c r="O4" s="286" t="s">
        <v>300</v>
      </c>
      <c r="P4" s="286" t="s">
        <v>11</v>
      </c>
      <c r="Q4" s="286" t="s">
        <v>302</v>
      </c>
      <c r="R4" s="286" t="s">
        <v>301</v>
      </c>
      <c r="S4" s="286" t="s">
        <v>303</v>
      </c>
      <c r="T4" s="286" t="s">
        <v>76</v>
      </c>
      <c r="U4" s="286" t="s">
        <v>77</v>
      </c>
      <c r="V4" s="288" t="s">
        <v>332</v>
      </c>
      <c r="W4" s="286" t="s">
        <v>78</v>
      </c>
      <c r="X4" s="286" t="s">
        <v>79</v>
      </c>
      <c r="Y4" s="288" t="s">
        <v>333</v>
      </c>
    </row>
    <row r="5" spans="1:25" ht="109.25" customHeight="1" x14ac:dyDescent="0.25">
      <c r="A5" s="450" t="s">
        <v>352</v>
      </c>
      <c r="B5" s="451">
        <v>2019</v>
      </c>
      <c r="C5" s="452" t="s">
        <v>661</v>
      </c>
      <c r="D5" s="451" t="s">
        <v>10</v>
      </c>
      <c r="E5" s="451" t="s">
        <v>81</v>
      </c>
      <c r="F5" s="451" t="s">
        <v>82</v>
      </c>
      <c r="G5" s="453" t="s">
        <v>83</v>
      </c>
      <c r="H5" s="451" t="s">
        <v>82</v>
      </c>
      <c r="I5" s="451" t="s">
        <v>82</v>
      </c>
      <c r="J5" s="451" t="s">
        <v>82</v>
      </c>
      <c r="K5" s="454" t="s">
        <v>82</v>
      </c>
      <c r="L5" s="454"/>
      <c r="M5" s="461" t="s">
        <v>667</v>
      </c>
      <c r="N5" s="371" t="s">
        <v>8</v>
      </c>
      <c r="O5" s="371" t="s">
        <v>8</v>
      </c>
      <c r="P5" s="371" t="s">
        <v>8</v>
      </c>
      <c r="Q5" s="371" t="s">
        <v>8</v>
      </c>
      <c r="R5" s="371" t="s">
        <v>8</v>
      </c>
      <c r="S5" s="371" t="s">
        <v>8</v>
      </c>
      <c r="T5" s="371" t="s">
        <v>8</v>
      </c>
      <c r="U5" s="371" t="s">
        <v>8</v>
      </c>
      <c r="V5" s="371" t="s">
        <v>8</v>
      </c>
      <c r="W5" s="371" t="s">
        <v>8</v>
      </c>
      <c r="X5" s="371" t="s">
        <v>8</v>
      </c>
      <c r="Y5" s="371"/>
    </row>
    <row r="6" spans="1:25" ht="137.5" x14ac:dyDescent="0.25">
      <c r="A6" s="455" t="s">
        <v>352</v>
      </c>
      <c r="B6" s="456">
        <v>2019</v>
      </c>
      <c r="C6" s="457" t="s">
        <v>661</v>
      </c>
      <c r="D6" s="456" t="s">
        <v>475</v>
      </c>
      <c r="E6" s="460" t="s">
        <v>662</v>
      </c>
      <c r="F6" s="456" t="s">
        <v>7</v>
      </c>
      <c r="G6" s="458" t="s">
        <v>663</v>
      </c>
      <c r="H6" s="456" t="s">
        <v>82</v>
      </c>
      <c r="I6" s="456" t="s">
        <v>82</v>
      </c>
      <c r="J6" s="456" t="s">
        <v>82</v>
      </c>
      <c r="K6" s="459" t="s">
        <v>82</v>
      </c>
      <c r="L6" s="459"/>
      <c r="M6" s="462" t="s">
        <v>668</v>
      </c>
      <c r="N6" s="371" t="s">
        <v>8</v>
      </c>
      <c r="O6" s="371" t="s">
        <v>8</v>
      </c>
      <c r="P6" s="371" t="s">
        <v>8</v>
      </c>
      <c r="Q6" s="371" t="s">
        <v>8</v>
      </c>
      <c r="R6" s="371" t="s">
        <v>8</v>
      </c>
      <c r="S6" s="371" t="s">
        <v>8</v>
      </c>
      <c r="T6" s="371" t="s">
        <v>8</v>
      </c>
      <c r="U6" s="371" t="s">
        <v>8</v>
      </c>
      <c r="V6" s="371" t="s">
        <v>8</v>
      </c>
      <c r="W6" s="371" t="s">
        <v>8</v>
      </c>
      <c r="X6" s="371" t="s">
        <v>8</v>
      </c>
      <c r="Y6" s="614" t="s">
        <v>1031</v>
      </c>
    </row>
    <row r="7" spans="1:25" ht="150" x14ac:dyDescent="0.25">
      <c r="A7" s="455" t="s">
        <v>352</v>
      </c>
      <c r="B7" s="456">
        <v>2019</v>
      </c>
      <c r="C7" s="457" t="s">
        <v>661</v>
      </c>
      <c r="D7" s="456" t="s">
        <v>10</v>
      </c>
      <c r="E7" s="460" t="s">
        <v>664</v>
      </c>
      <c r="F7" s="456" t="s">
        <v>7</v>
      </c>
      <c r="G7" s="458" t="s">
        <v>663</v>
      </c>
      <c r="H7" s="456" t="s">
        <v>82</v>
      </c>
      <c r="I7" s="456" t="s">
        <v>82</v>
      </c>
      <c r="J7" s="456" t="s">
        <v>82</v>
      </c>
      <c r="K7" s="459" t="s">
        <v>82</v>
      </c>
      <c r="L7" s="459"/>
      <c r="M7" s="462" t="s">
        <v>669</v>
      </c>
      <c r="N7" s="371" t="s">
        <v>8</v>
      </c>
      <c r="O7" s="371" t="s">
        <v>8</v>
      </c>
      <c r="P7" s="371" t="s">
        <v>8</v>
      </c>
      <c r="Q7" s="371" t="s">
        <v>8</v>
      </c>
      <c r="R7" s="615" t="s">
        <v>8</v>
      </c>
      <c r="S7" s="371" t="s">
        <v>8</v>
      </c>
      <c r="T7" s="371" t="s">
        <v>8</v>
      </c>
      <c r="U7" s="371" t="s">
        <v>8</v>
      </c>
      <c r="V7" s="371" t="s">
        <v>8</v>
      </c>
      <c r="W7" s="371" t="s">
        <v>8</v>
      </c>
      <c r="X7" s="371" t="s">
        <v>8</v>
      </c>
      <c r="Y7" s="614" t="s">
        <v>1037</v>
      </c>
    </row>
    <row r="8" spans="1:25" ht="137.5" x14ac:dyDescent="0.25">
      <c r="A8" s="455" t="s">
        <v>352</v>
      </c>
      <c r="B8" s="456">
        <v>2019</v>
      </c>
      <c r="C8" s="457" t="s">
        <v>661</v>
      </c>
      <c r="D8" s="456" t="s">
        <v>475</v>
      </c>
      <c r="E8" s="456" t="s">
        <v>480</v>
      </c>
      <c r="F8" s="456" t="s">
        <v>7</v>
      </c>
      <c r="G8" s="458" t="s">
        <v>665</v>
      </c>
      <c r="H8" s="456" t="s">
        <v>82</v>
      </c>
      <c r="I8" s="456" t="s">
        <v>82</v>
      </c>
      <c r="J8" s="456" t="s">
        <v>82</v>
      </c>
      <c r="K8" s="459" t="s">
        <v>82</v>
      </c>
      <c r="L8" s="459"/>
      <c r="M8" s="462" t="s">
        <v>670</v>
      </c>
      <c r="N8" s="371" t="s">
        <v>8</v>
      </c>
      <c r="O8" s="371" t="s">
        <v>8</v>
      </c>
      <c r="P8" s="371" t="s">
        <v>8</v>
      </c>
      <c r="Q8" s="371" t="s">
        <v>8</v>
      </c>
      <c r="R8" s="371" t="s">
        <v>8</v>
      </c>
      <c r="S8" s="371" t="s">
        <v>8</v>
      </c>
      <c r="T8" s="371" t="s">
        <v>8</v>
      </c>
      <c r="U8" s="371" t="s">
        <v>8</v>
      </c>
      <c r="V8" s="371" t="s">
        <v>8</v>
      </c>
      <c r="W8" s="371" t="s">
        <v>8</v>
      </c>
      <c r="X8" s="371" t="s">
        <v>8</v>
      </c>
      <c r="Y8" s="614" t="s">
        <v>1032</v>
      </c>
    </row>
    <row r="9" spans="1:25" ht="137.5" x14ac:dyDescent="0.25">
      <c r="A9" s="455" t="s">
        <v>352</v>
      </c>
      <c r="B9" s="456">
        <v>2019</v>
      </c>
      <c r="C9" s="457" t="s">
        <v>661</v>
      </c>
      <c r="D9" s="456" t="s">
        <v>475</v>
      </c>
      <c r="E9" s="456" t="s">
        <v>481</v>
      </c>
      <c r="F9" s="456" t="s">
        <v>7</v>
      </c>
      <c r="G9" s="458" t="s">
        <v>666</v>
      </c>
      <c r="H9" s="456" t="s">
        <v>82</v>
      </c>
      <c r="I9" s="456" t="s">
        <v>82</v>
      </c>
      <c r="J9" s="456" t="s">
        <v>82</v>
      </c>
      <c r="K9" s="459" t="s">
        <v>82</v>
      </c>
      <c r="L9" s="459"/>
      <c r="M9" s="462" t="s">
        <v>671</v>
      </c>
      <c r="N9" s="371" t="s">
        <v>8</v>
      </c>
      <c r="O9" s="371" t="s">
        <v>8</v>
      </c>
      <c r="P9" s="371" t="s">
        <v>8</v>
      </c>
      <c r="Q9" s="371" t="s">
        <v>8</v>
      </c>
      <c r="R9" s="371" t="s">
        <v>8</v>
      </c>
      <c r="S9" s="371" t="s">
        <v>8</v>
      </c>
      <c r="T9" s="371" t="s">
        <v>8</v>
      </c>
      <c r="U9" s="371" t="s">
        <v>8</v>
      </c>
      <c r="V9" s="371" t="s">
        <v>8</v>
      </c>
      <c r="W9" s="371" t="s">
        <v>8</v>
      </c>
      <c r="X9" s="371" t="s">
        <v>8</v>
      </c>
      <c r="Y9" s="614" t="s">
        <v>1033</v>
      </c>
    </row>
    <row r="10" spans="1:25" x14ac:dyDescent="0.25">
      <c r="D10" s="695"/>
      <c r="E10" s="695"/>
      <c r="F10" s="695"/>
      <c r="G10" s="695"/>
      <c r="H10" s="695"/>
      <c r="I10" s="695"/>
      <c r="J10" s="695"/>
      <c r="K10" s="695"/>
      <c r="L10" s="149"/>
      <c r="M10" s="144"/>
      <c r="N10" s="150"/>
      <c r="O10" s="150"/>
      <c r="P10" s="150"/>
      <c r="Q10" s="150"/>
      <c r="R10" s="150"/>
      <c r="S10" s="150"/>
      <c r="T10" s="150"/>
      <c r="U10" s="150"/>
      <c r="V10" s="150"/>
      <c r="W10" s="150"/>
      <c r="X10" s="150"/>
    </row>
  </sheetData>
  <mergeCells count="1">
    <mergeCell ref="D10:K10"/>
  </mergeCells>
  <pageMargins left="0.7" right="0.7" top="0.75" bottom="0.75" header="0.3" footer="0.3"/>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U16"/>
  <sheetViews>
    <sheetView topLeftCell="D1" zoomScale="60" zoomScaleNormal="60" workbookViewId="0">
      <selection activeCell="T6" sqref="T6"/>
    </sheetView>
  </sheetViews>
  <sheetFormatPr defaultColWidth="8.90625" defaultRowHeight="12.5" x14ac:dyDescent="0.25"/>
  <cols>
    <col min="1" max="1" width="9" style="61" customWidth="1"/>
    <col min="2" max="2" width="18.6328125" style="61" customWidth="1"/>
    <col min="3" max="3" width="15.54296875" style="61" customWidth="1"/>
    <col min="4" max="4" width="18.08984375" style="61" bestFit="1" customWidth="1"/>
    <col min="5" max="5" width="19.36328125" style="61" customWidth="1"/>
    <col min="6" max="6" width="15.90625" style="61" customWidth="1"/>
    <col min="7" max="7" width="17" style="61" bestFit="1" customWidth="1"/>
    <col min="8" max="8" width="22" style="61" customWidth="1"/>
    <col min="9" max="9" width="20.08984375" style="61" customWidth="1"/>
    <col min="10" max="10" width="27.36328125" style="61" bestFit="1" customWidth="1"/>
    <col min="11" max="11" width="25.08984375" style="61" customWidth="1"/>
    <col min="12" max="12" width="17.08984375" style="61" customWidth="1"/>
    <col min="13" max="13" width="15.08984375" style="61" customWidth="1"/>
    <col min="14" max="14" width="17" style="61" customWidth="1"/>
    <col min="15" max="15" width="14.08984375" style="61" customWidth="1"/>
    <col min="16" max="16" width="20.08984375" style="72" customWidth="1"/>
    <col min="17" max="17" width="16.6328125" style="72" customWidth="1"/>
    <col min="18" max="18" width="26.6328125" style="72" customWidth="1"/>
    <col min="19" max="19" width="11.90625" style="61" customWidth="1"/>
    <col min="20" max="20" width="18.36328125" style="61" customWidth="1"/>
    <col min="21" max="21" width="19" style="61" customWidth="1"/>
    <col min="22" max="16384" width="8.90625" style="61"/>
  </cols>
  <sheetData>
    <row r="1" spans="1:21" ht="13.5" thickBot="1" x14ac:dyDescent="0.35">
      <c r="A1" s="91" t="s">
        <v>214</v>
      </c>
      <c r="B1" s="76"/>
      <c r="C1" s="76"/>
      <c r="D1" s="76"/>
      <c r="E1" s="76"/>
      <c r="F1" s="76"/>
      <c r="G1" s="76"/>
      <c r="H1" s="76"/>
      <c r="I1" s="76"/>
      <c r="J1" s="79"/>
      <c r="K1" s="77"/>
      <c r="L1" s="77"/>
      <c r="M1" s="90"/>
      <c r="N1" s="90"/>
      <c r="O1" s="90"/>
      <c r="P1" s="90"/>
      <c r="Q1" s="90"/>
      <c r="R1" s="90"/>
      <c r="S1" s="90"/>
      <c r="T1" s="90"/>
      <c r="U1" s="76"/>
    </row>
    <row r="2" spans="1:21" ht="13" x14ac:dyDescent="0.25">
      <c r="A2" s="112"/>
      <c r="B2" s="53"/>
      <c r="C2" s="53"/>
      <c r="D2" s="53"/>
      <c r="E2" s="53"/>
      <c r="F2" s="53"/>
      <c r="G2" s="53"/>
      <c r="H2" s="53"/>
      <c r="I2" s="53"/>
      <c r="J2" s="53"/>
      <c r="K2" s="53"/>
      <c r="L2" s="53"/>
      <c r="M2" s="53"/>
      <c r="N2" s="53"/>
      <c r="O2" s="53"/>
      <c r="P2" s="53"/>
      <c r="Q2" s="53"/>
      <c r="R2" s="53"/>
      <c r="S2" s="62"/>
      <c r="T2" s="204" t="s">
        <v>60</v>
      </c>
      <c r="U2" s="196" t="s">
        <v>52</v>
      </c>
    </row>
    <row r="3" spans="1:21" ht="13.5" thickBot="1" x14ac:dyDescent="0.3">
      <c r="A3" s="111"/>
      <c r="B3" s="53"/>
      <c r="C3" s="53"/>
      <c r="D3" s="53"/>
      <c r="E3" s="53"/>
      <c r="F3" s="53"/>
      <c r="G3" s="53"/>
      <c r="H3" s="53"/>
      <c r="I3" s="53"/>
      <c r="J3" s="53"/>
      <c r="K3" s="53"/>
      <c r="L3" s="53"/>
      <c r="M3" s="53"/>
      <c r="N3" s="53"/>
      <c r="O3" s="53"/>
      <c r="P3" s="53"/>
      <c r="Q3" s="53"/>
      <c r="R3" s="53"/>
      <c r="S3" s="62"/>
      <c r="T3" s="205" t="s">
        <v>59</v>
      </c>
      <c r="U3" s="292">
        <v>2019</v>
      </c>
    </row>
    <row r="4" spans="1:21" s="372" customFormat="1" ht="59.25" customHeight="1" x14ac:dyDescent="0.25">
      <c r="A4" s="696" t="s">
        <v>0</v>
      </c>
      <c r="B4" s="699" t="s">
        <v>213</v>
      </c>
      <c r="C4" s="696" t="s">
        <v>212</v>
      </c>
      <c r="D4" s="699" t="s">
        <v>5</v>
      </c>
      <c r="E4" s="699" t="s">
        <v>9</v>
      </c>
      <c r="F4" s="696" t="s">
        <v>211</v>
      </c>
      <c r="G4" s="696" t="s">
        <v>70</v>
      </c>
      <c r="H4" s="699" t="s">
        <v>210</v>
      </c>
      <c r="I4" s="699" t="s">
        <v>209</v>
      </c>
      <c r="J4" s="703" t="s">
        <v>208</v>
      </c>
      <c r="K4" s="705" t="s">
        <v>207</v>
      </c>
      <c r="L4" s="705" t="s">
        <v>206</v>
      </c>
      <c r="M4" s="705" t="s">
        <v>205</v>
      </c>
      <c r="N4" s="705" t="s">
        <v>11</v>
      </c>
      <c r="O4" s="699" t="s">
        <v>4</v>
      </c>
      <c r="P4" s="701" t="s">
        <v>304</v>
      </c>
      <c r="Q4" s="706" t="s">
        <v>305</v>
      </c>
      <c r="R4" s="708" t="s">
        <v>204</v>
      </c>
      <c r="S4" s="710" t="s">
        <v>203</v>
      </c>
      <c r="T4" s="708" t="s">
        <v>202</v>
      </c>
      <c r="U4" s="712" t="s">
        <v>201</v>
      </c>
    </row>
    <row r="5" spans="1:21" ht="13" thickBot="1" x14ac:dyDescent="0.3">
      <c r="A5" s="698"/>
      <c r="B5" s="697"/>
      <c r="C5" s="698"/>
      <c r="D5" s="697"/>
      <c r="E5" s="697"/>
      <c r="F5" s="697"/>
      <c r="G5" s="698"/>
      <c r="H5" s="697"/>
      <c r="I5" s="697"/>
      <c r="J5" s="704"/>
      <c r="K5" s="704"/>
      <c r="L5" s="704"/>
      <c r="M5" s="704"/>
      <c r="N5" s="704"/>
      <c r="O5" s="700"/>
      <c r="P5" s="702"/>
      <c r="Q5" s="707"/>
      <c r="R5" s="709"/>
      <c r="S5" s="711"/>
      <c r="T5" s="709"/>
      <c r="U5" s="702"/>
    </row>
    <row r="6" spans="1:21" s="476" customFormat="1" ht="125" x14ac:dyDescent="0.25">
      <c r="A6" s="463" t="s">
        <v>352</v>
      </c>
      <c r="B6" s="464" t="s">
        <v>52</v>
      </c>
      <c r="C6" s="465" t="s">
        <v>8</v>
      </c>
      <c r="D6" s="465" t="s">
        <v>10</v>
      </c>
      <c r="E6" s="465" t="s">
        <v>81</v>
      </c>
      <c r="F6" s="465" t="s">
        <v>82</v>
      </c>
      <c r="G6" s="466" t="s">
        <v>672</v>
      </c>
      <c r="H6" s="464"/>
      <c r="I6" s="464"/>
      <c r="J6" s="467"/>
      <c r="K6" s="468"/>
      <c r="L6" s="469"/>
      <c r="M6" s="470"/>
      <c r="N6" s="471"/>
      <c r="O6" s="472"/>
      <c r="P6" s="473" t="s">
        <v>200</v>
      </c>
      <c r="Q6" s="474"/>
      <c r="R6" s="473" t="s">
        <v>200</v>
      </c>
      <c r="S6" s="473" t="s">
        <v>200</v>
      </c>
      <c r="T6" s="473" t="s">
        <v>200</v>
      </c>
      <c r="U6" s="475"/>
    </row>
    <row r="7" spans="1:21" x14ac:dyDescent="0.25">
      <c r="A7" s="56"/>
      <c r="B7" s="87"/>
      <c r="C7" s="80"/>
      <c r="D7" s="80"/>
      <c r="E7" s="80"/>
      <c r="F7" s="80"/>
      <c r="G7" s="80"/>
      <c r="H7" s="87"/>
      <c r="I7" s="87"/>
      <c r="J7" s="89"/>
      <c r="K7" s="88"/>
      <c r="L7" s="83"/>
      <c r="M7" s="82"/>
      <c r="N7" s="81"/>
      <c r="O7" s="80"/>
      <c r="P7" s="289"/>
      <c r="Q7" s="383"/>
      <c r="R7" s="289"/>
      <c r="S7" s="289"/>
      <c r="T7" s="289"/>
      <c r="U7" s="291"/>
    </row>
    <row r="8" spans="1:21" x14ac:dyDescent="0.25">
      <c r="A8" s="56"/>
      <c r="B8" s="87"/>
      <c r="C8" s="80"/>
      <c r="D8" s="80"/>
      <c r="E8" s="80"/>
      <c r="F8" s="80"/>
      <c r="G8" s="80"/>
      <c r="H8" s="87"/>
      <c r="I8" s="87"/>
      <c r="J8" s="89"/>
      <c r="K8" s="88"/>
      <c r="L8" s="83"/>
      <c r="M8" s="82"/>
      <c r="N8" s="81"/>
      <c r="O8" s="80"/>
      <c r="P8" s="290"/>
      <c r="Q8" s="383"/>
      <c r="R8" s="289"/>
      <c r="S8" s="289"/>
      <c r="T8" s="289"/>
      <c r="U8" s="291"/>
    </row>
    <row r="9" spans="1:21" x14ac:dyDescent="0.25">
      <c r="A9" s="56"/>
      <c r="B9" s="87"/>
      <c r="C9" s="80"/>
      <c r="D9" s="80"/>
      <c r="E9" s="80"/>
      <c r="F9" s="80"/>
      <c r="G9" s="80"/>
      <c r="H9" s="87"/>
      <c r="I9" s="87"/>
      <c r="J9" s="89"/>
      <c r="K9" s="88"/>
      <c r="L9" s="83"/>
      <c r="M9" s="82"/>
      <c r="N9" s="81"/>
      <c r="O9" s="80"/>
      <c r="P9" s="290"/>
      <c r="Q9" s="383"/>
      <c r="R9" s="289"/>
      <c r="S9" s="289"/>
      <c r="T9" s="289"/>
      <c r="U9" s="291"/>
    </row>
    <row r="10" spans="1:21" x14ac:dyDescent="0.25">
      <c r="A10" s="56"/>
      <c r="B10" s="87"/>
      <c r="C10" s="80"/>
      <c r="D10" s="80"/>
      <c r="E10" s="86"/>
      <c r="F10" s="80"/>
      <c r="G10" s="80"/>
      <c r="H10" s="87"/>
      <c r="I10" s="87"/>
      <c r="J10" s="89"/>
      <c r="K10" s="88"/>
      <c r="L10" s="83"/>
      <c r="M10" s="82"/>
      <c r="N10" s="81"/>
      <c r="O10" s="80"/>
      <c r="P10" s="289"/>
      <c r="Q10" s="383"/>
      <c r="R10" s="289"/>
      <c r="S10" s="289"/>
      <c r="T10" s="289"/>
      <c r="U10" s="291"/>
    </row>
    <row r="11" spans="1:21" x14ac:dyDescent="0.25">
      <c r="A11" s="56"/>
      <c r="B11" s="87"/>
      <c r="C11" s="80"/>
      <c r="D11" s="80"/>
      <c r="E11" s="86"/>
      <c r="F11" s="80"/>
      <c r="G11" s="80"/>
      <c r="H11" s="84"/>
      <c r="I11" s="87"/>
      <c r="J11" s="89"/>
      <c r="K11" s="88"/>
      <c r="L11" s="83"/>
      <c r="M11" s="82"/>
      <c r="N11" s="81"/>
      <c r="O11" s="80"/>
      <c r="P11" s="289"/>
      <c r="Q11" s="383"/>
      <c r="R11" s="289"/>
      <c r="S11" s="289"/>
      <c r="T11" s="289"/>
      <c r="U11" s="291"/>
    </row>
    <row r="12" spans="1:21" x14ac:dyDescent="0.25">
      <c r="A12" s="56"/>
      <c r="B12" s="87"/>
      <c r="C12" s="80"/>
      <c r="D12" s="80"/>
      <c r="E12" s="86"/>
      <c r="F12" s="80"/>
      <c r="G12" s="80"/>
      <c r="H12" s="87"/>
      <c r="I12" s="87"/>
      <c r="J12" s="89"/>
      <c r="K12" s="88"/>
      <c r="L12" s="83"/>
      <c r="M12" s="82"/>
      <c r="N12" s="81"/>
      <c r="O12" s="80"/>
      <c r="P12" s="290"/>
      <c r="Q12" s="383"/>
      <c r="R12" s="289"/>
      <c r="S12" s="289"/>
      <c r="T12" s="289"/>
      <c r="U12" s="291"/>
    </row>
    <row r="13" spans="1:21" x14ac:dyDescent="0.25">
      <c r="A13" s="56"/>
      <c r="B13" s="87"/>
      <c r="C13" s="85"/>
      <c r="D13" s="85"/>
      <c r="E13" s="86"/>
      <c r="F13" s="85"/>
      <c r="G13" s="85"/>
      <c r="H13" s="84"/>
      <c r="I13" s="84"/>
      <c r="J13" s="89"/>
      <c r="K13" s="88"/>
      <c r="L13" s="83"/>
      <c r="M13" s="82"/>
      <c r="N13" s="81"/>
      <c r="O13" s="80"/>
      <c r="P13" s="290"/>
      <c r="Q13" s="383"/>
      <c r="R13" s="289"/>
      <c r="S13" s="289"/>
      <c r="T13" s="289"/>
      <c r="U13" s="291"/>
    </row>
    <row r="14" spans="1:21" x14ac:dyDescent="0.25">
      <c r="A14" s="56"/>
      <c r="B14" s="87"/>
      <c r="C14" s="85"/>
      <c r="D14" s="85"/>
      <c r="E14" s="86"/>
      <c r="F14" s="85"/>
      <c r="G14" s="85"/>
      <c r="H14" s="84"/>
      <c r="I14" s="84"/>
      <c r="J14" s="82"/>
      <c r="K14" s="83"/>
      <c r="L14" s="83"/>
      <c r="M14" s="82"/>
      <c r="N14" s="81"/>
      <c r="O14" s="80"/>
      <c r="P14" s="289"/>
      <c r="Q14" s="383"/>
      <c r="R14" s="289"/>
      <c r="S14" s="289"/>
      <c r="T14" s="289"/>
      <c r="U14" s="291"/>
    </row>
    <row r="15" spans="1:21" x14ac:dyDescent="0.25">
      <c r="A15" s="56"/>
      <c r="B15" s="87"/>
      <c r="C15" s="85"/>
      <c r="D15" s="85"/>
      <c r="E15" s="86"/>
      <c r="F15" s="85"/>
      <c r="G15" s="85"/>
      <c r="H15" s="84"/>
      <c r="I15" s="84"/>
      <c r="J15" s="82"/>
      <c r="K15" s="83"/>
      <c r="L15" s="83"/>
      <c r="M15" s="82"/>
      <c r="N15" s="81"/>
      <c r="O15" s="80"/>
      <c r="P15" s="289"/>
      <c r="Q15" s="383"/>
      <c r="R15" s="289"/>
      <c r="S15" s="289"/>
      <c r="T15" s="289"/>
      <c r="U15" s="291"/>
    </row>
    <row r="16" spans="1:21" x14ac:dyDescent="0.25">
      <c r="A16" s="14"/>
      <c r="B16" s="76"/>
      <c r="C16" s="76"/>
      <c r="D16" s="76"/>
      <c r="E16" s="76"/>
      <c r="F16" s="76"/>
      <c r="G16" s="76"/>
      <c r="H16" s="76"/>
      <c r="I16" s="76"/>
      <c r="J16" s="79"/>
      <c r="K16" s="77"/>
      <c r="L16" s="77"/>
      <c r="M16" s="78"/>
      <c r="N16" s="77"/>
      <c r="O16" s="76"/>
      <c r="P16" s="75"/>
      <c r="Q16" s="74"/>
      <c r="R16" s="74"/>
      <c r="S16" s="73"/>
      <c r="T16" s="73"/>
      <c r="U16" s="76"/>
    </row>
  </sheetData>
  <mergeCells count="21">
    <mergeCell ref="Q4:Q5"/>
    <mergeCell ref="R4:R5"/>
    <mergeCell ref="S4:S5"/>
    <mergeCell ref="T4:T5"/>
    <mergeCell ref="U4:U5"/>
    <mergeCell ref="G4:G5"/>
    <mergeCell ref="H4:H5"/>
    <mergeCell ref="O4:O5"/>
    <mergeCell ref="I4:I5"/>
    <mergeCell ref="P4:P5"/>
    <mergeCell ref="J4:J5"/>
    <mergeCell ref="K4:K5"/>
    <mergeCell ref="L4:L5"/>
    <mergeCell ref="M4:M5"/>
    <mergeCell ref="N4:N5"/>
    <mergeCell ref="F4:F5"/>
    <mergeCell ref="A4:A5"/>
    <mergeCell ref="B4:B5"/>
    <mergeCell ref="C4:C5"/>
    <mergeCell ref="D4:D5"/>
    <mergeCell ref="E4:E5"/>
  </mergeCells>
  <pageMargins left="0.7" right="0.7" top="0.75" bottom="0.75" header="0.3" footer="0.3"/>
  <pageSetup paperSize="9" scale="3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W22"/>
  <sheetViews>
    <sheetView zoomScale="60" zoomScaleNormal="60" zoomScaleSheetLayoutView="100" workbookViewId="0">
      <selection activeCell="U11" sqref="U11"/>
    </sheetView>
  </sheetViews>
  <sheetFormatPr defaultColWidth="8.90625" defaultRowHeight="12.5" x14ac:dyDescent="0.25"/>
  <cols>
    <col min="1" max="1" width="8.90625" style="3"/>
    <col min="2" max="2" width="26.36328125" style="151" customWidth="1"/>
    <col min="3" max="3" width="18.08984375" style="152" customWidth="1"/>
    <col min="4" max="4" width="10.453125" style="3" customWidth="1"/>
    <col min="5" max="5" width="15.54296875" style="3" customWidth="1"/>
    <col min="6" max="6" width="18.54296875" style="3" customWidth="1"/>
    <col min="7" max="7" width="20.90625" style="66" customWidth="1"/>
    <col min="8" max="8" width="19.453125" style="66" customWidth="1"/>
    <col min="9" max="9" width="17.54296875" style="66" customWidth="1"/>
    <col min="10" max="10" width="39.54296875" style="66" customWidth="1"/>
    <col min="11" max="11" width="19.6328125" style="66" customWidth="1"/>
    <col min="12" max="12" width="16.54296875" style="110" customWidth="1"/>
    <col min="13" max="13" width="26.453125" style="110" customWidth="1"/>
    <col min="14" max="14" width="33.90625" style="110" customWidth="1"/>
    <col min="15" max="15" width="23.90625" style="110" customWidth="1"/>
    <col min="16" max="16" width="13.453125" style="110" customWidth="1"/>
    <col min="17" max="21" width="14.54296875" style="110" customWidth="1"/>
    <col min="22" max="22" width="18.90625" style="110" customWidth="1"/>
    <col min="23" max="23" width="34.453125" style="110" customWidth="1"/>
    <col min="24" max="24" width="20.90625" style="1" customWidth="1"/>
    <col min="25" max="16384" width="8.90625" style="1"/>
  </cols>
  <sheetData>
    <row r="1" spans="1:23" ht="16.5" customHeight="1" thickBot="1" x14ac:dyDescent="0.3">
      <c r="A1" s="92" t="s">
        <v>306</v>
      </c>
      <c r="B1" s="100"/>
      <c r="C1" s="110"/>
      <c r="D1" s="110"/>
      <c r="E1" s="110"/>
      <c r="F1" s="110"/>
      <c r="G1" s="110"/>
      <c r="H1" s="110"/>
      <c r="I1" s="110"/>
      <c r="J1" s="110"/>
      <c r="K1" s="110"/>
    </row>
    <row r="2" spans="1:23" s="93" customFormat="1" ht="15.5" x14ac:dyDescent="0.35">
      <c r="A2" s="190"/>
      <c r="B2" s="190"/>
      <c r="C2" s="190"/>
      <c r="D2" s="190"/>
      <c r="E2" s="190"/>
      <c r="F2" s="190"/>
      <c r="G2" s="190"/>
      <c r="H2" s="190"/>
      <c r="I2" s="190"/>
      <c r="J2" s="190"/>
      <c r="K2" s="190"/>
      <c r="L2" s="190"/>
      <c r="M2" s="190"/>
      <c r="N2" s="190"/>
      <c r="O2" s="190"/>
      <c r="P2" s="190"/>
      <c r="Q2" s="190"/>
      <c r="R2" s="190"/>
      <c r="S2" s="190"/>
      <c r="T2" s="190"/>
      <c r="U2" s="190"/>
      <c r="V2" s="195" t="s">
        <v>60</v>
      </c>
      <c r="W2" s="206" t="s">
        <v>52</v>
      </c>
    </row>
    <row r="3" spans="1:23" ht="24" customHeight="1" thickBot="1" x14ac:dyDescent="0.4">
      <c r="A3" s="191"/>
      <c r="B3" s="191"/>
      <c r="C3" s="191"/>
      <c r="D3" s="191"/>
      <c r="E3" s="191"/>
      <c r="F3" s="191"/>
      <c r="G3" s="191"/>
      <c r="H3" s="191"/>
      <c r="I3" s="191"/>
      <c r="J3" s="191"/>
      <c r="K3" s="191"/>
      <c r="L3" s="191"/>
      <c r="M3" s="191"/>
      <c r="N3" s="191"/>
      <c r="O3" s="191"/>
      <c r="P3" s="191"/>
      <c r="Q3" s="191"/>
      <c r="R3" s="191"/>
      <c r="S3" s="191"/>
      <c r="T3" s="191"/>
      <c r="U3" s="191"/>
      <c r="V3" s="197" t="s">
        <v>59</v>
      </c>
      <c r="W3" s="293">
        <v>2019</v>
      </c>
    </row>
    <row r="4" spans="1:23" ht="24" customHeight="1" thickBot="1" x14ac:dyDescent="0.4">
      <c r="A4" s="191"/>
      <c r="B4" s="191"/>
      <c r="C4" s="191"/>
      <c r="D4" s="191"/>
      <c r="E4" s="191"/>
      <c r="F4" s="191"/>
      <c r="G4" s="191"/>
      <c r="H4" s="191"/>
      <c r="I4" s="191"/>
      <c r="J4" s="191"/>
      <c r="K4" s="191"/>
      <c r="L4" s="191"/>
      <c r="M4" s="191"/>
      <c r="N4" s="275"/>
      <c r="O4" s="191"/>
      <c r="P4" s="717" t="s">
        <v>319</v>
      </c>
      <c r="Q4" s="718"/>
      <c r="R4" s="718"/>
      <c r="S4" s="718"/>
      <c r="T4" s="719"/>
      <c r="U4" s="293"/>
      <c r="V4" s="293"/>
      <c r="W4" s="293"/>
    </row>
    <row r="5" spans="1:23" ht="51.75" customHeight="1" thickBot="1" x14ac:dyDescent="0.3">
      <c r="A5" s="720" t="s">
        <v>0</v>
      </c>
      <c r="B5" s="722" t="s">
        <v>215</v>
      </c>
      <c r="C5" s="721" t="s">
        <v>1</v>
      </c>
      <c r="D5" s="721" t="s">
        <v>5</v>
      </c>
      <c r="E5" s="726" t="s">
        <v>216</v>
      </c>
      <c r="F5" s="728" t="s">
        <v>217</v>
      </c>
      <c r="G5" s="730" t="s">
        <v>218</v>
      </c>
      <c r="H5" s="728" t="s">
        <v>219</v>
      </c>
      <c r="I5" s="728" t="s">
        <v>220</v>
      </c>
      <c r="J5" s="728" t="s">
        <v>4</v>
      </c>
      <c r="K5" s="731" t="s">
        <v>334</v>
      </c>
      <c r="L5" s="731" t="s">
        <v>335</v>
      </c>
      <c r="M5" s="731" t="s">
        <v>320</v>
      </c>
      <c r="N5" s="731" t="s">
        <v>321</v>
      </c>
      <c r="O5" s="713" t="s">
        <v>336</v>
      </c>
      <c r="P5" s="713" t="s">
        <v>322</v>
      </c>
      <c r="Q5" s="713" t="s">
        <v>323</v>
      </c>
      <c r="R5" s="713" t="s">
        <v>324</v>
      </c>
      <c r="S5" s="713" t="s">
        <v>325</v>
      </c>
      <c r="T5" s="713" t="s">
        <v>326</v>
      </c>
      <c r="U5" s="715" t="s">
        <v>222</v>
      </c>
      <c r="V5" s="715" t="s">
        <v>223</v>
      </c>
      <c r="W5" s="715" t="s">
        <v>201</v>
      </c>
    </row>
    <row r="6" spans="1:23" ht="13.5" customHeight="1" thickBot="1" x14ac:dyDescent="0.3">
      <c r="A6" s="721"/>
      <c r="B6" s="723"/>
      <c r="C6" s="724"/>
      <c r="D6" s="725"/>
      <c r="E6" s="727"/>
      <c r="F6" s="729"/>
      <c r="G6" s="722"/>
      <c r="H6" s="729"/>
      <c r="I6" s="729"/>
      <c r="J6" s="729"/>
      <c r="K6" s="732"/>
      <c r="L6" s="732"/>
      <c r="M6" s="732"/>
      <c r="N6" s="732"/>
      <c r="O6" s="714"/>
      <c r="P6" s="714"/>
      <c r="Q6" s="714"/>
      <c r="R6" s="714"/>
      <c r="S6" s="714"/>
      <c r="T6" s="714"/>
      <c r="U6" s="716"/>
      <c r="V6" s="716"/>
      <c r="W6" s="716"/>
    </row>
    <row r="7" spans="1:23" s="96" customFormat="1" ht="87.5" x14ac:dyDescent="0.25">
      <c r="A7" s="277" t="s">
        <v>352</v>
      </c>
      <c r="B7" s="482" t="s">
        <v>52</v>
      </c>
      <c r="C7" s="94" t="s">
        <v>661</v>
      </c>
      <c r="D7" s="95" t="s">
        <v>10</v>
      </c>
      <c r="E7" s="276" t="s">
        <v>516</v>
      </c>
      <c r="F7" s="479" t="s">
        <v>673</v>
      </c>
      <c r="G7" s="278" t="s">
        <v>674</v>
      </c>
      <c r="H7" s="479" t="s">
        <v>675</v>
      </c>
      <c r="I7" s="278" t="s">
        <v>676</v>
      </c>
      <c r="J7" s="477" t="s">
        <v>677</v>
      </c>
      <c r="K7" s="533">
        <v>187</v>
      </c>
      <c r="L7" s="487">
        <v>14</v>
      </c>
      <c r="M7" s="487">
        <v>5</v>
      </c>
      <c r="N7" s="487" t="s">
        <v>7</v>
      </c>
      <c r="O7" s="488" t="s">
        <v>82</v>
      </c>
      <c r="P7" s="485" t="s">
        <v>7</v>
      </c>
      <c r="Q7" s="486" t="s">
        <v>7</v>
      </c>
      <c r="R7" s="486" t="s">
        <v>82</v>
      </c>
      <c r="S7" s="486" t="s">
        <v>7</v>
      </c>
      <c r="T7" s="486" t="s">
        <v>8</v>
      </c>
      <c r="U7" s="487" t="s">
        <v>7</v>
      </c>
      <c r="V7" s="489" t="s">
        <v>82</v>
      </c>
      <c r="W7" s="491" t="s">
        <v>694</v>
      </c>
    </row>
    <row r="8" spans="1:23" s="96" customFormat="1" ht="87.5" x14ac:dyDescent="0.25">
      <c r="A8" s="97" t="s">
        <v>352</v>
      </c>
      <c r="B8" s="483" t="s">
        <v>52</v>
      </c>
      <c r="C8" s="98" t="s">
        <v>661</v>
      </c>
      <c r="D8" s="99" t="s">
        <v>10</v>
      </c>
      <c r="E8" s="99" t="s">
        <v>516</v>
      </c>
      <c r="F8" s="480" t="s">
        <v>673</v>
      </c>
      <c r="G8" s="99" t="s">
        <v>674</v>
      </c>
      <c r="H8" s="480" t="s">
        <v>678</v>
      </c>
      <c r="I8" s="99" t="s">
        <v>676</v>
      </c>
      <c r="J8" s="154" t="s">
        <v>677</v>
      </c>
      <c r="K8" s="534">
        <v>187</v>
      </c>
      <c r="L8" s="490">
        <v>14</v>
      </c>
      <c r="M8" s="490">
        <v>5</v>
      </c>
      <c r="N8" s="490" t="s">
        <v>7</v>
      </c>
      <c r="O8" s="490" t="s">
        <v>82</v>
      </c>
      <c r="P8" s="490" t="s">
        <v>7</v>
      </c>
      <c r="Q8" s="490" t="s">
        <v>7</v>
      </c>
      <c r="R8" s="490" t="s">
        <v>82</v>
      </c>
      <c r="S8" s="490" t="s">
        <v>7</v>
      </c>
      <c r="T8" s="490" t="s">
        <v>8</v>
      </c>
      <c r="U8" s="490" t="s">
        <v>7</v>
      </c>
      <c r="V8" s="493" t="s">
        <v>82</v>
      </c>
      <c r="W8" s="491" t="s">
        <v>694</v>
      </c>
    </row>
    <row r="9" spans="1:23" s="96" customFormat="1" ht="87.5" x14ac:dyDescent="0.25">
      <c r="A9" s="97" t="s">
        <v>352</v>
      </c>
      <c r="B9" s="483" t="s">
        <v>52</v>
      </c>
      <c r="C9" s="98" t="s">
        <v>661</v>
      </c>
      <c r="D9" s="99" t="s">
        <v>10</v>
      </c>
      <c r="E9" s="99" t="s">
        <v>516</v>
      </c>
      <c r="F9" s="480" t="s">
        <v>673</v>
      </c>
      <c r="G9" s="99" t="s">
        <v>674</v>
      </c>
      <c r="H9" s="480" t="s">
        <v>679</v>
      </c>
      <c r="I9" s="99" t="s">
        <v>676</v>
      </c>
      <c r="J9" s="154" t="s">
        <v>677</v>
      </c>
      <c r="K9" s="534">
        <v>187</v>
      </c>
      <c r="L9" s="490">
        <v>14</v>
      </c>
      <c r="M9" s="490">
        <v>5</v>
      </c>
      <c r="N9" s="490" t="s">
        <v>7</v>
      </c>
      <c r="O9" s="490" t="s">
        <v>82</v>
      </c>
      <c r="P9" s="490" t="s">
        <v>7</v>
      </c>
      <c r="Q9" s="490" t="s">
        <v>7</v>
      </c>
      <c r="R9" s="490" t="s">
        <v>82</v>
      </c>
      <c r="S9" s="490" t="s">
        <v>7</v>
      </c>
      <c r="T9" s="490" t="s">
        <v>8</v>
      </c>
      <c r="U9" s="490" t="s">
        <v>7</v>
      </c>
      <c r="V9" s="493" t="s">
        <v>82</v>
      </c>
      <c r="W9" s="494" t="s">
        <v>694</v>
      </c>
    </row>
    <row r="10" spans="1:23" s="96" customFormat="1" ht="87.5" x14ac:dyDescent="0.25">
      <c r="A10" s="153" t="s">
        <v>352</v>
      </c>
      <c r="B10" s="484" t="s">
        <v>52</v>
      </c>
      <c r="C10" s="154" t="s">
        <v>661</v>
      </c>
      <c r="D10" s="155" t="s">
        <v>10</v>
      </c>
      <c r="E10" s="155" t="s">
        <v>516</v>
      </c>
      <c r="F10" s="481" t="s">
        <v>673</v>
      </c>
      <c r="G10" s="155" t="s">
        <v>674</v>
      </c>
      <c r="H10" s="481" t="s">
        <v>680</v>
      </c>
      <c r="I10" s="155" t="s">
        <v>676</v>
      </c>
      <c r="J10" s="154" t="s">
        <v>677</v>
      </c>
      <c r="K10" s="534">
        <v>187</v>
      </c>
      <c r="L10" s="490">
        <v>14</v>
      </c>
      <c r="M10" s="490">
        <v>5</v>
      </c>
      <c r="N10" s="490" t="s">
        <v>7</v>
      </c>
      <c r="O10" s="490" t="s">
        <v>82</v>
      </c>
      <c r="P10" s="490" t="s">
        <v>7</v>
      </c>
      <c r="Q10" s="490" t="s">
        <v>7</v>
      </c>
      <c r="R10" s="490" t="s">
        <v>82</v>
      </c>
      <c r="S10" s="490" t="s">
        <v>7</v>
      </c>
      <c r="T10" s="490" t="s">
        <v>8</v>
      </c>
      <c r="U10" s="490" t="s">
        <v>7</v>
      </c>
      <c r="V10" s="493" t="s">
        <v>82</v>
      </c>
      <c r="W10" s="494" t="s">
        <v>694</v>
      </c>
    </row>
    <row r="11" spans="1:23" ht="100" x14ac:dyDescent="0.25">
      <c r="A11" s="97" t="s">
        <v>352</v>
      </c>
      <c r="B11" s="483" t="s">
        <v>52</v>
      </c>
      <c r="C11" s="98" t="s">
        <v>661</v>
      </c>
      <c r="D11" s="99" t="s">
        <v>10</v>
      </c>
      <c r="E11" s="99" t="s">
        <v>516</v>
      </c>
      <c r="F11" s="480" t="s">
        <v>54</v>
      </c>
      <c r="G11" s="99" t="s">
        <v>681</v>
      </c>
      <c r="H11" s="480" t="s">
        <v>675</v>
      </c>
      <c r="I11" s="99"/>
      <c r="J11" s="154" t="s">
        <v>682</v>
      </c>
      <c r="K11" s="534">
        <v>3375</v>
      </c>
      <c r="L11" s="490">
        <v>61</v>
      </c>
      <c r="M11" s="490">
        <v>61</v>
      </c>
      <c r="N11" s="490" t="s">
        <v>82</v>
      </c>
      <c r="O11" s="490" t="s">
        <v>82</v>
      </c>
      <c r="P11" s="490" t="s">
        <v>7</v>
      </c>
      <c r="Q11" s="490" t="s">
        <v>7</v>
      </c>
      <c r="R11" s="490" t="s">
        <v>82</v>
      </c>
      <c r="S11" s="490" t="s">
        <v>7</v>
      </c>
      <c r="T11" s="490" t="s">
        <v>8</v>
      </c>
      <c r="U11" s="490" t="s">
        <v>7</v>
      </c>
      <c r="V11" s="493" t="s">
        <v>82</v>
      </c>
      <c r="W11" s="494" t="s">
        <v>694</v>
      </c>
    </row>
    <row r="12" spans="1:23" ht="100" x14ac:dyDescent="0.25">
      <c r="A12" s="153" t="s">
        <v>352</v>
      </c>
      <c r="B12" s="484" t="s">
        <v>52</v>
      </c>
      <c r="C12" s="154" t="s">
        <v>661</v>
      </c>
      <c r="D12" s="155" t="s">
        <v>10</v>
      </c>
      <c r="E12" s="155" t="s">
        <v>516</v>
      </c>
      <c r="F12" s="481" t="s">
        <v>54</v>
      </c>
      <c r="G12" s="155" t="s">
        <v>681</v>
      </c>
      <c r="H12" s="481" t="s">
        <v>678</v>
      </c>
      <c r="I12" s="155" t="s">
        <v>676</v>
      </c>
      <c r="J12" s="154" t="s">
        <v>682</v>
      </c>
      <c r="K12" s="534">
        <v>3375</v>
      </c>
      <c r="L12" s="490">
        <v>61</v>
      </c>
      <c r="M12" s="490">
        <v>61</v>
      </c>
      <c r="N12" s="490" t="s">
        <v>82</v>
      </c>
      <c r="O12" s="490" t="s">
        <v>82</v>
      </c>
      <c r="P12" s="490" t="s">
        <v>7</v>
      </c>
      <c r="Q12" s="490" t="s">
        <v>7</v>
      </c>
      <c r="R12" s="490" t="s">
        <v>82</v>
      </c>
      <c r="S12" s="490" t="s">
        <v>7</v>
      </c>
      <c r="T12" s="490" t="s">
        <v>8</v>
      </c>
      <c r="U12" s="490" t="s">
        <v>7</v>
      </c>
      <c r="V12" s="493" t="s">
        <v>82</v>
      </c>
      <c r="W12" s="494" t="s">
        <v>1035</v>
      </c>
    </row>
    <row r="13" spans="1:23" ht="100" x14ac:dyDescent="0.25">
      <c r="A13" s="97" t="s">
        <v>352</v>
      </c>
      <c r="B13" s="483" t="s">
        <v>52</v>
      </c>
      <c r="C13" s="98" t="s">
        <v>661</v>
      </c>
      <c r="D13" s="99" t="s">
        <v>10</v>
      </c>
      <c r="E13" s="99" t="s">
        <v>516</v>
      </c>
      <c r="F13" s="480" t="s">
        <v>54</v>
      </c>
      <c r="G13" s="99" t="s">
        <v>681</v>
      </c>
      <c r="H13" s="480" t="s">
        <v>679</v>
      </c>
      <c r="I13" s="99" t="s">
        <v>676</v>
      </c>
      <c r="J13" s="154" t="s">
        <v>682</v>
      </c>
      <c r="K13" s="534">
        <v>3375</v>
      </c>
      <c r="L13" s="490">
        <v>61</v>
      </c>
      <c r="M13" s="490">
        <v>61</v>
      </c>
      <c r="N13" s="490" t="s">
        <v>82</v>
      </c>
      <c r="O13" s="490" t="s">
        <v>82</v>
      </c>
      <c r="P13" s="490" t="s">
        <v>7</v>
      </c>
      <c r="Q13" s="490" t="s">
        <v>7</v>
      </c>
      <c r="R13" s="490" t="s">
        <v>82</v>
      </c>
      <c r="S13" s="490" t="s">
        <v>7</v>
      </c>
      <c r="T13" s="490" t="s">
        <v>8</v>
      </c>
      <c r="U13" s="490" t="s">
        <v>7</v>
      </c>
      <c r="V13" s="493" t="s">
        <v>82</v>
      </c>
      <c r="W13" s="494" t="s">
        <v>1035</v>
      </c>
    </row>
    <row r="14" spans="1:23" ht="87.5" x14ac:dyDescent="0.25">
      <c r="A14" s="153" t="s">
        <v>352</v>
      </c>
      <c r="B14" s="484" t="s">
        <v>52</v>
      </c>
      <c r="C14" s="154" t="s">
        <v>661</v>
      </c>
      <c r="D14" s="155" t="s">
        <v>10</v>
      </c>
      <c r="E14" s="155" t="s">
        <v>516</v>
      </c>
      <c r="F14" s="481" t="s">
        <v>54</v>
      </c>
      <c r="G14" s="155" t="s">
        <v>681</v>
      </c>
      <c r="H14" s="481" t="s">
        <v>680</v>
      </c>
      <c r="I14" s="155" t="s">
        <v>676</v>
      </c>
      <c r="J14" s="154" t="s">
        <v>683</v>
      </c>
      <c r="K14" s="534">
        <v>3375</v>
      </c>
      <c r="L14" s="490">
        <v>61</v>
      </c>
      <c r="M14" s="490">
        <v>61</v>
      </c>
      <c r="N14" s="490" t="s">
        <v>82</v>
      </c>
      <c r="O14" s="490" t="s">
        <v>82</v>
      </c>
      <c r="P14" s="490" t="s">
        <v>7</v>
      </c>
      <c r="Q14" s="490" t="s">
        <v>7</v>
      </c>
      <c r="R14" s="490" t="s">
        <v>82</v>
      </c>
      <c r="S14" s="490" t="s">
        <v>7</v>
      </c>
      <c r="T14" s="490" t="s">
        <v>8</v>
      </c>
      <c r="U14" s="490" t="s">
        <v>7</v>
      </c>
      <c r="V14" s="493" t="s">
        <v>82</v>
      </c>
      <c r="W14" s="494" t="s">
        <v>694</v>
      </c>
    </row>
    <row r="15" spans="1:23" ht="87.5" x14ac:dyDescent="0.25">
      <c r="A15" s="97" t="s">
        <v>352</v>
      </c>
      <c r="B15" s="483" t="s">
        <v>52</v>
      </c>
      <c r="C15" s="98" t="s">
        <v>661</v>
      </c>
      <c r="D15" s="99" t="s">
        <v>10</v>
      </c>
      <c r="E15" s="99" t="s">
        <v>516</v>
      </c>
      <c r="F15" s="480" t="s">
        <v>673</v>
      </c>
      <c r="G15" s="99" t="s">
        <v>684</v>
      </c>
      <c r="H15" s="480" t="s">
        <v>675</v>
      </c>
      <c r="I15" s="99" t="s">
        <v>676</v>
      </c>
      <c r="J15" s="154" t="s">
        <v>685</v>
      </c>
      <c r="K15" s="492">
        <v>975</v>
      </c>
      <c r="L15" s="490">
        <v>7</v>
      </c>
      <c r="M15" s="490">
        <v>6</v>
      </c>
      <c r="N15" s="490" t="s">
        <v>7</v>
      </c>
      <c r="O15" s="490" t="s">
        <v>82</v>
      </c>
      <c r="P15" s="490" t="s">
        <v>7</v>
      </c>
      <c r="Q15" s="490" t="s">
        <v>7</v>
      </c>
      <c r="R15" s="490" t="s">
        <v>7</v>
      </c>
      <c r="S15" s="490" t="s">
        <v>7</v>
      </c>
      <c r="T15" s="490" t="s">
        <v>8</v>
      </c>
      <c r="U15" s="490" t="s">
        <v>7</v>
      </c>
      <c r="V15" s="493" t="s">
        <v>82</v>
      </c>
      <c r="W15" s="495" t="s">
        <v>1034</v>
      </c>
    </row>
    <row r="16" spans="1:23" ht="87.5" x14ac:dyDescent="0.25">
      <c r="A16" s="153" t="s">
        <v>352</v>
      </c>
      <c r="B16" s="484" t="s">
        <v>52</v>
      </c>
      <c r="C16" s="154" t="s">
        <v>661</v>
      </c>
      <c r="D16" s="155" t="s">
        <v>10</v>
      </c>
      <c r="E16" s="155" t="s">
        <v>516</v>
      </c>
      <c r="F16" s="481" t="s">
        <v>673</v>
      </c>
      <c r="G16" s="155" t="s">
        <v>684</v>
      </c>
      <c r="H16" s="481" t="s">
        <v>678</v>
      </c>
      <c r="I16" s="155" t="s">
        <v>676</v>
      </c>
      <c r="J16" s="154" t="s">
        <v>685</v>
      </c>
      <c r="K16" s="492">
        <v>975</v>
      </c>
      <c r="L16" s="490">
        <v>7</v>
      </c>
      <c r="M16" s="490">
        <v>6</v>
      </c>
      <c r="N16" s="490" t="s">
        <v>7</v>
      </c>
      <c r="O16" s="490" t="s">
        <v>82</v>
      </c>
      <c r="P16" s="490" t="s">
        <v>7</v>
      </c>
      <c r="Q16" s="490" t="s">
        <v>7</v>
      </c>
      <c r="R16" s="490" t="s">
        <v>7</v>
      </c>
      <c r="S16" s="490" t="s">
        <v>7</v>
      </c>
      <c r="T16" s="490" t="s">
        <v>8</v>
      </c>
      <c r="U16" s="490" t="s">
        <v>7</v>
      </c>
      <c r="V16" s="493" t="s">
        <v>82</v>
      </c>
      <c r="W16" s="495" t="s">
        <v>1034</v>
      </c>
    </row>
    <row r="17" spans="1:23" ht="87.5" x14ac:dyDescent="0.25">
      <c r="A17" s="97" t="s">
        <v>352</v>
      </c>
      <c r="B17" s="483" t="s">
        <v>52</v>
      </c>
      <c r="C17" s="98" t="s">
        <v>661</v>
      </c>
      <c r="D17" s="99" t="s">
        <v>10</v>
      </c>
      <c r="E17" s="99" t="s">
        <v>516</v>
      </c>
      <c r="F17" s="480" t="s">
        <v>673</v>
      </c>
      <c r="G17" s="99" t="s">
        <v>684</v>
      </c>
      <c r="H17" s="480" t="s">
        <v>679</v>
      </c>
      <c r="I17" s="99" t="s">
        <v>676</v>
      </c>
      <c r="J17" s="154" t="s">
        <v>685</v>
      </c>
      <c r="K17" s="492">
        <v>975</v>
      </c>
      <c r="L17" s="490">
        <v>7</v>
      </c>
      <c r="M17" s="490">
        <v>6</v>
      </c>
      <c r="N17" s="490" t="s">
        <v>7</v>
      </c>
      <c r="O17" s="490" t="s">
        <v>82</v>
      </c>
      <c r="P17" s="490" t="s">
        <v>7</v>
      </c>
      <c r="Q17" s="490" t="s">
        <v>7</v>
      </c>
      <c r="R17" s="490" t="s">
        <v>7</v>
      </c>
      <c r="S17" s="490" t="s">
        <v>7</v>
      </c>
      <c r="T17" s="490" t="s">
        <v>8</v>
      </c>
      <c r="U17" s="490" t="s">
        <v>7</v>
      </c>
      <c r="V17" s="493" t="s">
        <v>82</v>
      </c>
      <c r="W17" s="495" t="s">
        <v>1034</v>
      </c>
    </row>
    <row r="18" spans="1:23" ht="87.5" x14ac:dyDescent="0.25">
      <c r="A18" s="153" t="s">
        <v>352</v>
      </c>
      <c r="B18" s="484" t="s">
        <v>52</v>
      </c>
      <c r="C18" s="154" t="s">
        <v>661</v>
      </c>
      <c r="D18" s="155" t="s">
        <v>10</v>
      </c>
      <c r="E18" s="155" t="s">
        <v>516</v>
      </c>
      <c r="F18" s="481" t="s">
        <v>673</v>
      </c>
      <c r="G18" s="155" t="s">
        <v>684</v>
      </c>
      <c r="H18" s="481" t="s">
        <v>680</v>
      </c>
      <c r="I18" s="155" t="s">
        <v>676</v>
      </c>
      <c r="J18" s="154" t="s">
        <v>685</v>
      </c>
      <c r="K18" s="492">
        <v>975</v>
      </c>
      <c r="L18" s="490">
        <v>7</v>
      </c>
      <c r="M18" s="490">
        <v>6</v>
      </c>
      <c r="N18" s="490" t="s">
        <v>7</v>
      </c>
      <c r="O18" s="490" t="s">
        <v>82</v>
      </c>
      <c r="P18" s="490" t="s">
        <v>7</v>
      </c>
      <c r="Q18" s="490" t="s">
        <v>7</v>
      </c>
      <c r="R18" s="490" t="s">
        <v>7</v>
      </c>
      <c r="S18" s="490" t="s">
        <v>7</v>
      </c>
      <c r="T18" s="490" t="s">
        <v>8</v>
      </c>
      <c r="U18" s="490" t="s">
        <v>7</v>
      </c>
      <c r="V18" s="493" t="s">
        <v>82</v>
      </c>
      <c r="W18" s="495" t="s">
        <v>1034</v>
      </c>
    </row>
    <row r="19" spans="1:23" ht="87.5" x14ac:dyDescent="0.25">
      <c r="A19" s="97" t="s">
        <v>352</v>
      </c>
      <c r="B19" s="483" t="s">
        <v>52</v>
      </c>
      <c r="C19" s="98" t="s">
        <v>661</v>
      </c>
      <c r="D19" s="99" t="s">
        <v>10</v>
      </c>
      <c r="E19" s="99" t="s">
        <v>516</v>
      </c>
      <c r="F19" s="480" t="s">
        <v>673</v>
      </c>
      <c r="G19" s="99" t="s">
        <v>768</v>
      </c>
      <c r="H19" s="480" t="s">
        <v>675</v>
      </c>
      <c r="I19" s="99" t="s">
        <v>676</v>
      </c>
      <c r="J19" s="154" t="s">
        <v>687</v>
      </c>
      <c r="K19" s="492">
        <v>63</v>
      </c>
      <c r="L19" s="490">
        <v>12</v>
      </c>
      <c r="M19" s="490">
        <v>6</v>
      </c>
      <c r="N19" s="490" t="s">
        <v>7</v>
      </c>
      <c r="O19" s="490" t="s">
        <v>82</v>
      </c>
      <c r="P19" s="490" t="s">
        <v>7</v>
      </c>
      <c r="Q19" s="490" t="s">
        <v>7</v>
      </c>
      <c r="R19" s="490" t="s">
        <v>7</v>
      </c>
      <c r="S19" s="490" t="s">
        <v>7</v>
      </c>
      <c r="T19" s="490" t="s">
        <v>8</v>
      </c>
      <c r="U19" s="490" t="s">
        <v>7</v>
      </c>
      <c r="V19" s="493" t="s">
        <v>82</v>
      </c>
      <c r="W19" s="495" t="s">
        <v>1034</v>
      </c>
    </row>
    <row r="20" spans="1:23" ht="87.5" x14ac:dyDescent="0.25">
      <c r="A20" s="153" t="s">
        <v>352</v>
      </c>
      <c r="B20" s="484" t="s">
        <v>52</v>
      </c>
      <c r="C20" s="154" t="s">
        <v>661</v>
      </c>
      <c r="D20" s="155" t="s">
        <v>10</v>
      </c>
      <c r="E20" s="155" t="s">
        <v>516</v>
      </c>
      <c r="F20" s="481" t="s">
        <v>673</v>
      </c>
      <c r="G20" s="155" t="s">
        <v>768</v>
      </c>
      <c r="H20" s="481" t="s">
        <v>678</v>
      </c>
      <c r="I20" s="155" t="s">
        <v>676</v>
      </c>
      <c r="J20" s="154" t="s">
        <v>687</v>
      </c>
      <c r="K20" s="492">
        <v>63</v>
      </c>
      <c r="L20" s="490">
        <v>12</v>
      </c>
      <c r="M20" s="490">
        <v>6</v>
      </c>
      <c r="N20" s="490" t="s">
        <v>7</v>
      </c>
      <c r="O20" s="490" t="s">
        <v>82</v>
      </c>
      <c r="P20" s="490" t="s">
        <v>7</v>
      </c>
      <c r="Q20" s="490" t="s">
        <v>7</v>
      </c>
      <c r="R20" s="490" t="s">
        <v>7</v>
      </c>
      <c r="S20" s="490" t="s">
        <v>7</v>
      </c>
      <c r="T20" s="490" t="s">
        <v>8</v>
      </c>
      <c r="U20" s="490" t="s">
        <v>7</v>
      </c>
      <c r="V20" s="493" t="s">
        <v>82</v>
      </c>
      <c r="W20" s="495" t="s">
        <v>1034</v>
      </c>
    </row>
    <row r="21" spans="1:23" ht="87.5" x14ac:dyDescent="0.25">
      <c r="A21" s="97" t="s">
        <v>352</v>
      </c>
      <c r="B21" s="483" t="s">
        <v>52</v>
      </c>
      <c r="C21" s="98" t="s">
        <v>661</v>
      </c>
      <c r="D21" s="99" t="s">
        <v>10</v>
      </c>
      <c r="E21" s="99" t="s">
        <v>516</v>
      </c>
      <c r="F21" s="480" t="s">
        <v>673</v>
      </c>
      <c r="G21" s="155" t="s">
        <v>768</v>
      </c>
      <c r="H21" s="480" t="s">
        <v>679</v>
      </c>
      <c r="I21" s="99" t="s">
        <v>676</v>
      </c>
      <c r="J21" s="154" t="s">
        <v>685</v>
      </c>
      <c r="K21" s="492">
        <v>63</v>
      </c>
      <c r="L21" s="490">
        <v>12</v>
      </c>
      <c r="M21" s="490">
        <v>6</v>
      </c>
      <c r="N21" s="490" t="s">
        <v>7</v>
      </c>
      <c r="O21" s="490" t="s">
        <v>82</v>
      </c>
      <c r="P21" s="490" t="s">
        <v>7</v>
      </c>
      <c r="Q21" s="490" t="s">
        <v>7</v>
      </c>
      <c r="R21" s="490" t="s">
        <v>7</v>
      </c>
      <c r="S21" s="490" t="s">
        <v>7</v>
      </c>
      <c r="T21" s="490" t="s">
        <v>8</v>
      </c>
      <c r="U21" s="490" t="s">
        <v>7</v>
      </c>
      <c r="V21" s="493" t="s">
        <v>82</v>
      </c>
      <c r="W21" s="495" t="s">
        <v>1034</v>
      </c>
    </row>
    <row r="22" spans="1:23" ht="87.5" x14ac:dyDescent="0.25">
      <c r="A22" s="153" t="s">
        <v>352</v>
      </c>
      <c r="B22" s="484" t="s">
        <v>52</v>
      </c>
      <c r="C22" s="154" t="s">
        <v>661</v>
      </c>
      <c r="D22" s="155" t="s">
        <v>10</v>
      </c>
      <c r="E22" s="155" t="s">
        <v>516</v>
      </c>
      <c r="F22" s="481" t="s">
        <v>673</v>
      </c>
      <c r="G22" s="155" t="s">
        <v>768</v>
      </c>
      <c r="H22" s="481" t="s">
        <v>680</v>
      </c>
      <c r="I22" s="155" t="s">
        <v>676</v>
      </c>
      <c r="J22" s="154" t="s">
        <v>687</v>
      </c>
      <c r="K22" s="492">
        <v>63</v>
      </c>
      <c r="L22" s="490">
        <v>12</v>
      </c>
      <c r="M22" s="490">
        <v>6</v>
      </c>
      <c r="N22" s="490" t="s">
        <v>7</v>
      </c>
      <c r="O22" s="490" t="s">
        <v>82</v>
      </c>
      <c r="P22" s="490" t="s">
        <v>7</v>
      </c>
      <c r="Q22" s="490" t="s">
        <v>7</v>
      </c>
      <c r="R22" s="490" t="s">
        <v>7</v>
      </c>
      <c r="S22" s="490" t="s">
        <v>7</v>
      </c>
      <c r="T22" s="490" t="s">
        <v>8</v>
      </c>
      <c r="U22" s="490" t="s">
        <v>7</v>
      </c>
      <c r="V22" s="493" t="s">
        <v>82</v>
      </c>
      <c r="W22" s="495" t="s">
        <v>1034</v>
      </c>
    </row>
  </sheetData>
  <mergeCells count="24">
    <mergeCell ref="P4:T4"/>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 ref="Q5:Q6"/>
    <mergeCell ref="W5:W6"/>
    <mergeCell ref="R5:R6"/>
    <mergeCell ref="S5:S6"/>
    <mergeCell ref="T5:T6"/>
    <mergeCell ref="U5:U6"/>
    <mergeCell ref="V5:V6"/>
  </mergeCells>
  <pageMargins left="0.11811023622047245" right="0.11811023622047245" top="0.35433070866141736" bottom="0.55118110236220474" header="0.31496062992125984" footer="0.31496062992125984"/>
  <pageSetup paperSize="9" scale="35" fitToHeight="0" orientation="landscape"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AM20"/>
  <sheetViews>
    <sheetView topLeftCell="X1" zoomScale="80" zoomScaleNormal="80" workbookViewId="0">
      <selection activeCell="Y5" sqref="Y5"/>
    </sheetView>
  </sheetViews>
  <sheetFormatPr defaultColWidth="8.90625" defaultRowHeight="12.5" x14ac:dyDescent="0.25"/>
  <cols>
    <col min="1" max="1" width="5.54296875" style="1" customWidth="1"/>
    <col min="2" max="2" width="10.08984375" style="1" customWidth="1"/>
    <col min="3" max="3" width="9.54296875" style="1" customWidth="1"/>
    <col min="4" max="4" width="8.08984375" style="1" customWidth="1"/>
    <col min="5" max="5" width="7.90625" style="1" customWidth="1"/>
    <col min="6" max="6" width="9.453125" style="1" customWidth="1"/>
    <col min="7" max="7" width="15.6328125" style="1" customWidth="1"/>
    <col min="8" max="8" width="9.6328125" style="1" customWidth="1"/>
    <col min="9" max="9" width="11.36328125" style="1" customWidth="1"/>
    <col min="10" max="10" width="11.90625" style="1" customWidth="1"/>
    <col min="11" max="11" width="8.90625" style="1"/>
    <col min="12" max="12" width="11.08984375" style="1" customWidth="1"/>
    <col min="13" max="13" width="10.453125" style="1" customWidth="1"/>
    <col min="14" max="14" width="6.36328125" style="1" customWidth="1"/>
    <col min="15" max="15" width="13.90625" style="1" customWidth="1"/>
    <col min="16" max="16" width="11" style="1" customWidth="1"/>
    <col min="17" max="17" width="12" style="1" customWidth="1"/>
    <col min="18" max="19" width="14.54296875" style="1" customWidth="1"/>
    <col min="20" max="21" width="10" style="1" customWidth="1"/>
    <col min="22" max="22" width="10.36328125" style="1" customWidth="1"/>
    <col min="23" max="23" width="14.54296875" style="1" customWidth="1"/>
    <col min="24" max="24" width="15" style="1" customWidth="1"/>
    <col min="25" max="25" width="15.36328125" style="1" customWidth="1"/>
    <col min="26" max="26" width="16.90625" style="1" customWidth="1"/>
    <col min="27" max="27" width="14.08984375" style="1" customWidth="1"/>
    <col min="28" max="28" width="8.90625" style="1"/>
    <col min="29" max="29" width="13" style="1" customWidth="1"/>
    <col min="30" max="16384" width="8.90625" style="1"/>
  </cols>
  <sheetData>
    <row r="1" spans="1:39" ht="13.5" thickBot="1" x14ac:dyDescent="0.3">
      <c r="A1" s="10" t="s">
        <v>224</v>
      </c>
      <c r="B1" s="2"/>
      <c r="C1" s="2"/>
      <c r="D1" s="2"/>
      <c r="E1" s="2"/>
      <c r="F1" s="2"/>
      <c r="G1" s="2"/>
      <c r="H1" s="2"/>
      <c r="I1" s="2"/>
      <c r="AC1" s="2"/>
      <c r="AD1" s="12"/>
      <c r="AE1" s="12"/>
      <c r="AF1" s="13"/>
      <c r="AG1" s="12"/>
      <c r="AH1" s="12"/>
      <c r="AI1" s="12"/>
      <c r="AJ1" s="2"/>
      <c r="AK1" s="2"/>
      <c r="AL1" s="62"/>
      <c r="AM1" s="62"/>
    </row>
    <row r="2" spans="1:39" ht="13" x14ac:dyDescent="0.25">
      <c r="A2" s="106"/>
      <c r="B2" s="183"/>
      <c r="C2" s="183"/>
      <c r="D2" s="183"/>
      <c r="E2" s="183"/>
      <c r="F2" s="183"/>
      <c r="G2" s="183"/>
      <c r="H2" s="733"/>
      <c r="I2" s="733"/>
      <c r="J2" s="733"/>
      <c r="K2" s="733"/>
      <c r="L2" s="733"/>
      <c r="M2" s="733"/>
      <c r="N2" s="733"/>
      <c r="O2" s="733"/>
      <c r="P2" s="733"/>
      <c r="Q2" s="733"/>
      <c r="R2" s="733"/>
      <c r="S2" s="733"/>
      <c r="T2" s="733"/>
      <c r="U2" s="733"/>
      <c r="V2" s="733"/>
      <c r="W2" s="733"/>
      <c r="X2" s="282"/>
      <c r="Y2" s="282"/>
      <c r="Z2" s="311" t="s">
        <v>60</v>
      </c>
      <c r="AA2" s="309" t="s">
        <v>52</v>
      </c>
      <c r="AD2" s="12"/>
      <c r="AE2" s="12"/>
      <c r="AF2" s="13"/>
      <c r="AG2" s="12"/>
      <c r="AH2" s="12"/>
      <c r="AI2" s="12"/>
      <c r="AJ2" s="3"/>
      <c r="AK2" s="2"/>
      <c r="AL2" s="62"/>
      <c r="AM2" s="10"/>
    </row>
    <row r="3" spans="1:39" ht="13.5" thickBot="1" x14ac:dyDescent="0.3">
      <c r="A3" s="188"/>
      <c r="B3" s="189"/>
      <c r="C3" s="189"/>
      <c r="D3" s="189"/>
      <c r="E3" s="189"/>
      <c r="F3" s="189"/>
      <c r="G3" s="189"/>
      <c r="H3" s="189"/>
      <c r="I3" s="189"/>
      <c r="J3" s="189"/>
      <c r="K3" s="189"/>
      <c r="L3" s="189"/>
      <c r="M3" s="189"/>
      <c r="N3" s="189"/>
      <c r="O3" s="189"/>
      <c r="P3" s="189"/>
      <c r="Q3" s="189"/>
      <c r="R3" s="734"/>
      <c r="S3" s="734"/>
      <c r="T3" s="734"/>
      <c r="U3" s="282"/>
      <c r="V3" s="183"/>
      <c r="W3" s="183"/>
      <c r="X3" s="183"/>
      <c r="Y3" s="183"/>
      <c r="Z3" s="312" t="s">
        <v>59</v>
      </c>
      <c r="AA3" s="310">
        <v>2019</v>
      </c>
      <c r="AD3" s="250"/>
      <c r="AE3" s="250"/>
      <c r="AF3" s="250"/>
      <c r="AG3" s="250"/>
      <c r="AH3" s="250"/>
      <c r="AI3" s="250"/>
      <c r="AJ3" s="250"/>
      <c r="AK3" s="250"/>
      <c r="AL3" s="250"/>
      <c r="AM3" s="250"/>
    </row>
    <row r="4" spans="1:39" ht="102.75" customHeight="1" thickBot="1" x14ac:dyDescent="0.3">
      <c r="A4" s="251" t="s">
        <v>0</v>
      </c>
      <c r="B4" s="252" t="s">
        <v>225</v>
      </c>
      <c r="C4" s="252" t="s">
        <v>226</v>
      </c>
      <c r="D4" s="252" t="s">
        <v>227</v>
      </c>
      <c r="E4" s="252" t="s">
        <v>71</v>
      </c>
      <c r="F4" s="253" t="s">
        <v>228</v>
      </c>
      <c r="G4" s="207" t="s">
        <v>307</v>
      </c>
      <c r="H4" s="254" t="s">
        <v>313</v>
      </c>
      <c r="I4" s="252" t="s">
        <v>308</v>
      </c>
      <c r="J4" s="255" t="s">
        <v>11</v>
      </c>
      <c r="K4" s="256" t="s">
        <v>229</v>
      </c>
      <c r="L4" s="252" t="s">
        <v>314</v>
      </c>
      <c r="M4" s="252" t="s">
        <v>230</v>
      </c>
      <c r="N4" s="252" t="s">
        <v>231</v>
      </c>
      <c r="O4" s="252" t="s">
        <v>232</v>
      </c>
      <c r="P4" s="252" t="s">
        <v>315</v>
      </c>
      <c r="Q4" s="257" t="s">
        <v>4</v>
      </c>
      <c r="R4" s="295" t="s">
        <v>233</v>
      </c>
      <c r="S4" s="295" t="s">
        <v>337</v>
      </c>
      <c r="T4" s="295" t="s">
        <v>234</v>
      </c>
      <c r="U4" s="296" t="s">
        <v>235</v>
      </c>
      <c r="V4" s="295" t="s">
        <v>338</v>
      </c>
      <c r="W4" s="295" t="s">
        <v>339</v>
      </c>
      <c r="X4" s="297" t="s">
        <v>340</v>
      </c>
      <c r="Y4" s="384" t="s">
        <v>316</v>
      </c>
      <c r="Z4" s="384" t="s">
        <v>317</v>
      </c>
      <c r="AA4" s="301" t="s">
        <v>201</v>
      </c>
      <c r="AB4" s="258"/>
      <c r="AC4" s="259"/>
      <c r="AD4" s="260"/>
      <c r="AE4" s="260"/>
      <c r="AF4" s="258"/>
      <c r="AG4" s="258"/>
      <c r="AH4" s="258"/>
      <c r="AI4" s="258"/>
      <c r="AJ4" s="258"/>
      <c r="AK4" s="258"/>
    </row>
    <row r="5" spans="1:39" s="4" customFormat="1" ht="112.5" x14ac:dyDescent="0.25">
      <c r="A5" s="261" t="s">
        <v>352</v>
      </c>
      <c r="B5" s="262" t="s">
        <v>695</v>
      </c>
      <c r="C5" s="263" t="s">
        <v>6</v>
      </c>
      <c r="D5" s="263" t="s">
        <v>7</v>
      </c>
      <c r="E5" s="263" t="s">
        <v>82</v>
      </c>
      <c r="F5" s="263" t="s">
        <v>7</v>
      </c>
      <c r="G5" s="497" t="s">
        <v>696</v>
      </c>
      <c r="H5" s="263" t="s">
        <v>697</v>
      </c>
      <c r="I5" s="263" t="s">
        <v>698</v>
      </c>
      <c r="J5" s="264" t="s">
        <v>699</v>
      </c>
      <c r="K5" s="262">
        <v>20</v>
      </c>
      <c r="L5" s="265" t="s">
        <v>236</v>
      </c>
      <c r="M5" s="265">
        <v>26</v>
      </c>
      <c r="N5" s="263" t="s">
        <v>700</v>
      </c>
      <c r="O5" s="262" t="s">
        <v>701</v>
      </c>
      <c r="P5" s="262" t="s">
        <v>702</v>
      </c>
      <c r="Q5" s="263" t="s">
        <v>703</v>
      </c>
      <c r="R5" s="298" t="s">
        <v>237</v>
      </c>
      <c r="S5" s="298"/>
      <c r="T5" s="298">
        <v>20</v>
      </c>
      <c r="U5" s="298">
        <v>25</v>
      </c>
      <c r="V5" s="373" t="s">
        <v>7</v>
      </c>
      <c r="W5" s="299" t="s">
        <v>7</v>
      </c>
      <c r="X5" s="299" t="s">
        <v>7</v>
      </c>
      <c r="Y5" s="385"/>
      <c r="Z5" s="386"/>
      <c r="AA5" s="302"/>
      <c r="AB5" s="258"/>
      <c r="AC5" s="259"/>
      <c r="AD5" s="260"/>
      <c r="AE5" s="260"/>
      <c r="AF5" s="258"/>
      <c r="AG5" s="258"/>
      <c r="AH5" s="258"/>
      <c r="AI5" s="258"/>
      <c r="AJ5" s="258"/>
      <c r="AK5" s="258"/>
    </row>
    <row r="6" spans="1:39" s="4" customFormat="1" ht="13" x14ac:dyDescent="0.25">
      <c r="A6" s="375"/>
      <c r="B6" s="376"/>
      <c r="C6" s="377"/>
      <c r="D6" s="377"/>
      <c r="E6" s="377"/>
      <c r="F6" s="377"/>
      <c r="G6" s="266"/>
      <c r="H6" s="377"/>
      <c r="I6" s="377"/>
      <c r="J6" s="378"/>
      <c r="K6" s="376"/>
      <c r="L6" s="379"/>
      <c r="M6" s="379"/>
      <c r="N6" s="377"/>
      <c r="O6" s="376"/>
      <c r="P6" s="376"/>
      <c r="Q6" s="377"/>
      <c r="R6" s="380"/>
      <c r="S6" s="380"/>
      <c r="T6" s="380"/>
      <c r="U6" s="380"/>
      <c r="V6" s="300"/>
      <c r="W6" s="381"/>
      <c r="X6" s="381"/>
      <c r="Y6" s="387"/>
      <c r="Z6" s="388"/>
      <c r="AA6" s="374"/>
      <c r="AB6" s="258"/>
      <c r="AC6" s="259"/>
      <c r="AD6" s="260"/>
      <c r="AE6" s="260"/>
      <c r="AF6" s="258"/>
      <c r="AG6" s="258"/>
      <c r="AH6" s="258"/>
      <c r="AI6" s="258"/>
      <c r="AJ6" s="258"/>
      <c r="AK6" s="258"/>
    </row>
    <row r="7" spans="1:39" s="4" customFormat="1" ht="13" x14ac:dyDescent="0.25">
      <c r="A7" s="375"/>
      <c r="B7" s="376"/>
      <c r="C7" s="377"/>
      <c r="D7" s="377"/>
      <c r="E7" s="377"/>
      <c r="F7" s="377"/>
      <c r="G7" s="266"/>
      <c r="H7" s="377"/>
      <c r="I7" s="377"/>
      <c r="J7" s="378"/>
      <c r="K7" s="376"/>
      <c r="L7" s="379"/>
      <c r="M7" s="379"/>
      <c r="N7" s="377"/>
      <c r="O7" s="376"/>
      <c r="P7" s="376"/>
      <c r="Q7" s="377"/>
      <c r="R7" s="380"/>
      <c r="S7" s="380"/>
      <c r="T7" s="380"/>
      <c r="U7" s="380"/>
      <c r="V7" s="300"/>
      <c r="W7" s="381"/>
      <c r="X7" s="381"/>
      <c r="Y7" s="387"/>
      <c r="Z7" s="388"/>
      <c r="AA7" s="374"/>
      <c r="AB7" s="258"/>
      <c r="AC7" s="259"/>
      <c r="AD7" s="260"/>
      <c r="AE7" s="260"/>
      <c r="AF7" s="258"/>
      <c r="AG7" s="258"/>
      <c r="AH7" s="258"/>
      <c r="AI7" s="258"/>
      <c r="AJ7" s="258"/>
      <c r="AK7" s="258"/>
    </row>
    <row r="9" spans="1:39" x14ac:dyDescent="0.25">
      <c r="A9" s="7"/>
      <c r="B9" s="7"/>
      <c r="C9" s="7"/>
      <c r="D9" s="7"/>
    </row>
    <row r="10" spans="1:39" x14ac:dyDescent="0.25">
      <c r="A10" s="7"/>
      <c r="B10" s="7"/>
      <c r="C10" s="7"/>
      <c r="D10" s="7"/>
    </row>
    <row r="11" spans="1:39" x14ac:dyDescent="0.25">
      <c r="A11" s="7"/>
      <c r="B11" s="7"/>
      <c r="C11" s="7"/>
      <c r="D11" s="7"/>
    </row>
    <row r="12" spans="1:39" x14ac:dyDescent="0.25">
      <c r="A12" s="7"/>
      <c r="B12" s="7"/>
      <c r="C12" s="7"/>
      <c r="D12" s="7"/>
    </row>
    <row r="13" spans="1:39" x14ac:dyDescent="0.25">
      <c r="A13" s="7"/>
      <c r="B13" s="7"/>
      <c r="C13" s="7"/>
      <c r="D13" s="7"/>
    </row>
    <row r="14" spans="1:39" x14ac:dyDescent="0.25">
      <c r="A14" s="3"/>
      <c r="B14" s="7"/>
      <c r="C14" s="7"/>
      <c r="D14" s="7"/>
    </row>
    <row r="15" spans="1:39" x14ac:dyDescent="0.25">
      <c r="A15" s="7"/>
      <c r="B15" s="7"/>
      <c r="C15" s="7"/>
      <c r="D15" s="7"/>
    </row>
    <row r="16" spans="1:39" x14ac:dyDescent="0.25">
      <c r="A16" s="7"/>
      <c r="B16" s="7"/>
      <c r="C16" s="7"/>
      <c r="D16" s="7"/>
    </row>
    <row r="17" spans="1:4" x14ac:dyDescent="0.25">
      <c r="A17" s="7"/>
      <c r="B17" s="7"/>
      <c r="C17" s="7"/>
      <c r="D17" s="7"/>
    </row>
    <row r="18" spans="1:4" x14ac:dyDescent="0.25">
      <c r="A18" s="7"/>
      <c r="B18" s="7"/>
      <c r="C18" s="7"/>
      <c r="D18" s="7"/>
    </row>
    <row r="19" spans="1:4" x14ac:dyDescent="0.25">
      <c r="A19" s="7"/>
      <c r="B19" s="7"/>
      <c r="C19" s="7"/>
      <c r="D19" s="7"/>
    </row>
    <row r="20" spans="1:4" x14ac:dyDescent="0.25">
      <c r="A20" s="7"/>
      <c r="B20" s="7"/>
      <c r="C20" s="7"/>
      <c r="D20" s="7"/>
    </row>
  </sheetData>
  <mergeCells count="8">
    <mergeCell ref="R2:T2"/>
    <mergeCell ref="U2:W2"/>
    <mergeCell ref="R3:T3"/>
    <mergeCell ref="H2:I2"/>
    <mergeCell ref="J2:K2"/>
    <mergeCell ref="L2:M2"/>
    <mergeCell ref="N2:O2"/>
    <mergeCell ref="P2:Q2"/>
  </mergeCells>
  <pageMargins left="0.70866141732283472" right="0.70866141732283472" top="0.74803149606299213" bottom="0.74803149606299213" header="0.31496062992125984" footer="0.31496062992125984"/>
  <pageSetup paperSize="9" scale="5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P15"/>
  <sheetViews>
    <sheetView topLeftCell="A2" zoomScale="90" zoomScaleNormal="90" workbookViewId="0">
      <selection activeCell="G22" sqref="G22"/>
    </sheetView>
  </sheetViews>
  <sheetFormatPr defaultColWidth="8.90625" defaultRowHeight="12.5" x14ac:dyDescent="0.25"/>
  <cols>
    <col min="2" max="2" width="18.08984375" customWidth="1"/>
    <col min="3" max="3" width="9.6328125" customWidth="1"/>
    <col min="4" max="4" width="25.90625" customWidth="1"/>
    <col min="5" max="5" width="8.6328125" customWidth="1"/>
    <col min="6" max="6" width="7.90625" customWidth="1"/>
    <col min="7" max="7" width="11.08984375" customWidth="1"/>
    <col min="8" max="8" width="10.54296875" customWidth="1"/>
    <col min="9" max="9" width="10.6328125" customWidth="1"/>
    <col min="10" max="10" width="12.6328125" customWidth="1"/>
    <col min="11" max="11" width="13.6328125" customWidth="1"/>
    <col min="12" max="12" width="16" customWidth="1"/>
    <col min="13" max="13" width="12.08984375" customWidth="1"/>
    <col min="14" max="14" width="12.90625" customWidth="1"/>
    <col min="15" max="15" width="17.54296875" customWidth="1"/>
    <col min="16" max="16" width="13.453125" customWidth="1"/>
  </cols>
  <sheetData>
    <row r="1" spans="1:16" ht="13.5" thickBot="1" x14ac:dyDescent="0.3">
      <c r="A1" s="10" t="s">
        <v>238</v>
      </c>
      <c r="B1" s="267"/>
      <c r="C1" s="267"/>
      <c r="D1" s="268"/>
      <c r="E1" s="101"/>
      <c r="F1" s="101"/>
      <c r="G1" s="102"/>
      <c r="H1" s="101"/>
      <c r="I1" s="101"/>
      <c r="J1" s="101"/>
      <c r="K1" s="102"/>
      <c r="L1" s="102"/>
      <c r="M1" s="102"/>
      <c r="N1" s="102"/>
      <c r="O1" s="102"/>
      <c r="P1" s="103"/>
    </row>
    <row r="2" spans="1:16" x14ac:dyDescent="0.25">
      <c r="J2" s="47"/>
      <c r="K2" s="47"/>
      <c r="L2" s="313" t="s">
        <v>60</v>
      </c>
      <c r="M2" s="309" t="s">
        <v>52</v>
      </c>
    </row>
    <row r="3" spans="1:16" ht="13" x14ac:dyDescent="0.25">
      <c r="J3" s="282"/>
      <c r="K3" s="282"/>
      <c r="L3" s="314" t="s">
        <v>59</v>
      </c>
      <c r="M3" s="496">
        <v>2019</v>
      </c>
    </row>
    <row r="4" spans="1:16" ht="84.75" customHeight="1" x14ac:dyDescent="0.25">
      <c r="A4" s="269" t="s">
        <v>0</v>
      </c>
      <c r="B4" s="270" t="s">
        <v>225</v>
      </c>
      <c r="C4" s="270" t="s">
        <v>226</v>
      </c>
      <c r="D4" s="270" t="s">
        <v>239</v>
      </c>
      <c r="E4" s="270" t="s">
        <v>240</v>
      </c>
      <c r="F4" s="270" t="s">
        <v>241</v>
      </c>
      <c r="G4" s="270" t="s">
        <v>4</v>
      </c>
      <c r="H4" s="303" t="s">
        <v>351</v>
      </c>
      <c r="I4" s="304" t="s">
        <v>242</v>
      </c>
      <c r="J4" s="304" t="s">
        <v>341</v>
      </c>
      <c r="K4" s="304" t="s">
        <v>342</v>
      </c>
      <c r="L4" s="389" t="s">
        <v>243</v>
      </c>
      <c r="M4" s="303" t="s">
        <v>100</v>
      </c>
    </row>
    <row r="5" spans="1:16" ht="75" x14ac:dyDescent="0.25">
      <c r="A5" s="271" t="s">
        <v>352</v>
      </c>
      <c r="B5" s="262" t="s">
        <v>695</v>
      </c>
      <c r="C5" s="263" t="s">
        <v>6</v>
      </c>
      <c r="D5" s="498" t="s">
        <v>704</v>
      </c>
      <c r="E5" s="273" t="s">
        <v>244</v>
      </c>
      <c r="F5" s="273" t="s">
        <v>7</v>
      </c>
      <c r="G5" s="272" t="s">
        <v>705</v>
      </c>
      <c r="H5" s="305" t="s">
        <v>7</v>
      </c>
      <c r="I5" s="306" t="s">
        <v>702</v>
      </c>
      <c r="J5" s="307" t="s">
        <v>7</v>
      </c>
      <c r="K5" s="300" t="s">
        <v>7</v>
      </c>
      <c r="L5" s="390" t="s">
        <v>706</v>
      </c>
      <c r="M5" s="308" t="s">
        <v>1018</v>
      </c>
    </row>
    <row r="6" spans="1:16" ht="50" x14ac:dyDescent="0.25">
      <c r="A6" s="271" t="s">
        <v>352</v>
      </c>
      <c r="B6" s="262" t="s">
        <v>695</v>
      </c>
      <c r="C6" s="263" t="s">
        <v>6</v>
      </c>
      <c r="D6" s="498" t="s">
        <v>707</v>
      </c>
      <c r="E6" s="273" t="s">
        <v>244</v>
      </c>
      <c r="F6" s="273" t="s">
        <v>7</v>
      </c>
      <c r="G6" s="274" t="s">
        <v>705</v>
      </c>
      <c r="H6" s="305" t="s">
        <v>7</v>
      </c>
      <c r="I6" s="306" t="s">
        <v>702</v>
      </c>
      <c r="J6" s="307" t="s">
        <v>7</v>
      </c>
      <c r="K6" s="300" t="s">
        <v>7</v>
      </c>
      <c r="L6" s="390" t="s">
        <v>706</v>
      </c>
      <c r="M6" s="308" t="s">
        <v>1018</v>
      </c>
    </row>
    <row r="7" spans="1:16" ht="37.5" x14ac:dyDescent="0.25">
      <c r="A7" s="271" t="s">
        <v>352</v>
      </c>
      <c r="B7" s="262" t="s">
        <v>695</v>
      </c>
      <c r="C7" s="263" t="s">
        <v>6</v>
      </c>
      <c r="D7" s="498" t="s">
        <v>708</v>
      </c>
      <c r="E7" s="273" t="s">
        <v>244</v>
      </c>
      <c r="F7" s="273" t="s">
        <v>82</v>
      </c>
      <c r="G7" s="274" t="s">
        <v>705</v>
      </c>
      <c r="H7" s="305" t="s">
        <v>7</v>
      </c>
      <c r="I7" s="306" t="s">
        <v>702</v>
      </c>
      <c r="J7" s="307" t="s">
        <v>7</v>
      </c>
      <c r="K7" s="300" t="s">
        <v>7</v>
      </c>
      <c r="L7" s="390" t="s">
        <v>706</v>
      </c>
      <c r="M7" s="308" t="s">
        <v>1018</v>
      </c>
    </row>
    <row r="8" spans="1:16" ht="25.5" customHeight="1" x14ac:dyDescent="0.25">
      <c r="A8" s="271" t="s">
        <v>352</v>
      </c>
      <c r="B8" s="262" t="s">
        <v>695</v>
      </c>
      <c r="C8" s="263" t="s">
        <v>6</v>
      </c>
      <c r="D8" s="498" t="s">
        <v>709</v>
      </c>
      <c r="E8" s="273" t="s">
        <v>245</v>
      </c>
      <c r="F8" s="273" t="s">
        <v>7</v>
      </c>
      <c r="G8" s="274" t="s">
        <v>705</v>
      </c>
      <c r="H8" s="305" t="s">
        <v>7</v>
      </c>
      <c r="I8" s="306" t="s">
        <v>702</v>
      </c>
      <c r="J8" s="307" t="s">
        <v>7</v>
      </c>
      <c r="K8" s="300" t="s">
        <v>7</v>
      </c>
      <c r="L8" s="390" t="s">
        <v>706</v>
      </c>
      <c r="M8" s="308" t="s">
        <v>1018</v>
      </c>
    </row>
    <row r="9" spans="1:16" ht="37.5" x14ac:dyDescent="0.25">
      <c r="A9" s="271" t="s">
        <v>352</v>
      </c>
      <c r="B9" s="262" t="s">
        <v>695</v>
      </c>
      <c r="C9" s="263" t="s">
        <v>6</v>
      </c>
      <c r="D9" s="498" t="s">
        <v>710</v>
      </c>
      <c r="E9" s="273" t="s">
        <v>245</v>
      </c>
      <c r="F9" s="273" t="s">
        <v>82</v>
      </c>
      <c r="G9" s="274"/>
      <c r="H9" s="305" t="s">
        <v>7</v>
      </c>
      <c r="I9" s="306" t="s">
        <v>711</v>
      </c>
      <c r="J9" s="307" t="s">
        <v>82</v>
      </c>
      <c r="K9" s="300" t="s">
        <v>7</v>
      </c>
      <c r="L9" s="390" t="s">
        <v>676</v>
      </c>
      <c r="M9" s="308" t="s">
        <v>712</v>
      </c>
    </row>
    <row r="10" spans="1:16" ht="37.5" x14ac:dyDescent="0.25">
      <c r="A10" s="271" t="s">
        <v>352</v>
      </c>
      <c r="B10" s="262" t="s">
        <v>695</v>
      </c>
      <c r="C10" s="263" t="s">
        <v>6</v>
      </c>
      <c r="D10" s="498" t="s">
        <v>318</v>
      </c>
      <c r="E10" s="273" t="s">
        <v>244</v>
      </c>
      <c r="F10" s="273" t="s">
        <v>7</v>
      </c>
      <c r="G10" s="274"/>
      <c r="H10" s="305" t="s">
        <v>7</v>
      </c>
      <c r="I10" s="306" t="s">
        <v>702</v>
      </c>
      <c r="J10" s="307" t="s">
        <v>7</v>
      </c>
      <c r="K10" s="300" t="s">
        <v>7</v>
      </c>
      <c r="L10" s="390" t="s">
        <v>706</v>
      </c>
      <c r="M10" s="308" t="s">
        <v>1018</v>
      </c>
    </row>
    <row r="11" spans="1:16" ht="37.5" x14ac:dyDescent="0.25">
      <c r="A11" s="271" t="s">
        <v>352</v>
      </c>
      <c r="B11" s="262" t="s">
        <v>695</v>
      </c>
      <c r="C11" s="263" t="s">
        <v>6</v>
      </c>
      <c r="D11" s="498" t="s">
        <v>713</v>
      </c>
      <c r="E11" s="273" t="s">
        <v>244</v>
      </c>
      <c r="F11" s="273" t="s">
        <v>7</v>
      </c>
      <c r="G11" s="274"/>
      <c r="H11" s="305" t="s">
        <v>7</v>
      </c>
      <c r="I11" s="306" t="s">
        <v>702</v>
      </c>
      <c r="J11" s="307" t="s">
        <v>7</v>
      </c>
      <c r="K11" s="300" t="s">
        <v>7</v>
      </c>
      <c r="L11" s="390" t="s">
        <v>706</v>
      </c>
      <c r="M11" s="308" t="s">
        <v>1018</v>
      </c>
    </row>
    <row r="12" spans="1:16" x14ac:dyDescent="0.25">
      <c r="A12" s="3"/>
      <c r="B12" s="2"/>
      <c r="C12" s="47"/>
    </row>
    <row r="13" spans="1:16" x14ac:dyDescent="0.25">
      <c r="A13" s="3"/>
      <c r="B13" s="2"/>
      <c r="C13" s="47"/>
    </row>
    <row r="14" spans="1:16" x14ac:dyDescent="0.25">
      <c r="A14" s="3"/>
      <c r="B14" s="2"/>
      <c r="C14" s="47"/>
    </row>
    <row r="15" spans="1:16" x14ac:dyDescent="0.25">
      <c r="A15" s="47"/>
      <c r="B15" s="47"/>
      <c r="C15" s="47"/>
    </row>
  </sheetData>
  <dataConsolidate/>
  <pageMargins left="0.70866141732283472" right="0.70866141732283472" top="0.74803149606299213" bottom="0.74803149606299213" header="0.31496062992125984" footer="0.31496062992125984"/>
  <pageSetup paperSize="9" scale="8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T26"/>
  <sheetViews>
    <sheetView tabSelected="1" topLeftCell="K1" zoomScale="80" zoomScaleNormal="80" workbookViewId="0">
      <pane ySplit="4" topLeftCell="A20" activePane="bottomLeft" state="frozen"/>
      <selection activeCell="I1" sqref="I1"/>
      <selection pane="bottomLeft" activeCell="W22" sqref="W22"/>
    </sheetView>
  </sheetViews>
  <sheetFormatPr defaultColWidth="8.90625" defaultRowHeight="12.5" x14ac:dyDescent="0.25"/>
  <cols>
    <col min="1" max="1" width="5.6328125" style="52" customWidth="1"/>
    <col min="2" max="2" width="22" style="52" customWidth="1"/>
    <col min="3" max="3" width="27.453125" style="52" customWidth="1"/>
    <col min="4" max="4" width="18.08984375" style="52" bestFit="1" customWidth="1"/>
    <col min="5" max="5" width="14" style="52" customWidth="1"/>
    <col min="6" max="6" width="19.36328125" style="52" customWidth="1"/>
    <col min="7" max="8" width="15.90625" style="52" customWidth="1"/>
    <col min="9" max="9" width="17" style="52" bestFit="1" customWidth="1"/>
    <col min="10" max="10" width="31.08984375" style="52" customWidth="1"/>
    <col min="11" max="11" width="30.08984375" style="52" bestFit="1" customWidth="1"/>
    <col min="12" max="12" width="19" style="52" customWidth="1"/>
    <col min="13" max="13" width="26.6328125" style="52" customWidth="1"/>
    <col min="14" max="14" width="15.08984375" style="52" bestFit="1" customWidth="1"/>
    <col min="15" max="15" width="13.90625" style="52" customWidth="1"/>
    <col min="16" max="16" width="21.08984375" style="52" customWidth="1"/>
    <col min="17" max="17" width="21.90625" style="52" customWidth="1"/>
    <col min="18" max="19" width="21.08984375" style="52" customWidth="1"/>
    <col min="20" max="20" width="17" style="52" customWidth="1"/>
    <col min="21" max="16384" width="8.90625" style="52"/>
  </cols>
  <sheetData>
    <row r="1" spans="1:20" ht="13.5" thickBot="1" x14ac:dyDescent="0.3">
      <c r="A1" s="55" t="s">
        <v>85</v>
      </c>
    </row>
    <row r="2" spans="1:20" x14ac:dyDescent="0.25">
      <c r="S2" s="204" t="s">
        <v>60</v>
      </c>
      <c r="T2" s="196" t="s">
        <v>52</v>
      </c>
    </row>
    <row r="3" spans="1:20" ht="13.5" thickBot="1" x14ac:dyDescent="0.3">
      <c r="A3" s="109"/>
      <c r="B3" s="109"/>
      <c r="C3" s="109"/>
      <c r="D3" s="109"/>
      <c r="E3" s="109"/>
      <c r="F3" s="109"/>
      <c r="G3" s="109"/>
      <c r="H3" s="109"/>
      <c r="I3" s="109"/>
      <c r="J3" s="109"/>
      <c r="S3" s="179" t="s">
        <v>59</v>
      </c>
      <c r="T3" s="283">
        <v>2019</v>
      </c>
    </row>
    <row r="4" spans="1:20" ht="104.5" thickBot="1" x14ac:dyDescent="0.3">
      <c r="A4" s="216" t="s">
        <v>0</v>
      </c>
      <c r="B4" s="216" t="s">
        <v>86</v>
      </c>
      <c r="C4" s="209" t="s">
        <v>1</v>
      </c>
      <c r="D4" s="319" t="s">
        <v>87</v>
      </c>
      <c r="E4" s="319" t="s">
        <v>88</v>
      </c>
      <c r="F4" s="499" t="s">
        <v>89</v>
      </c>
      <c r="G4" s="211" t="s">
        <v>90</v>
      </c>
      <c r="H4" s="216" t="s">
        <v>91</v>
      </c>
      <c r="I4" s="216" t="s">
        <v>92</v>
      </c>
      <c r="J4" s="216" t="s">
        <v>93</v>
      </c>
      <c r="K4" s="216" t="s">
        <v>95</v>
      </c>
      <c r="L4" s="216" t="s">
        <v>96</v>
      </c>
      <c r="M4" s="216" t="s">
        <v>97</v>
      </c>
      <c r="N4" s="216" t="s">
        <v>98</v>
      </c>
      <c r="O4" s="216" t="s">
        <v>4</v>
      </c>
      <c r="P4" s="315" t="s">
        <v>327</v>
      </c>
      <c r="Q4" s="315" t="s">
        <v>94</v>
      </c>
      <c r="R4" s="315" t="s">
        <v>99</v>
      </c>
      <c r="S4" s="315" t="s">
        <v>343</v>
      </c>
      <c r="T4" s="315" t="s">
        <v>100</v>
      </c>
    </row>
    <row r="5" spans="1:20" ht="14.5" x14ac:dyDescent="0.25">
      <c r="A5" s="56" t="s">
        <v>352</v>
      </c>
      <c r="B5" s="500" t="s">
        <v>84</v>
      </c>
      <c r="C5" s="156" t="s">
        <v>53</v>
      </c>
      <c r="D5" s="320" t="s">
        <v>110</v>
      </c>
      <c r="E5" s="504" t="s">
        <v>748</v>
      </c>
      <c r="F5" s="500" t="s">
        <v>714</v>
      </c>
      <c r="G5" s="162" t="s">
        <v>715</v>
      </c>
      <c r="H5" s="158" t="s">
        <v>102</v>
      </c>
      <c r="I5" s="159" t="s">
        <v>7</v>
      </c>
      <c r="J5" s="158" t="s">
        <v>716</v>
      </c>
      <c r="K5" s="156" t="s">
        <v>106</v>
      </c>
      <c r="L5" s="156" t="s">
        <v>82</v>
      </c>
      <c r="M5" s="160" t="s">
        <v>107</v>
      </c>
      <c r="N5" s="174" t="s">
        <v>8</v>
      </c>
      <c r="O5" s="446" t="s">
        <v>717</v>
      </c>
      <c r="P5" s="501" t="s">
        <v>7</v>
      </c>
      <c r="Q5" s="502" t="s">
        <v>8</v>
      </c>
      <c r="R5" s="503" t="s">
        <v>8</v>
      </c>
      <c r="S5" s="503" t="s">
        <v>8</v>
      </c>
      <c r="T5" s="316"/>
    </row>
    <row r="6" spans="1:20" ht="14.5" x14ac:dyDescent="0.25">
      <c r="A6" s="56" t="s">
        <v>352</v>
      </c>
      <c r="B6" s="500" t="s">
        <v>84</v>
      </c>
      <c r="C6" s="156" t="s">
        <v>53</v>
      </c>
      <c r="D6" s="320" t="s">
        <v>110</v>
      </c>
      <c r="E6" s="504" t="s">
        <v>748</v>
      </c>
      <c r="F6" s="500" t="s">
        <v>718</v>
      </c>
      <c r="G6" s="162" t="s">
        <v>719</v>
      </c>
      <c r="H6" s="158" t="s">
        <v>102</v>
      </c>
      <c r="I6" s="159" t="s">
        <v>7</v>
      </c>
      <c r="J6" s="158" t="s">
        <v>716</v>
      </c>
      <c r="K6" s="156" t="s">
        <v>106</v>
      </c>
      <c r="L6" s="156" t="s">
        <v>82</v>
      </c>
      <c r="M6" s="160" t="s">
        <v>107</v>
      </c>
      <c r="N6" s="174" t="s">
        <v>8</v>
      </c>
      <c r="O6" s="446" t="s">
        <v>720</v>
      </c>
      <c r="P6" s="501" t="s">
        <v>7</v>
      </c>
      <c r="Q6" s="502" t="s">
        <v>8</v>
      </c>
      <c r="R6" s="503" t="s">
        <v>8</v>
      </c>
      <c r="S6" s="503" t="s">
        <v>8</v>
      </c>
      <c r="T6" s="316"/>
    </row>
    <row r="7" spans="1:20" ht="14.5" x14ac:dyDescent="0.25">
      <c r="A7" s="56" t="s">
        <v>352</v>
      </c>
      <c r="B7" s="500" t="s">
        <v>84</v>
      </c>
      <c r="C7" s="156" t="s">
        <v>53</v>
      </c>
      <c r="D7" s="320" t="s">
        <v>110</v>
      </c>
      <c r="E7" s="504" t="s">
        <v>748</v>
      </c>
      <c r="F7" s="500" t="s">
        <v>721</v>
      </c>
      <c r="G7" s="162" t="s">
        <v>722</v>
      </c>
      <c r="H7" s="158" t="s">
        <v>102</v>
      </c>
      <c r="I7" s="159" t="s">
        <v>7</v>
      </c>
      <c r="J7" s="158" t="s">
        <v>716</v>
      </c>
      <c r="K7" s="505" t="s">
        <v>106</v>
      </c>
      <c r="L7" s="505" t="s">
        <v>82</v>
      </c>
      <c r="M7" s="505" t="s">
        <v>107</v>
      </c>
      <c r="N7" s="163" t="s">
        <v>8</v>
      </c>
      <c r="O7" s="506"/>
      <c r="P7" s="501" t="s">
        <v>7</v>
      </c>
      <c r="Q7" s="502" t="s">
        <v>8</v>
      </c>
      <c r="R7" s="503" t="s">
        <v>8</v>
      </c>
      <c r="S7" s="503" t="s">
        <v>8</v>
      </c>
      <c r="T7" s="316"/>
    </row>
    <row r="8" spans="1:20" ht="14.5" x14ac:dyDescent="0.25">
      <c r="A8" s="56" t="s">
        <v>352</v>
      </c>
      <c r="B8" s="500" t="s">
        <v>84</v>
      </c>
      <c r="C8" s="156" t="s">
        <v>53</v>
      </c>
      <c r="D8" s="320" t="s">
        <v>110</v>
      </c>
      <c r="E8" s="504" t="s">
        <v>748</v>
      </c>
      <c r="F8" s="500" t="s">
        <v>721</v>
      </c>
      <c r="G8" s="162" t="s">
        <v>723</v>
      </c>
      <c r="H8" s="158" t="s">
        <v>102</v>
      </c>
      <c r="I8" s="159" t="s">
        <v>7</v>
      </c>
      <c r="J8" s="158" t="s">
        <v>716</v>
      </c>
      <c r="K8" s="156" t="s">
        <v>106</v>
      </c>
      <c r="L8" s="156" t="s">
        <v>82</v>
      </c>
      <c r="M8" s="160" t="s">
        <v>107</v>
      </c>
      <c r="N8" s="174" t="s">
        <v>8</v>
      </c>
      <c r="O8" s="446"/>
      <c r="P8" s="501" t="s">
        <v>7</v>
      </c>
      <c r="Q8" s="502" t="s">
        <v>8</v>
      </c>
      <c r="R8" s="503" t="s">
        <v>8</v>
      </c>
      <c r="S8" s="503" t="s">
        <v>8</v>
      </c>
      <c r="T8" s="316"/>
    </row>
    <row r="9" spans="1:20" ht="14.5" x14ac:dyDescent="0.25">
      <c r="A9" s="56" t="s">
        <v>352</v>
      </c>
      <c r="B9" s="500" t="s">
        <v>84</v>
      </c>
      <c r="C9" s="156" t="s">
        <v>53</v>
      </c>
      <c r="D9" s="320" t="s">
        <v>110</v>
      </c>
      <c r="E9" s="504" t="s">
        <v>748</v>
      </c>
      <c r="F9" s="500" t="s">
        <v>724</v>
      </c>
      <c r="G9" s="162" t="s">
        <v>725</v>
      </c>
      <c r="H9" s="158" t="s">
        <v>726</v>
      </c>
      <c r="I9" s="159" t="s">
        <v>7</v>
      </c>
      <c r="J9" s="158" t="s">
        <v>727</v>
      </c>
      <c r="K9" s="156" t="s">
        <v>106</v>
      </c>
      <c r="L9" s="156" t="s">
        <v>82</v>
      </c>
      <c r="M9" s="160" t="s">
        <v>107</v>
      </c>
      <c r="N9" s="174" t="s">
        <v>8</v>
      </c>
      <c r="O9" s="446" t="s">
        <v>728</v>
      </c>
      <c r="P9" s="501" t="s">
        <v>7</v>
      </c>
      <c r="Q9" s="502" t="s">
        <v>8</v>
      </c>
      <c r="R9" s="503" t="s">
        <v>8</v>
      </c>
      <c r="S9" s="503" t="s">
        <v>8</v>
      </c>
      <c r="T9" s="316"/>
    </row>
    <row r="10" spans="1:20" ht="14.5" x14ac:dyDescent="0.25">
      <c r="A10" s="56" t="s">
        <v>352</v>
      </c>
      <c r="B10" s="500" t="s">
        <v>84</v>
      </c>
      <c r="C10" s="156" t="s">
        <v>53</v>
      </c>
      <c r="D10" s="320" t="s">
        <v>110</v>
      </c>
      <c r="E10" s="504" t="s">
        <v>748</v>
      </c>
      <c r="F10" s="500" t="s">
        <v>724</v>
      </c>
      <c r="G10" s="162" t="s">
        <v>109</v>
      </c>
      <c r="H10" s="158" t="s">
        <v>726</v>
      </c>
      <c r="I10" s="159" t="s">
        <v>7</v>
      </c>
      <c r="J10" s="158" t="s">
        <v>727</v>
      </c>
      <c r="K10" s="505" t="s">
        <v>106</v>
      </c>
      <c r="L10" s="505" t="s">
        <v>82</v>
      </c>
      <c r="M10" s="505" t="s">
        <v>107</v>
      </c>
      <c r="N10" s="163" t="s">
        <v>8</v>
      </c>
      <c r="O10" s="187" t="s">
        <v>728</v>
      </c>
      <c r="P10" s="501" t="s">
        <v>7</v>
      </c>
      <c r="Q10" s="502" t="s">
        <v>8</v>
      </c>
      <c r="R10" s="503" t="s">
        <v>8</v>
      </c>
      <c r="S10" s="503" t="s">
        <v>8</v>
      </c>
      <c r="T10" s="316"/>
    </row>
    <row r="11" spans="1:20" ht="14.5" x14ac:dyDescent="0.25">
      <c r="A11" s="56" t="s">
        <v>352</v>
      </c>
      <c r="B11" s="500" t="s">
        <v>84</v>
      </c>
      <c r="C11" s="156" t="s">
        <v>53</v>
      </c>
      <c r="D11" s="320" t="s">
        <v>110</v>
      </c>
      <c r="E11" s="504" t="s">
        <v>748</v>
      </c>
      <c r="F11" s="500" t="s">
        <v>724</v>
      </c>
      <c r="G11" s="162" t="s">
        <v>722</v>
      </c>
      <c r="H11" s="158" t="s">
        <v>726</v>
      </c>
      <c r="I11" s="159" t="s">
        <v>7</v>
      </c>
      <c r="J11" s="158" t="s">
        <v>727</v>
      </c>
      <c r="K11" s="156" t="s">
        <v>106</v>
      </c>
      <c r="L11" s="156" t="s">
        <v>82</v>
      </c>
      <c r="M11" s="160" t="s">
        <v>107</v>
      </c>
      <c r="N11" s="174" t="s">
        <v>8</v>
      </c>
      <c r="O11" s="446" t="s">
        <v>728</v>
      </c>
      <c r="P11" s="501" t="s">
        <v>7</v>
      </c>
      <c r="Q11" s="502" t="s">
        <v>8</v>
      </c>
      <c r="R11" s="503" t="s">
        <v>8</v>
      </c>
      <c r="S11" s="503" t="s">
        <v>8</v>
      </c>
      <c r="T11" s="316"/>
    </row>
    <row r="12" spans="1:20" ht="14.5" x14ac:dyDescent="0.25">
      <c r="A12" s="56" t="s">
        <v>352</v>
      </c>
      <c r="B12" s="500" t="s">
        <v>84</v>
      </c>
      <c r="C12" s="156" t="s">
        <v>53</v>
      </c>
      <c r="D12" s="320" t="s">
        <v>110</v>
      </c>
      <c r="E12" s="504" t="s">
        <v>748</v>
      </c>
      <c r="F12" s="500" t="s">
        <v>724</v>
      </c>
      <c r="G12" s="162" t="s">
        <v>723</v>
      </c>
      <c r="H12" s="158" t="s">
        <v>726</v>
      </c>
      <c r="I12" s="159" t="s">
        <v>7</v>
      </c>
      <c r="J12" s="158" t="s">
        <v>727</v>
      </c>
      <c r="K12" s="156" t="s">
        <v>106</v>
      </c>
      <c r="L12" s="156" t="s">
        <v>82</v>
      </c>
      <c r="M12" s="160" t="s">
        <v>107</v>
      </c>
      <c r="N12" s="174" t="s">
        <v>8</v>
      </c>
      <c r="O12" s="446" t="s">
        <v>728</v>
      </c>
      <c r="P12" s="501" t="s">
        <v>7</v>
      </c>
      <c r="Q12" s="502" t="s">
        <v>8</v>
      </c>
      <c r="R12" s="503" t="s">
        <v>8</v>
      </c>
      <c r="S12" s="503" t="s">
        <v>8</v>
      </c>
      <c r="T12" s="316"/>
    </row>
    <row r="13" spans="1:20" ht="14.5" x14ac:dyDescent="0.25">
      <c r="A13" s="56" t="s">
        <v>352</v>
      </c>
      <c r="B13" s="500" t="s">
        <v>84</v>
      </c>
      <c r="C13" s="156" t="s">
        <v>53</v>
      </c>
      <c r="D13" s="320" t="s">
        <v>101</v>
      </c>
      <c r="E13" s="317" t="s">
        <v>749</v>
      </c>
      <c r="F13" s="500" t="s">
        <v>729</v>
      </c>
      <c r="G13" s="162" t="s">
        <v>715</v>
      </c>
      <c r="H13" s="158" t="s">
        <v>102</v>
      </c>
      <c r="I13" s="159" t="s">
        <v>7</v>
      </c>
      <c r="J13" s="158" t="s">
        <v>730</v>
      </c>
      <c r="K13" s="505" t="s">
        <v>106</v>
      </c>
      <c r="L13" s="505" t="s">
        <v>82</v>
      </c>
      <c r="M13" s="505" t="s">
        <v>107</v>
      </c>
      <c r="N13" s="163" t="s">
        <v>8</v>
      </c>
      <c r="O13" s="506"/>
      <c r="P13" s="501" t="s">
        <v>7</v>
      </c>
      <c r="Q13" s="502" t="s">
        <v>8</v>
      </c>
      <c r="R13" s="503" t="s">
        <v>8</v>
      </c>
      <c r="S13" s="503" t="s">
        <v>8</v>
      </c>
      <c r="T13" s="316"/>
    </row>
    <row r="14" spans="1:20" ht="14.5" x14ac:dyDescent="0.25">
      <c r="A14" s="56" t="s">
        <v>352</v>
      </c>
      <c r="B14" s="500" t="s">
        <v>84</v>
      </c>
      <c r="C14" s="156" t="s">
        <v>53</v>
      </c>
      <c r="D14" s="320" t="s">
        <v>101</v>
      </c>
      <c r="E14" s="504" t="s">
        <v>749</v>
      </c>
      <c r="F14" s="500" t="s">
        <v>718</v>
      </c>
      <c r="G14" s="162" t="s">
        <v>719</v>
      </c>
      <c r="H14" s="158" t="s">
        <v>102</v>
      </c>
      <c r="I14" s="159" t="s">
        <v>7</v>
      </c>
      <c r="J14" s="158" t="s">
        <v>730</v>
      </c>
      <c r="K14" s="156" t="s">
        <v>106</v>
      </c>
      <c r="L14" s="156" t="s">
        <v>82</v>
      </c>
      <c r="M14" s="160" t="s">
        <v>107</v>
      </c>
      <c r="N14" s="174" t="s">
        <v>8</v>
      </c>
      <c r="O14" s="446"/>
      <c r="P14" s="501" t="s">
        <v>7</v>
      </c>
      <c r="Q14" s="502" t="s">
        <v>8</v>
      </c>
      <c r="R14" s="503" t="s">
        <v>8</v>
      </c>
      <c r="S14" s="503" t="s">
        <v>8</v>
      </c>
      <c r="T14" s="316"/>
    </row>
    <row r="15" spans="1:20" ht="14.5" x14ac:dyDescent="0.25">
      <c r="A15" s="56" t="s">
        <v>352</v>
      </c>
      <c r="B15" s="500" t="s">
        <v>84</v>
      </c>
      <c r="C15" s="156" t="s">
        <v>53</v>
      </c>
      <c r="D15" s="320" t="s">
        <v>101</v>
      </c>
      <c r="E15" s="504" t="s">
        <v>750</v>
      </c>
      <c r="F15" s="500" t="s">
        <v>721</v>
      </c>
      <c r="G15" s="162" t="s">
        <v>722</v>
      </c>
      <c r="H15" s="158" t="s">
        <v>102</v>
      </c>
      <c r="I15" s="159" t="s">
        <v>103</v>
      </c>
      <c r="J15" s="158" t="s">
        <v>731</v>
      </c>
      <c r="K15" s="156" t="s">
        <v>732</v>
      </c>
      <c r="L15" s="156" t="s">
        <v>7</v>
      </c>
      <c r="M15" s="160" t="s">
        <v>733</v>
      </c>
      <c r="N15" s="174" t="s">
        <v>734</v>
      </c>
      <c r="O15" s="446" t="s">
        <v>735</v>
      </c>
      <c r="P15" s="501" t="s">
        <v>7</v>
      </c>
      <c r="Q15" s="502" t="s">
        <v>8</v>
      </c>
      <c r="R15" s="503" t="s">
        <v>8</v>
      </c>
      <c r="S15" s="503" t="s">
        <v>8</v>
      </c>
      <c r="T15" s="317" t="s">
        <v>752</v>
      </c>
    </row>
    <row r="16" spans="1:20" ht="14.5" x14ac:dyDescent="0.25">
      <c r="A16" s="56" t="s">
        <v>352</v>
      </c>
      <c r="B16" s="500" t="s">
        <v>84</v>
      </c>
      <c r="C16" s="156" t="s">
        <v>53</v>
      </c>
      <c r="D16" s="320" t="s">
        <v>101</v>
      </c>
      <c r="E16" s="504" t="s">
        <v>751</v>
      </c>
      <c r="F16" s="500" t="s">
        <v>721</v>
      </c>
      <c r="G16" s="162" t="s">
        <v>722</v>
      </c>
      <c r="H16" s="158" t="s">
        <v>102</v>
      </c>
      <c r="I16" s="159" t="s">
        <v>103</v>
      </c>
      <c r="J16" s="158" t="s">
        <v>731</v>
      </c>
      <c r="K16" s="156" t="s">
        <v>732</v>
      </c>
      <c r="L16" s="156" t="s">
        <v>7</v>
      </c>
      <c r="M16" s="160" t="s">
        <v>733</v>
      </c>
      <c r="N16" s="174" t="s">
        <v>734</v>
      </c>
      <c r="O16" s="446" t="s">
        <v>735</v>
      </c>
      <c r="P16" s="508" t="s">
        <v>103</v>
      </c>
      <c r="Q16" s="317" t="s">
        <v>753</v>
      </c>
      <c r="R16" s="509" t="s">
        <v>806</v>
      </c>
      <c r="S16" s="510">
        <f>R16/N16</f>
        <v>0.105</v>
      </c>
      <c r="T16" s="317" t="s">
        <v>752</v>
      </c>
    </row>
    <row r="17" spans="1:20" ht="14.4" customHeight="1" x14ac:dyDescent="0.25">
      <c r="A17" s="56" t="s">
        <v>352</v>
      </c>
      <c r="B17" s="500" t="s">
        <v>84</v>
      </c>
      <c r="C17" s="156" t="s">
        <v>53</v>
      </c>
      <c r="D17" s="320" t="s">
        <v>101</v>
      </c>
      <c r="E17" s="507" t="s">
        <v>750</v>
      </c>
      <c r="F17" s="500" t="s">
        <v>721</v>
      </c>
      <c r="G17" s="162" t="s">
        <v>723</v>
      </c>
      <c r="H17" s="158" t="s">
        <v>102</v>
      </c>
      <c r="I17" s="159" t="s">
        <v>103</v>
      </c>
      <c r="J17" s="158" t="s">
        <v>736</v>
      </c>
      <c r="K17" s="505" t="s">
        <v>737</v>
      </c>
      <c r="L17" s="505" t="s">
        <v>7</v>
      </c>
      <c r="M17" s="505" t="s">
        <v>105</v>
      </c>
      <c r="N17" s="163" t="s">
        <v>738</v>
      </c>
      <c r="O17" s="187" t="s">
        <v>735</v>
      </c>
      <c r="P17" s="501" t="s">
        <v>7</v>
      </c>
      <c r="Q17" s="509" t="s">
        <v>8</v>
      </c>
      <c r="R17" s="509" t="s">
        <v>8</v>
      </c>
      <c r="S17" s="509" t="s">
        <v>8</v>
      </c>
      <c r="T17" s="317" t="s">
        <v>752</v>
      </c>
    </row>
    <row r="18" spans="1:20" ht="14.4" customHeight="1" x14ac:dyDescent="0.25">
      <c r="A18" s="56" t="s">
        <v>352</v>
      </c>
      <c r="B18" s="500" t="s">
        <v>84</v>
      </c>
      <c r="C18" s="156" t="s">
        <v>53</v>
      </c>
      <c r="D18" s="320" t="s">
        <v>101</v>
      </c>
      <c r="E18" s="507" t="s">
        <v>751</v>
      </c>
      <c r="F18" s="500" t="s">
        <v>721</v>
      </c>
      <c r="G18" s="162" t="s">
        <v>723</v>
      </c>
      <c r="H18" s="158" t="s">
        <v>102</v>
      </c>
      <c r="I18" s="159" t="s">
        <v>103</v>
      </c>
      <c r="J18" s="158" t="s">
        <v>736</v>
      </c>
      <c r="K18" s="505" t="s">
        <v>737</v>
      </c>
      <c r="L18" s="505" t="s">
        <v>7</v>
      </c>
      <c r="M18" s="505" t="s">
        <v>105</v>
      </c>
      <c r="N18" s="163" t="s">
        <v>738</v>
      </c>
      <c r="O18" s="187" t="s">
        <v>735</v>
      </c>
      <c r="P18" s="508" t="s">
        <v>103</v>
      </c>
      <c r="Q18" s="316" t="s">
        <v>753</v>
      </c>
      <c r="R18" s="509" t="s">
        <v>807</v>
      </c>
      <c r="S18" s="509" t="s">
        <v>754</v>
      </c>
      <c r="T18" s="317" t="s">
        <v>752</v>
      </c>
    </row>
    <row r="19" spans="1:20" ht="14.4" customHeight="1" x14ac:dyDescent="0.25">
      <c r="A19" s="56" t="s">
        <v>352</v>
      </c>
      <c r="B19" s="500" t="s">
        <v>84</v>
      </c>
      <c r="C19" s="156" t="s">
        <v>53</v>
      </c>
      <c r="D19" s="320" t="s">
        <v>108</v>
      </c>
      <c r="E19" s="504" t="s">
        <v>756</v>
      </c>
      <c r="F19" s="500" t="s">
        <v>729</v>
      </c>
      <c r="G19" s="162" t="s">
        <v>715</v>
      </c>
      <c r="H19" s="158" t="s">
        <v>739</v>
      </c>
      <c r="I19" s="159" t="s">
        <v>103</v>
      </c>
      <c r="J19" s="158" t="s">
        <v>740</v>
      </c>
      <c r="K19" s="512">
        <v>1</v>
      </c>
      <c r="L19" s="156" t="s">
        <v>7</v>
      </c>
      <c r="M19" s="160" t="s">
        <v>105</v>
      </c>
      <c r="N19" s="174" t="s">
        <v>741</v>
      </c>
      <c r="O19" s="446" t="s">
        <v>742</v>
      </c>
      <c r="P19" s="508" t="s">
        <v>103</v>
      </c>
      <c r="Q19" s="316" t="s">
        <v>753</v>
      </c>
      <c r="R19" s="509" t="s">
        <v>1130</v>
      </c>
      <c r="S19" s="509" t="s">
        <v>106</v>
      </c>
      <c r="T19" s="317" t="s">
        <v>805</v>
      </c>
    </row>
    <row r="20" spans="1:20" ht="14.5" x14ac:dyDescent="0.25">
      <c r="A20" s="56" t="s">
        <v>352</v>
      </c>
      <c r="B20" s="500" t="s">
        <v>84</v>
      </c>
      <c r="C20" s="156" t="s">
        <v>53</v>
      </c>
      <c r="D20" s="320" t="s">
        <v>108</v>
      </c>
      <c r="E20" s="504" t="s">
        <v>755</v>
      </c>
      <c r="F20" s="500" t="s">
        <v>729</v>
      </c>
      <c r="G20" s="162" t="s">
        <v>715</v>
      </c>
      <c r="H20" s="158" t="s">
        <v>739</v>
      </c>
      <c r="I20" s="159" t="s">
        <v>103</v>
      </c>
      <c r="J20" s="158" t="s">
        <v>740</v>
      </c>
      <c r="K20" s="512">
        <v>1</v>
      </c>
      <c r="L20" s="156" t="s">
        <v>7</v>
      </c>
      <c r="M20" s="160" t="s">
        <v>105</v>
      </c>
      <c r="N20" s="174" t="s">
        <v>741</v>
      </c>
      <c r="O20" s="446" t="s">
        <v>742</v>
      </c>
      <c r="P20" s="508" t="s">
        <v>103</v>
      </c>
      <c r="Q20" s="316" t="s">
        <v>753</v>
      </c>
      <c r="R20" s="509" t="s">
        <v>803</v>
      </c>
      <c r="S20" s="509" t="s">
        <v>804</v>
      </c>
      <c r="T20" s="317" t="s">
        <v>757</v>
      </c>
    </row>
    <row r="21" spans="1:20" ht="87.5" x14ac:dyDescent="0.25">
      <c r="A21" s="463" t="s">
        <v>352</v>
      </c>
      <c r="B21" s="500" t="s">
        <v>84</v>
      </c>
      <c r="C21" s="156" t="s">
        <v>53</v>
      </c>
      <c r="D21" s="320" t="s">
        <v>108</v>
      </c>
      <c r="E21" s="504" t="s">
        <v>755</v>
      </c>
      <c r="F21" s="500" t="s">
        <v>721</v>
      </c>
      <c r="G21" s="162" t="s">
        <v>719</v>
      </c>
      <c r="H21" s="158" t="s">
        <v>102</v>
      </c>
      <c r="I21" s="159" t="s">
        <v>103</v>
      </c>
      <c r="J21" s="158" t="s">
        <v>104</v>
      </c>
      <c r="K21" s="512">
        <v>1</v>
      </c>
      <c r="L21" s="156" t="s">
        <v>7</v>
      </c>
      <c r="M21" s="160" t="s">
        <v>105</v>
      </c>
      <c r="N21" s="511">
        <v>0.7</v>
      </c>
      <c r="O21" s="515" t="s">
        <v>743</v>
      </c>
      <c r="P21" s="501" t="s">
        <v>7</v>
      </c>
      <c r="Q21" s="514" t="s">
        <v>8</v>
      </c>
      <c r="R21" s="509" t="s">
        <v>8</v>
      </c>
      <c r="S21" s="509" t="s">
        <v>8</v>
      </c>
      <c r="T21" s="316" t="s">
        <v>758</v>
      </c>
    </row>
    <row r="22" spans="1:20" s="517" customFormat="1" ht="87.5" x14ac:dyDescent="0.25">
      <c r="A22" s="463" t="s">
        <v>352</v>
      </c>
      <c r="B22" s="500" t="s">
        <v>84</v>
      </c>
      <c r="C22" s="156" t="s">
        <v>53</v>
      </c>
      <c r="D22" s="320" t="s">
        <v>108</v>
      </c>
      <c r="E22" s="516" t="s">
        <v>756</v>
      </c>
      <c r="F22" s="500" t="s">
        <v>721</v>
      </c>
      <c r="G22" s="162" t="s">
        <v>719</v>
      </c>
      <c r="H22" s="158" t="s">
        <v>102</v>
      </c>
      <c r="I22" s="159" t="s">
        <v>103</v>
      </c>
      <c r="J22" s="158" t="s">
        <v>104</v>
      </c>
      <c r="K22" s="512">
        <v>1</v>
      </c>
      <c r="L22" s="156" t="s">
        <v>7</v>
      </c>
      <c r="M22" s="160" t="s">
        <v>105</v>
      </c>
      <c r="N22" s="511">
        <v>0.7</v>
      </c>
      <c r="O22" s="515" t="s">
        <v>743</v>
      </c>
      <c r="P22" s="508" t="s">
        <v>103</v>
      </c>
      <c r="Q22" s="317" t="s">
        <v>753</v>
      </c>
      <c r="R22" s="509" t="s">
        <v>1130</v>
      </c>
      <c r="S22" s="509" t="s">
        <v>106</v>
      </c>
      <c r="T22" s="316" t="s">
        <v>758</v>
      </c>
    </row>
    <row r="23" spans="1:20" ht="137.5" x14ac:dyDescent="0.25">
      <c r="A23" s="56" t="s">
        <v>352</v>
      </c>
      <c r="B23" s="500" t="s">
        <v>84</v>
      </c>
      <c r="C23" s="156" t="s">
        <v>53</v>
      </c>
      <c r="D23" s="320" t="s">
        <v>108</v>
      </c>
      <c r="E23" s="317" t="s">
        <v>755</v>
      </c>
      <c r="F23" s="500" t="s">
        <v>721</v>
      </c>
      <c r="G23" s="162" t="s">
        <v>722</v>
      </c>
      <c r="H23" s="158" t="s">
        <v>102</v>
      </c>
      <c r="I23" s="159" t="s">
        <v>103</v>
      </c>
      <c r="J23" s="158" t="s">
        <v>744</v>
      </c>
      <c r="K23" s="513">
        <v>0.23</v>
      </c>
      <c r="L23" s="505" t="s">
        <v>7</v>
      </c>
      <c r="M23" s="505" t="s">
        <v>745</v>
      </c>
      <c r="N23" s="163" t="s">
        <v>746</v>
      </c>
      <c r="O23" s="187" t="s">
        <v>747</v>
      </c>
      <c r="P23" s="508" t="s">
        <v>103</v>
      </c>
      <c r="Q23" s="316" t="s">
        <v>759</v>
      </c>
      <c r="R23" s="316" t="s">
        <v>1023</v>
      </c>
      <c r="S23" s="316" t="s">
        <v>1022</v>
      </c>
      <c r="T23" s="316" t="s">
        <v>1021</v>
      </c>
    </row>
    <row r="24" spans="1:20" ht="62.5" x14ac:dyDescent="0.25">
      <c r="A24" s="56" t="s">
        <v>352</v>
      </c>
      <c r="B24" s="500" t="s">
        <v>84</v>
      </c>
      <c r="C24" s="156" t="s">
        <v>53</v>
      </c>
      <c r="D24" s="320" t="s">
        <v>108</v>
      </c>
      <c r="E24" s="317" t="s">
        <v>756</v>
      </c>
      <c r="F24" s="500" t="s">
        <v>721</v>
      </c>
      <c r="G24" s="162" t="s">
        <v>722</v>
      </c>
      <c r="H24" s="158" t="s">
        <v>102</v>
      </c>
      <c r="I24" s="159" t="s">
        <v>103</v>
      </c>
      <c r="J24" s="158" t="s">
        <v>744</v>
      </c>
      <c r="K24" s="513">
        <v>0.23</v>
      </c>
      <c r="L24" s="505" t="s">
        <v>7</v>
      </c>
      <c r="M24" s="505" t="s">
        <v>745</v>
      </c>
      <c r="N24" s="163" t="s">
        <v>746</v>
      </c>
      <c r="O24" s="187" t="s">
        <v>747</v>
      </c>
      <c r="P24" s="508" t="s">
        <v>103</v>
      </c>
      <c r="Q24" s="317" t="s">
        <v>753</v>
      </c>
      <c r="R24" s="316" t="s">
        <v>1130</v>
      </c>
      <c r="S24" s="316" t="s">
        <v>106</v>
      </c>
      <c r="T24" s="316"/>
    </row>
    <row r="25" spans="1:20" ht="137.5" x14ac:dyDescent="0.25">
      <c r="A25" s="56" t="s">
        <v>352</v>
      </c>
      <c r="B25" s="500" t="s">
        <v>84</v>
      </c>
      <c r="C25" s="156" t="s">
        <v>53</v>
      </c>
      <c r="D25" s="320" t="s">
        <v>108</v>
      </c>
      <c r="E25" s="317" t="s">
        <v>755</v>
      </c>
      <c r="F25" s="500" t="s">
        <v>721</v>
      </c>
      <c r="G25" s="162" t="s">
        <v>723</v>
      </c>
      <c r="H25" s="158" t="s">
        <v>102</v>
      </c>
      <c r="I25" s="159" t="s">
        <v>103</v>
      </c>
      <c r="J25" s="158" t="s">
        <v>744</v>
      </c>
      <c r="K25" s="512">
        <v>0.51</v>
      </c>
      <c r="L25" s="156" t="s">
        <v>7</v>
      </c>
      <c r="M25" s="160" t="s">
        <v>745</v>
      </c>
      <c r="N25" s="174" t="s">
        <v>746</v>
      </c>
      <c r="O25" s="446" t="s">
        <v>747</v>
      </c>
      <c r="P25" s="508" t="s">
        <v>103</v>
      </c>
      <c r="Q25" s="316" t="s">
        <v>759</v>
      </c>
      <c r="R25" s="316" t="s">
        <v>1020</v>
      </c>
      <c r="S25" s="316" t="s">
        <v>1019</v>
      </c>
      <c r="T25" s="316" t="s">
        <v>1021</v>
      </c>
    </row>
    <row r="26" spans="1:20" ht="25" x14ac:dyDescent="0.25">
      <c r="A26" s="56" t="s">
        <v>352</v>
      </c>
      <c r="B26" s="500" t="s">
        <v>84</v>
      </c>
      <c r="C26" s="156" t="s">
        <v>53</v>
      </c>
      <c r="D26" s="320" t="s">
        <v>108</v>
      </c>
      <c r="E26" s="507" t="s">
        <v>756</v>
      </c>
      <c r="F26" s="500" t="s">
        <v>721</v>
      </c>
      <c r="G26" s="162" t="s">
        <v>723</v>
      </c>
      <c r="H26" s="158" t="s">
        <v>102</v>
      </c>
      <c r="I26" s="159" t="s">
        <v>103</v>
      </c>
      <c r="J26" s="158" t="s">
        <v>744</v>
      </c>
      <c r="K26" s="512">
        <v>0.51</v>
      </c>
      <c r="L26" s="156" t="s">
        <v>7</v>
      </c>
      <c r="M26" s="160" t="s">
        <v>745</v>
      </c>
      <c r="N26" s="174" t="s">
        <v>746</v>
      </c>
      <c r="O26" s="446" t="s">
        <v>747</v>
      </c>
      <c r="P26" s="508" t="s">
        <v>103</v>
      </c>
      <c r="Q26" s="317" t="s">
        <v>753</v>
      </c>
      <c r="R26" s="316" t="s">
        <v>1130</v>
      </c>
      <c r="S26" s="316" t="s">
        <v>106</v>
      </c>
      <c r="T26" s="316"/>
    </row>
  </sheetData>
  <pageMargins left="0.25" right="0.25" top="0.75" bottom="0.75" header="0.3" footer="0.3"/>
  <pageSetup paperSize="9" scale="3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R254"/>
  <sheetViews>
    <sheetView topLeftCell="D214" zoomScale="70" zoomScaleNormal="70" zoomScaleSheetLayoutView="100" workbookViewId="0">
      <selection activeCell="T6" sqref="T6"/>
    </sheetView>
  </sheetViews>
  <sheetFormatPr defaultColWidth="11.453125" defaultRowHeight="12.5" x14ac:dyDescent="0.25"/>
  <cols>
    <col min="1" max="1" width="6.90625" style="52" customWidth="1"/>
    <col min="2" max="2" width="28.90625" style="52" customWidth="1"/>
    <col min="3" max="3" width="21.36328125" style="52" bestFit="1" customWidth="1"/>
    <col min="4" max="4" width="15.453125" style="52" bestFit="1" customWidth="1"/>
    <col min="5" max="5" width="18.90625" style="52" customWidth="1"/>
    <col min="6" max="6" width="18.6328125" style="52" customWidth="1"/>
    <col min="7" max="7" width="24.36328125" style="52" bestFit="1" customWidth="1"/>
    <col min="8" max="8" width="18.08984375" style="52" customWidth="1"/>
    <col min="9" max="9" width="13.36328125" style="52" customWidth="1"/>
    <col min="10" max="10" width="16.08984375" style="52" customWidth="1"/>
    <col min="11" max="11" width="15.6328125" style="52" bestFit="1" customWidth="1"/>
    <col min="12" max="12" width="15.6328125" style="52" customWidth="1"/>
    <col min="13" max="13" width="17.08984375" style="52" customWidth="1"/>
    <col min="14" max="14" width="13.453125" style="52" customWidth="1"/>
    <col min="15" max="15" width="24.08984375" style="52" bestFit="1" customWidth="1"/>
    <col min="16" max="16" width="18.54296875" style="52" customWidth="1"/>
    <col min="17" max="17" width="20.453125" style="52" customWidth="1"/>
    <col min="18" max="18" width="13.90625" style="52" customWidth="1"/>
    <col min="19" max="16384" width="11.453125" style="52"/>
  </cols>
  <sheetData>
    <row r="1" spans="1:18" ht="13.5" thickBot="1" x14ac:dyDescent="0.3">
      <c r="A1" s="57" t="s">
        <v>111</v>
      </c>
    </row>
    <row r="2" spans="1:18" x14ac:dyDescent="0.25">
      <c r="A2" s="111"/>
      <c r="B2" s="53"/>
      <c r="C2" s="53"/>
      <c r="D2" s="53"/>
      <c r="E2" s="53"/>
      <c r="F2" s="53"/>
      <c r="G2" s="53"/>
      <c r="H2" s="53"/>
      <c r="I2" s="53"/>
      <c r="J2" s="53"/>
      <c r="K2" s="53"/>
      <c r="L2" s="53"/>
      <c r="M2" s="53"/>
      <c r="N2" s="53"/>
      <c r="O2" s="53"/>
      <c r="Q2" s="204" t="s">
        <v>60</v>
      </c>
      <c r="R2" s="196" t="s">
        <v>52</v>
      </c>
    </row>
    <row r="3" spans="1:18" ht="13.5" thickBot="1" x14ac:dyDescent="0.3">
      <c r="A3" s="111"/>
      <c r="B3" s="53"/>
      <c r="C3" s="53"/>
      <c r="D3" s="53"/>
      <c r="E3" s="53"/>
      <c r="F3" s="53"/>
      <c r="G3" s="53"/>
      <c r="H3" s="53"/>
      <c r="I3" s="53"/>
      <c r="J3" s="53"/>
      <c r="K3" s="53"/>
      <c r="L3" s="53"/>
      <c r="M3" s="53"/>
      <c r="N3" s="53"/>
      <c r="O3" s="53"/>
      <c r="Q3" s="179" t="s">
        <v>59</v>
      </c>
      <c r="R3" s="283" t="s">
        <v>1125</v>
      </c>
    </row>
    <row r="4" spans="1:18" ht="39.5" thickBot="1" x14ac:dyDescent="0.3">
      <c r="A4" s="208" t="s">
        <v>0</v>
      </c>
      <c r="B4" s="209" t="s">
        <v>86</v>
      </c>
      <c r="C4" s="210" t="s">
        <v>89</v>
      </c>
      <c r="D4" s="211" t="s">
        <v>90</v>
      </c>
      <c r="E4" s="618" t="s">
        <v>112</v>
      </c>
      <c r="F4" s="212" t="s">
        <v>113</v>
      </c>
      <c r="G4" s="213" t="s">
        <v>88</v>
      </c>
      <c r="H4" s="214" t="s">
        <v>114</v>
      </c>
      <c r="I4" s="215" t="s">
        <v>115</v>
      </c>
      <c r="J4" s="215" t="s">
        <v>11</v>
      </c>
      <c r="K4" s="357" t="s">
        <v>116</v>
      </c>
      <c r="L4" s="209" t="s">
        <v>4</v>
      </c>
      <c r="M4" s="319" t="s">
        <v>309</v>
      </c>
      <c r="N4" s="319" t="s">
        <v>310</v>
      </c>
      <c r="O4" s="315" t="s">
        <v>117</v>
      </c>
      <c r="P4" s="315" t="s">
        <v>311</v>
      </c>
      <c r="Q4" s="391" t="s">
        <v>312</v>
      </c>
      <c r="R4" s="315" t="s">
        <v>201</v>
      </c>
    </row>
    <row r="5" spans="1:18" ht="50" x14ac:dyDescent="0.25">
      <c r="A5" s="619" t="s">
        <v>352</v>
      </c>
      <c r="B5" s="620" t="s">
        <v>84</v>
      </c>
      <c r="C5" s="621" t="s">
        <v>1038</v>
      </c>
      <c r="D5" s="622" t="s">
        <v>1039</v>
      </c>
      <c r="E5" s="644"/>
      <c r="F5" s="623" t="s">
        <v>119</v>
      </c>
      <c r="G5" s="624" t="s">
        <v>1040</v>
      </c>
      <c r="H5" s="625" t="s">
        <v>1041</v>
      </c>
      <c r="I5" s="626" t="s">
        <v>120</v>
      </c>
      <c r="J5" s="627" t="s">
        <v>699</v>
      </c>
      <c r="K5" s="640">
        <v>1</v>
      </c>
      <c r="L5" s="629"/>
      <c r="M5" s="321">
        <v>29</v>
      </c>
      <c r="N5" s="321">
        <v>29</v>
      </c>
      <c r="O5" s="327">
        <f>N5/M5</f>
        <v>1</v>
      </c>
      <c r="P5" s="650">
        <v>1</v>
      </c>
      <c r="Q5" s="392">
        <f>N5/(M5*K5/100)</f>
        <v>100</v>
      </c>
      <c r="R5" s="323"/>
    </row>
    <row r="6" spans="1:18" ht="61.75" customHeight="1" x14ac:dyDescent="0.25">
      <c r="A6" s="619" t="s">
        <v>352</v>
      </c>
      <c r="B6" s="620" t="s">
        <v>84</v>
      </c>
      <c r="C6" s="620" t="s">
        <v>1038</v>
      </c>
      <c r="D6" s="622" t="s">
        <v>1042</v>
      </c>
      <c r="E6" s="644"/>
      <c r="F6" s="630" t="s">
        <v>119</v>
      </c>
      <c r="G6" s="624" t="s">
        <v>1040</v>
      </c>
      <c r="H6" s="625" t="s">
        <v>1043</v>
      </c>
      <c r="I6" s="626" t="s">
        <v>120</v>
      </c>
      <c r="J6" s="627" t="s">
        <v>699</v>
      </c>
      <c r="K6" s="640">
        <v>1</v>
      </c>
      <c r="L6" s="631"/>
      <c r="M6" s="324">
        <v>283</v>
      </c>
      <c r="N6" s="324">
        <v>283</v>
      </c>
      <c r="O6" s="327">
        <f t="shared" ref="O6:O69" si="0">N6/M6</f>
        <v>1</v>
      </c>
      <c r="P6" s="650">
        <v>1</v>
      </c>
      <c r="Q6" s="652">
        <f t="shared" ref="Q6:Q69" si="1">N6/(M6*K6/100)</f>
        <v>100</v>
      </c>
      <c r="R6" s="321"/>
    </row>
    <row r="7" spans="1:18" ht="125" x14ac:dyDescent="0.25">
      <c r="A7" s="619" t="s">
        <v>352</v>
      </c>
      <c r="B7" s="620" t="s">
        <v>84</v>
      </c>
      <c r="C7" s="632" t="s">
        <v>1044</v>
      </c>
      <c r="D7" s="622" t="s">
        <v>1039</v>
      </c>
      <c r="E7" s="644"/>
      <c r="F7" s="630" t="s">
        <v>119</v>
      </c>
      <c r="G7" s="624" t="s">
        <v>1040</v>
      </c>
      <c r="H7" s="633" t="s">
        <v>1045</v>
      </c>
      <c r="I7" s="634" t="s">
        <v>1046</v>
      </c>
      <c r="J7" s="627" t="s">
        <v>699</v>
      </c>
      <c r="K7" s="641">
        <v>0.2</v>
      </c>
      <c r="L7" s="587" t="s">
        <v>801</v>
      </c>
      <c r="M7" s="324">
        <v>344</v>
      </c>
      <c r="N7" s="324">
        <v>71</v>
      </c>
      <c r="O7" s="327">
        <f>N7/M7</f>
        <v>0.20639534883720931</v>
      </c>
      <c r="P7" s="650">
        <v>1</v>
      </c>
      <c r="Q7" s="652">
        <f t="shared" si="1"/>
        <v>103.19767441860466</v>
      </c>
      <c r="R7" s="321"/>
    </row>
    <row r="8" spans="1:18" ht="125" x14ac:dyDescent="0.25">
      <c r="A8" s="619" t="s">
        <v>352</v>
      </c>
      <c r="B8" s="620" t="s">
        <v>84</v>
      </c>
      <c r="C8" s="632" t="s">
        <v>1044</v>
      </c>
      <c r="D8" s="622" t="s">
        <v>1042</v>
      </c>
      <c r="E8" s="644"/>
      <c r="F8" s="630" t="s">
        <v>119</v>
      </c>
      <c r="G8" s="624" t="s">
        <v>1040</v>
      </c>
      <c r="H8" s="633" t="s">
        <v>1047</v>
      </c>
      <c r="I8" s="634" t="s">
        <v>1046</v>
      </c>
      <c r="J8" s="627" t="s">
        <v>699</v>
      </c>
      <c r="K8" s="641">
        <v>0.3</v>
      </c>
      <c r="L8" s="587" t="s">
        <v>801</v>
      </c>
      <c r="M8" s="325">
        <v>74</v>
      </c>
      <c r="N8" s="325">
        <v>24</v>
      </c>
      <c r="O8" s="327">
        <f t="shared" si="0"/>
        <v>0.32432432432432434</v>
      </c>
      <c r="P8" s="650">
        <v>1</v>
      </c>
      <c r="Q8" s="654">
        <f t="shared" si="1"/>
        <v>108.10810810810811</v>
      </c>
      <c r="R8" s="321"/>
    </row>
    <row r="9" spans="1:18" ht="50" x14ac:dyDescent="0.25">
      <c r="A9" s="619" t="s">
        <v>352</v>
      </c>
      <c r="B9" s="620" t="s">
        <v>84</v>
      </c>
      <c r="C9" s="635" t="s">
        <v>1048</v>
      </c>
      <c r="D9" s="636" t="s">
        <v>1049</v>
      </c>
      <c r="E9" s="645" t="s">
        <v>1123</v>
      </c>
      <c r="F9" s="630" t="s">
        <v>119</v>
      </c>
      <c r="G9" s="624" t="s">
        <v>1040</v>
      </c>
      <c r="H9" s="633" t="s">
        <v>1050</v>
      </c>
      <c r="I9" s="626" t="s">
        <v>120</v>
      </c>
      <c r="J9" s="627" t="s">
        <v>699</v>
      </c>
      <c r="K9" s="640">
        <v>1</v>
      </c>
      <c r="L9" s="574"/>
      <c r="M9" s="646">
        <v>32</v>
      </c>
      <c r="N9" s="646">
        <v>32</v>
      </c>
      <c r="O9" s="327">
        <f t="shared" si="0"/>
        <v>1</v>
      </c>
      <c r="P9" s="650">
        <v>1</v>
      </c>
      <c r="Q9" s="653">
        <f t="shared" si="1"/>
        <v>100</v>
      </c>
      <c r="R9" s="647"/>
    </row>
    <row r="10" spans="1:18" ht="50" x14ac:dyDescent="0.25">
      <c r="A10" s="619" t="s">
        <v>352</v>
      </c>
      <c r="B10" s="620" t="s">
        <v>84</v>
      </c>
      <c r="C10" s="637" t="s">
        <v>1051</v>
      </c>
      <c r="D10" s="636" t="s">
        <v>1052</v>
      </c>
      <c r="E10" s="645" t="s">
        <v>1124</v>
      </c>
      <c r="F10" s="630" t="s">
        <v>119</v>
      </c>
      <c r="G10" s="624" t="s">
        <v>1040</v>
      </c>
      <c r="H10" s="633" t="s">
        <v>1050</v>
      </c>
      <c r="I10" s="626" t="s">
        <v>120</v>
      </c>
      <c r="J10" s="627" t="s">
        <v>699</v>
      </c>
      <c r="K10" s="640">
        <v>1</v>
      </c>
      <c r="L10" s="574"/>
      <c r="M10" s="648">
        <v>6</v>
      </c>
      <c r="N10" s="648">
        <v>6</v>
      </c>
      <c r="O10" s="327">
        <f t="shared" si="0"/>
        <v>1</v>
      </c>
      <c r="P10" s="650">
        <v>1</v>
      </c>
      <c r="Q10" s="655">
        <f t="shared" si="1"/>
        <v>100</v>
      </c>
      <c r="R10" s="644"/>
    </row>
    <row r="11" spans="1:18" ht="25" x14ac:dyDescent="0.25">
      <c r="A11" s="619" t="s">
        <v>352</v>
      </c>
      <c r="B11" s="620" t="s">
        <v>84</v>
      </c>
      <c r="C11" s="621" t="s">
        <v>1038</v>
      </c>
      <c r="D11" s="622" t="s">
        <v>1039</v>
      </c>
      <c r="E11" s="644"/>
      <c r="F11" s="630" t="s">
        <v>119</v>
      </c>
      <c r="G11" s="587" t="s">
        <v>1053</v>
      </c>
      <c r="H11" s="587" t="s">
        <v>1054</v>
      </c>
      <c r="I11" s="626"/>
      <c r="J11" s="627"/>
      <c r="K11" s="638" t="s">
        <v>82</v>
      </c>
      <c r="L11" s="588" t="s">
        <v>1055</v>
      </c>
      <c r="M11" s="321">
        <v>29</v>
      </c>
      <c r="N11" s="321">
        <v>29</v>
      </c>
      <c r="O11" s="327">
        <f t="shared" si="0"/>
        <v>1</v>
      </c>
      <c r="P11" s="651" t="s">
        <v>82</v>
      </c>
      <c r="Q11" s="655" t="s">
        <v>82</v>
      </c>
      <c r="R11" s="644"/>
    </row>
    <row r="12" spans="1:18" ht="25" x14ac:dyDescent="0.25">
      <c r="A12" s="619" t="s">
        <v>352</v>
      </c>
      <c r="B12" s="620" t="s">
        <v>84</v>
      </c>
      <c r="C12" s="620" t="s">
        <v>1038</v>
      </c>
      <c r="D12" s="622" t="s">
        <v>1042</v>
      </c>
      <c r="E12" s="644"/>
      <c r="F12" s="630" t="s">
        <v>119</v>
      </c>
      <c r="G12" s="587" t="s">
        <v>1053</v>
      </c>
      <c r="H12" s="587" t="s">
        <v>1054</v>
      </c>
      <c r="I12" s="626"/>
      <c r="J12" s="627"/>
      <c r="K12" s="638" t="s">
        <v>82</v>
      </c>
      <c r="L12" s="588" t="s">
        <v>1055</v>
      </c>
      <c r="M12" s="324">
        <v>283</v>
      </c>
      <c r="N12" s="324">
        <v>283</v>
      </c>
      <c r="O12" s="327">
        <f t="shared" si="0"/>
        <v>1</v>
      </c>
      <c r="P12" s="651" t="s">
        <v>82</v>
      </c>
      <c r="Q12" s="655" t="s">
        <v>82</v>
      </c>
      <c r="R12" s="644"/>
    </row>
    <row r="13" spans="1:18" ht="37.5" x14ac:dyDescent="0.25">
      <c r="A13" s="619" t="s">
        <v>352</v>
      </c>
      <c r="B13" s="620" t="s">
        <v>84</v>
      </c>
      <c r="C13" s="632" t="s">
        <v>1044</v>
      </c>
      <c r="D13" s="622" t="s">
        <v>1039</v>
      </c>
      <c r="E13" s="644"/>
      <c r="F13" s="630" t="s">
        <v>119</v>
      </c>
      <c r="G13" s="587" t="s">
        <v>1053</v>
      </c>
      <c r="H13" s="587" t="s">
        <v>1054</v>
      </c>
      <c r="I13" s="626"/>
      <c r="J13" s="627"/>
      <c r="K13" s="638" t="s">
        <v>82</v>
      </c>
      <c r="L13" s="588" t="s">
        <v>1055</v>
      </c>
      <c r="M13" s="324">
        <v>344</v>
      </c>
      <c r="N13" s="324">
        <v>344</v>
      </c>
      <c r="O13" s="327">
        <f t="shared" si="0"/>
        <v>1</v>
      </c>
      <c r="P13" s="651" t="s">
        <v>82</v>
      </c>
      <c r="Q13" s="655" t="s">
        <v>82</v>
      </c>
      <c r="R13" s="644"/>
    </row>
    <row r="14" spans="1:18" ht="37.5" x14ac:dyDescent="0.25">
      <c r="A14" s="619" t="s">
        <v>352</v>
      </c>
      <c r="B14" s="620" t="s">
        <v>84</v>
      </c>
      <c r="C14" s="632" t="s">
        <v>1044</v>
      </c>
      <c r="D14" s="622" t="s">
        <v>1042</v>
      </c>
      <c r="E14" s="644"/>
      <c r="F14" s="630" t="s">
        <v>119</v>
      </c>
      <c r="G14" s="587" t="s">
        <v>1053</v>
      </c>
      <c r="H14" s="587" t="s">
        <v>1054</v>
      </c>
      <c r="I14" s="626"/>
      <c r="J14" s="627"/>
      <c r="K14" s="638" t="s">
        <v>82</v>
      </c>
      <c r="L14" s="588" t="s">
        <v>1055</v>
      </c>
      <c r="M14" s="325">
        <v>74</v>
      </c>
      <c r="N14" s="325">
        <v>74</v>
      </c>
      <c r="O14" s="327">
        <f t="shared" si="0"/>
        <v>1</v>
      </c>
      <c r="P14" s="651" t="s">
        <v>82</v>
      </c>
      <c r="Q14" s="655" t="s">
        <v>82</v>
      </c>
      <c r="R14" s="644"/>
    </row>
    <row r="15" spans="1:18" ht="25" x14ac:dyDescent="0.25">
      <c r="A15" s="619" t="s">
        <v>352</v>
      </c>
      <c r="B15" s="620" t="s">
        <v>84</v>
      </c>
      <c r="C15" s="635" t="s">
        <v>1048</v>
      </c>
      <c r="D15" s="636" t="s">
        <v>1049</v>
      </c>
      <c r="E15" s="645" t="s">
        <v>1123</v>
      </c>
      <c r="F15" s="630" t="s">
        <v>119</v>
      </c>
      <c r="G15" s="587" t="s">
        <v>1053</v>
      </c>
      <c r="H15" s="587" t="s">
        <v>1054</v>
      </c>
      <c r="I15" s="626"/>
      <c r="J15" s="627"/>
      <c r="K15" s="638" t="s">
        <v>82</v>
      </c>
      <c r="L15" s="588" t="s">
        <v>1055</v>
      </c>
      <c r="M15" s="646">
        <v>32</v>
      </c>
      <c r="N15" s="646">
        <v>32</v>
      </c>
      <c r="O15" s="327">
        <f t="shared" si="0"/>
        <v>1</v>
      </c>
      <c r="P15" s="651" t="s">
        <v>82</v>
      </c>
      <c r="Q15" s="655" t="s">
        <v>82</v>
      </c>
      <c r="R15" s="644"/>
    </row>
    <row r="16" spans="1:18" ht="25" x14ac:dyDescent="0.25">
      <c r="A16" s="619" t="s">
        <v>352</v>
      </c>
      <c r="B16" s="620" t="s">
        <v>84</v>
      </c>
      <c r="C16" s="637" t="s">
        <v>1051</v>
      </c>
      <c r="D16" s="636" t="s">
        <v>1052</v>
      </c>
      <c r="E16" s="645" t="s">
        <v>1124</v>
      </c>
      <c r="F16" s="630" t="s">
        <v>119</v>
      </c>
      <c r="G16" s="587" t="s">
        <v>1053</v>
      </c>
      <c r="H16" s="587" t="s">
        <v>1054</v>
      </c>
      <c r="I16" s="626"/>
      <c r="J16" s="627"/>
      <c r="K16" s="638" t="s">
        <v>82</v>
      </c>
      <c r="L16" s="588" t="s">
        <v>1055</v>
      </c>
      <c r="M16" s="648">
        <v>6</v>
      </c>
      <c r="N16" s="648">
        <v>6</v>
      </c>
      <c r="O16" s="327">
        <f t="shared" si="0"/>
        <v>1</v>
      </c>
      <c r="P16" s="651" t="s">
        <v>82</v>
      </c>
      <c r="Q16" s="655" t="s">
        <v>82</v>
      </c>
      <c r="R16" s="644"/>
    </row>
    <row r="17" spans="1:18" ht="46.25" customHeight="1" x14ac:dyDescent="0.25">
      <c r="A17" s="619" t="s">
        <v>352</v>
      </c>
      <c r="B17" s="620" t="s">
        <v>84</v>
      </c>
      <c r="C17" s="621" t="s">
        <v>1038</v>
      </c>
      <c r="D17" s="622" t="s">
        <v>1039</v>
      </c>
      <c r="E17" s="644"/>
      <c r="F17" s="630" t="s">
        <v>119</v>
      </c>
      <c r="G17" s="639" t="s">
        <v>121</v>
      </c>
      <c r="H17" s="625" t="s">
        <v>1056</v>
      </c>
      <c r="I17" s="634" t="s">
        <v>1046</v>
      </c>
      <c r="J17" s="627" t="s">
        <v>699</v>
      </c>
      <c r="K17" s="641">
        <v>0.3</v>
      </c>
      <c r="L17" s="574"/>
      <c r="M17" s="321">
        <v>29</v>
      </c>
      <c r="N17" s="648">
        <v>10</v>
      </c>
      <c r="O17" s="327">
        <f t="shared" si="0"/>
        <v>0.34482758620689657</v>
      </c>
      <c r="P17" s="650">
        <v>1</v>
      </c>
      <c r="Q17" s="655">
        <f t="shared" si="1"/>
        <v>114.94252873563219</v>
      </c>
      <c r="R17" s="644"/>
    </row>
    <row r="18" spans="1:18" ht="52.75" customHeight="1" x14ac:dyDescent="0.25">
      <c r="A18" s="619" t="s">
        <v>352</v>
      </c>
      <c r="B18" s="620" t="s">
        <v>84</v>
      </c>
      <c r="C18" s="620" t="s">
        <v>1038</v>
      </c>
      <c r="D18" s="622" t="s">
        <v>1042</v>
      </c>
      <c r="E18" s="644"/>
      <c r="F18" s="630" t="s">
        <v>119</v>
      </c>
      <c r="G18" s="639" t="s">
        <v>121</v>
      </c>
      <c r="H18" s="625" t="s">
        <v>1056</v>
      </c>
      <c r="I18" s="634" t="s">
        <v>1046</v>
      </c>
      <c r="J18" s="627" t="s">
        <v>699</v>
      </c>
      <c r="K18" s="641">
        <v>0.2</v>
      </c>
      <c r="L18" s="574"/>
      <c r="M18" s="324">
        <v>283</v>
      </c>
      <c r="N18" s="648">
        <v>63</v>
      </c>
      <c r="O18" s="327">
        <f t="shared" si="0"/>
        <v>0.22261484098939929</v>
      </c>
      <c r="P18" s="650">
        <v>1</v>
      </c>
      <c r="Q18" s="655">
        <f t="shared" si="1"/>
        <v>111.30742049469964</v>
      </c>
      <c r="R18" s="644"/>
    </row>
    <row r="19" spans="1:18" ht="125" x14ac:dyDescent="0.25">
      <c r="A19" s="619" t="s">
        <v>352</v>
      </c>
      <c r="B19" s="620" t="s">
        <v>84</v>
      </c>
      <c r="C19" s="632" t="s">
        <v>1044</v>
      </c>
      <c r="D19" s="622" t="s">
        <v>1039</v>
      </c>
      <c r="E19" s="644"/>
      <c r="F19" s="630" t="s">
        <v>119</v>
      </c>
      <c r="G19" s="639" t="s">
        <v>121</v>
      </c>
      <c r="H19" s="625" t="s">
        <v>1056</v>
      </c>
      <c r="I19" s="626" t="s">
        <v>120</v>
      </c>
      <c r="J19" s="627" t="s">
        <v>699</v>
      </c>
      <c r="K19" s="641">
        <v>0.2</v>
      </c>
      <c r="L19" s="587" t="s">
        <v>801</v>
      </c>
      <c r="M19" s="324">
        <v>344</v>
      </c>
      <c r="N19" s="648">
        <v>71</v>
      </c>
      <c r="O19" s="327">
        <f t="shared" si="0"/>
        <v>0.20639534883720931</v>
      </c>
      <c r="P19" s="650">
        <v>1</v>
      </c>
      <c r="Q19" s="655">
        <f t="shared" si="1"/>
        <v>103.19767441860466</v>
      </c>
      <c r="R19" s="644"/>
    </row>
    <row r="20" spans="1:18" ht="125" x14ac:dyDescent="0.25">
      <c r="A20" s="619" t="s">
        <v>352</v>
      </c>
      <c r="B20" s="620" t="s">
        <v>84</v>
      </c>
      <c r="C20" s="632" t="s">
        <v>1044</v>
      </c>
      <c r="D20" s="622" t="s">
        <v>1042</v>
      </c>
      <c r="E20" s="644"/>
      <c r="F20" s="630" t="s">
        <v>119</v>
      </c>
      <c r="G20" s="639" t="s">
        <v>121</v>
      </c>
      <c r="H20" s="625" t="s">
        <v>1056</v>
      </c>
      <c r="I20" s="626" t="s">
        <v>120</v>
      </c>
      <c r="J20" s="627" t="s">
        <v>699</v>
      </c>
      <c r="K20" s="641">
        <v>0.3</v>
      </c>
      <c r="L20" s="587" t="s">
        <v>801</v>
      </c>
      <c r="M20" s="325">
        <v>74</v>
      </c>
      <c r="N20" s="648">
        <v>24</v>
      </c>
      <c r="O20" s="327">
        <f t="shared" si="0"/>
        <v>0.32432432432432434</v>
      </c>
      <c r="P20" s="650">
        <v>1</v>
      </c>
      <c r="Q20" s="655">
        <f t="shared" si="1"/>
        <v>108.10810810810811</v>
      </c>
      <c r="R20" s="644"/>
    </row>
    <row r="21" spans="1:18" ht="25" x14ac:dyDescent="0.25">
      <c r="A21" s="619" t="s">
        <v>352</v>
      </c>
      <c r="B21" s="620" t="s">
        <v>84</v>
      </c>
      <c r="C21" s="635" t="s">
        <v>1048</v>
      </c>
      <c r="D21" s="636" t="s">
        <v>1049</v>
      </c>
      <c r="E21" s="645" t="s">
        <v>1123</v>
      </c>
      <c r="F21" s="630" t="s">
        <v>119</v>
      </c>
      <c r="G21" s="639" t="s">
        <v>121</v>
      </c>
      <c r="H21" s="625" t="s">
        <v>1057</v>
      </c>
      <c r="I21" s="626" t="s">
        <v>120</v>
      </c>
      <c r="J21" s="627" t="s">
        <v>699</v>
      </c>
      <c r="K21" s="640">
        <v>1</v>
      </c>
      <c r="L21" s="574"/>
      <c r="M21" s="646">
        <v>32</v>
      </c>
      <c r="N21" s="648">
        <v>29</v>
      </c>
      <c r="O21" s="327">
        <f t="shared" si="0"/>
        <v>0.90625</v>
      </c>
      <c r="P21" s="650">
        <v>1</v>
      </c>
      <c r="Q21" s="655">
        <f t="shared" si="1"/>
        <v>90.625</v>
      </c>
      <c r="R21" s="644"/>
    </row>
    <row r="22" spans="1:18" ht="25" x14ac:dyDescent="0.25">
      <c r="A22" s="619" t="s">
        <v>352</v>
      </c>
      <c r="B22" s="620" t="s">
        <v>84</v>
      </c>
      <c r="C22" s="637" t="s">
        <v>1051</v>
      </c>
      <c r="D22" s="636" t="s">
        <v>1052</v>
      </c>
      <c r="E22" s="645" t="s">
        <v>1124</v>
      </c>
      <c r="F22" s="630" t="s">
        <v>119</v>
      </c>
      <c r="G22" s="639" t="s">
        <v>121</v>
      </c>
      <c r="H22" s="625" t="s">
        <v>1057</v>
      </c>
      <c r="I22" s="626" t="s">
        <v>120</v>
      </c>
      <c r="J22" s="627" t="s">
        <v>699</v>
      </c>
      <c r="K22" s="640">
        <v>1</v>
      </c>
      <c r="L22" s="574"/>
      <c r="M22" s="648">
        <v>6</v>
      </c>
      <c r="N22" s="648">
        <v>6</v>
      </c>
      <c r="O22" s="327">
        <f t="shared" si="0"/>
        <v>1</v>
      </c>
      <c r="P22" s="650">
        <v>1</v>
      </c>
      <c r="Q22" s="655">
        <f t="shared" si="1"/>
        <v>100</v>
      </c>
      <c r="R22" s="644"/>
    </row>
    <row r="23" spans="1:18" ht="43.75" customHeight="1" x14ac:dyDescent="0.25">
      <c r="A23" s="619" t="s">
        <v>352</v>
      </c>
      <c r="B23" s="620" t="s">
        <v>84</v>
      </c>
      <c r="C23" s="621" t="s">
        <v>1038</v>
      </c>
      <c r="D23" s="622" t="s">
        <v>1039</v>
      </c>
      <c r="E23" s="644"/>
      <c r="F23" s="630" t="s">
        <v>119</v>
      </c>
      <c r="G23" s="584" t="s">
        <v>1058</v>
      </c>
      <c r="H23" s="584" t="s">
        <v>1059</v>
      </c>
      <c r="I23" s="634" t="s">
        <v>1046</v>
      </c>
      <c r="J23" s="627" t="s">
        <v>699</v>
      </c>
      <c r="K23" s="641">
        <v>0.3</v>
      </c>
      <c r="L23" s="574"/>
      <c r="M23" s="321">
        <v>29</v>
      </c>
      <c r="N23" s="648">
        <v>10</v>
      </c>
      <c r="O23" s="327">
        <f t="shared" si="0"/>
        <v>0.34482758620689657</v>
      </c>
      <c r="P23" s="650">
        <v>1</v>
      </c>
      <c r="Q23" s="655">
        <f t="shared" si="1"/>
        <v>114.94252873563219</v>
      </c>
      <c r="R23" s="644"/>
    </row>
    <row r="24" spans="1:18" ht="50.4" customHeight="1" x14ac:dyDescent="0.25">
      <c r="A24" s="619" t="s">
        <v>352</v>
      </c>
      <c r="B24" s="620" t="s">
        <v>84</v>
      </c>
      <c r="C24" s="620" t="s">
        <v>1038</v>
      </c>
      <c r="D24" s="622" t="s">
        <v>1042</v>
      </c>
      <c r="E24" s="644"/>
      <c r="F24" s="630" t="s">
        <v>119</v>
      </c>
      <c r="G24" s="584" t="s">
        <v>1058</v>
      </c>
      <c r="H24" s="584" t="s">
        <v>1059</v>
      </c>
      <c r="I24" s="634" t="s">
        <v>1046</v>
      </c>
      <c r="J24" s="627" t="s">
        <v>699</v>
      </c>
      <c r="K24" s="641">
        <v>0.2</v>
      </c>
      <c r="L24" s="574"/>
      <c r="M24" s="324">
        <v>283</v>
      </c>
      <c r="N24" s="648">
        <v>63</v>
      </c>
      <c r="O24" s="327">
        <f t="shared" si="0"/>
        <v>0.22261484098939929</v>
      </c>
      <c r="P24" s="650">
        <v>1</v>
      </c>
      <c r="Q24" s="655">
        <f t="shared" si="1"/>
        <v>111.30742049469964</v>
      </c>
      <c r="R24" s="644"/>
    </row>
    <row r="25" spans="1:18" ht="125" x14ac:dyDescent="0.25">
      <c r="A25" s="619" t="s">
        <v>352</v>
      </c>
      <c r="B25" s="620" t="s">
        <v>84</v>
      </c>
      <c r="C25" s="632" t="s">
        <v>1044</v>
      </c>
      <c r="D25" s="622" t="s">
        <v>1039</v>
      </c>
      <c r="E25" s="644"/>
      <c r="F25" s="630" t="s">
        <v>119</v>
      </c>
      <c r="G25" s="584" t="s">
        <v>1058</v>
      </c>
      <c r="H25" s="584" t="s">
        <v>1059</v>
      </c>
      <c r="I25" s="634" t="s">
        <v>1046</v>
      </c>
      <c r="J25" s="627" t="s">
        <v>699</v>
      </c>
      <c r="K25" s="641">
        <v>0.2</v>
      </c>
      <c r="L25" s="587" t="s">
        <v>801</v>
      </c>
      <c r="M25" s="324">
        <v>344</v>
      </c>
      <c r="N25" s="648">
        <v>71</v>
      </c>
      <c r="O25" s="327">
        <f t="shared" si="0"/>
        <v>0.20639534883720931</v>
      </c>
      <c r="P25" s="650">
        <v>1</v>
      </c>
      <c r="Q25" s="655">
        <f t="shared" si="1"/>
        <v>103.19767441860466</v>
      </c>
      <c r="R25" s="644"/>
    </row>
    <row r="26" spans="1:18" ht="125" x14ac:dyDescent="0.25">
      <c r="A26" s="619" t="s">
        <v>352</v>
      </c>
      <c r="B26" s="620" t="s">
        <v>84</v>
      </c>
      <c r="C26" s="632" t="s">
        <v>1044</v>
      </c>
      <c r="D26" s="622" t="s">
        <v>1042</v>
      </c>
      <c r="E26" s="644"/>
      <c r="F26" s="630" t="s">
        <v>119</v>
      </c>
      <c r="G26" s="584" t="s">
        <v>1058</v>
      </c>
      <c r="H26" s="584" t="s">
        <v>1059</v>
      </c>
      <c r="I26" s="634" t="s">
        <v>1046</v>
      </c>
      <c r="J26" s="627" t="s">
        <v>699</v>
      </c>
      <c r="K26" s="641">
        <v>0.3</v>
      </c>
      <c r="L26" s="587" t="s">
        <v>801</v>
      </c>
      <c r="M26" s="325">
        <v>74</v>
      </c>
      <c r="N26" s="648">
        <v>24</v>
      </c>
      <c r="O26" s="327">
        <f t="shared" si="0"/>
        <v>0.32432432432432434</v>
      </c>
      <c r="P26" s="650">
        <v>1</v>
      </c>
      <c r="Q26" s="655">
        <f t="shared" si="1"/>
        <v>108.10810810810811</v>
      </c>
      <c r="R26" s="644"/>
    </row>
    <row r="27" spans="1:18" ht="25" x14ac:dyDescent="0.25">
      <c r="A27" s="619" t="s">
        <v>352</v>
      </c>
      <c r="B27" s="620" t="s">
        <v>84</v>
      </c>
      <c r="C27" s="635" t="s">
        <v>1048</v>
      </c>
      <c r="D27" s="636" t="s">
        <v>1049</v>
      </c>
      <c r="E27" s="645" t="s">
        <v>1123</v>
      </c>
      <c r="F27" s="630" t="s">
        <v>119</v>
      </c>
      <c r="G27" s="584" t="s">
        <v>1058</v>
      </c>
      <c r="H27" s="584" t="s">
        <v>1059</v>
      </c>
      <c r="I27" s="626" t="s">
        <v>120</v>
      </c>
      <c r="J27" s="627" t="s">
        <v>699</v>
      </c>
      <c r="K27" s="640">
        <v>1</v>
      </c>
      <c r="L27" s="574"/>
      <c r="M27" s="646">
        <v>32</v>
      </c>
      <c r="N27" s="648">
        <v>29</v>
      </c>
      <c r="O27" s="327">
        <f t="shared" si="0"/>
        <v>0.90625</v>
      </c>
      <c r="P27" s="650">
        <v>1</v>
      </c>
      <c r="Q27" s="655">
        <f t="shared" si="1"/>
        <v>90.625</v>
      </c>
      <c r="R27" s="644"/>
    </row>
    <row r="28" spans="1:18" ht="25" x14ac:dyDescent="0.25">
      <c r="A28" s="619" t="s">
        <v>352</v>
      </c>
      <c r="B28" s="620" t="s">
        <v>84</v>
      </c>
      <c r="C28" s="637" t="s">
        <v>1051</v>
      </c>
      <c r="D28" s="636" t="s">
        <v>1052</v>
      </c>
      <c r="E28" s="645" t="s">
        <v>1124</v>
      </c>
      <c r="F28" s="630" t="s">
        <v>119</v>
      </c>
      <c r="G28" s="584" t="s">
        <v>1058</v>
      </c>
      <c r="H28" s="584" t="s">
        <v>1059</v>
      </c>
      <c r="I28" s="626" t="s">
        <v>120</v>
      </c>
      <c r="J28" s="627" t="s">
        <v>699</v>
      </c>
      <c r="K28" s="640">
        <v>1</v>
      </c>
      <c r="L28" s="574"/>
      <c r="M28" s="648">
        <v>6</v>
      </c>
      <c r="N28" s="648">
        <v>6</v>
      </c>
      <c r="O28" s="327">
        <f t="shared" si="0"/>
        <v>1</v>
      </c>
      <c r="P28" s="650">
        <v>1</v>
      </c>
      <c r="Q28" s="655">
        <f t="shared" si="1"/>
        <v>100</v>
      </c>
      <c r="R28" s="644"/>
    </row>
    <row r="29" spans="1:18" ht="25" x14ac:dyDescent="0.25">
      <c r="A29" s="619" t="s">
        <v>352</v>
      </c>
      <c r="B29" s="620" t="s">
        <v>84</v>
      </c>
      <c r="C29" s="621" t="s">
        <v>1038</v>
      </c>
      <c r="D29" s="622" t="s">
        <v>1039</v>
      </c>
      <c r="E29" s="644"/>
      <c r="F29" s="630" t="s">
        <v>119</v>
      </c>
      <c r="G29" s="584" t="s">
        <v>1060</v>
      </c>
      <c r="H29" s="584" t="s">
        <v>1061</v>
      </c>
      <c r="I29" s="627" t="s">
        <v>1062</v>
      </c>
      <c r="J29" s="627" t="s">
        <v>699</v>
      </c>
      <c r="K29" s="640">
        <v>1</v>
      </c>
      <c r="L29" s="574"/>
      <c r="M29" s="321">
        <v>29</v>
      </c>
      <c r="N29" s="321">
        <v>29</v>
      </c>
      <c r="O29" s="327">
        <f t="shared" si="0"/>
        <v>1</v>
      </c>
      <c r="P29" s="650">
        <v>1</v>
      </c>
      <c r="Q29" s="655">
        <f t="shared" si="1"/>
        <v>100</v>
      </c>
      <c r="R29" s="644"/>
    </row>
    <row r="30" spans="1:18" ht="25" x14ac:dyDescent="0.25">
      <c r="A30" s="619" t="s">
        <v>352</v>
      </c>
      <c r="B30" s="620" t="s">
        <v>84</v>
      </c>
      <c r="C30" s="620" t="s">
        <v>1038</v>
      </c>
      <c r="D30" s="622" t="s">
        <v>1042</v>
      </c>
      <c r="E30" s="644"/>
      <c r="F30" s="630" t="s">
        <v>119</v>
      </c>
      <c r="G30" s="584" t="s">
        <v>1060</v>
      </c>
      <c r="H30" s="584" t="s">
        <v>1061</v>
      </c>
      <c r="I30" s="627" t="s">
        <v>1062</v>
      </c>
      <c r="J30" s="627" t="s">
        <v>699</v>
      </c>
      <c r="K30" s="640">
        <v>1</v>
      </c>
      <c r="L30" s="574"/>
      <c r="M30" s="324">
        <v>283</v>
      </c>
      <c r="N30" s="324">
        <v>283</v>
      </c>
      <c r="O30" s="327">
        <f t="shared" si="0"/>
        <v>1</v>
      </c>
      <c r="P30" s="650">
        <v>1</v>
      </c>
      <c r="Q30" s="655">
        <f t="shared" si="1"/>
        <v>100</v>
      </c>
      <c r="R30" s="644"/>
    </row>
    <row r="31" spans="1:18" ht="125" x14ac:dyDescent="0.25">
      <c r="A31" s="619" t="s">
        <v>352</v>
      </c>
      <c r="B31" s="620" t="s">
        <v>84</v>
      </c>
      <c r="C31" s="632" t="s">
        <v>1044</v>
      </c>
      <c r="D31" s="622" t="s">
        <v>1039</v>
      </c>
      <c r="E31" s="644"/>
      <c r="F31" s="630" t="s">
        <v>119</v>
      </c>
      <c r="G31" s="584" t="s">
        <v>1060</v>
      </c>
      <c r="H31" s="584" t="s">
        <v>1061</v>
      </c>
      <c r="I31" s="627" t="s">
        <v>1062</v>
      </c>
      <c r="J31" s="627" t="s">
        <v>699</v>
      </c>
      <c r="K31" s="640">
        <v>1</v>
      </c>
      <c r="L31" s="587" t="s">
        <v>801</v>
      </c>
      <c r="M31" s="324">
        <v>344</v>
      </c>
      <c r="N31" s="324">
        <v>344</v>
      </c>
      <c r="O31" s="327">
        <f t="shared" si="0"/>
        <v>1</v>
      </c>
      <c r="P31" s="650">
        <v>1</v>
      </c>
      <c r="Q31" s="655">
        <f t="shared" si="1"/>
        <v>100</v>
      </c>
      <c r="R31" s="644"/>
    </row>
    <row r="32" spans="1:18" ht="125" x14ac:dyDescent="0.25">
      <c r="A32" s="619" t="s">
        <v>352</v>
      </c>
      <c r="B32" s="620" t="s">
        <v>84</v>
      </c>
      <c r="C32" s="632" t="s">
        <v>1044</v>
      </c>
      <c r="D32" s="622" t="s">
        <v>1042</v>
      </c>
      <c r="E32" s="644"/>
      <c r="F32" s="630" t="s">
        <v>119</v>
      </c>
      <c r="G32" s="584" t="s">
        <v>1060</v>
      </c>
      <c r="H32" s="584" t="s">
        <v>1061</v>
      </c>
      <c r="I32" s="627" t="s">
        <v>1062</v>
      </c>
      <c r="J32" s="627" t="s">
        <v>699</v>
      </c>
      <c r="K32" s="640">
        <v>1</v>
      </c>
      <c r="L32" s="587" t="s">
        <v>801</v>
      </c>
      <c r="M32" s="325">
        <v>74</v>
      </c>
      <c r="N32" s="325">
        <v>74</v>
      </c>
      <c r="O32" s="327">
        <f t="shared" si="0"/>
        <v>1</v>
      </c>
      <c r="P32" s="650">
        <v>1</v>
      </c>
      <c r="Q32" s="655">
        <f t="shared" si="1"/>
        <v>100</v>
      </c>
      <c r="R32" s="644"/>
    </row>
    <row r="33" spans="1:18" ht="25" x14ac:dyDescent="0.25">
      <c r="A33" s="619" t="s">
        <v>352</v>
      </c>
      <c r="B33" s="620" t="s">
        <v>84</v>
      </c>
      <c r="C33" s="635" t="s">
        <v>1048</v>
      </c>
      <c r="D33" s="636" t="s">
        <v>1049</v>
      </c>
      <c r="E33" s="644"/>
      <c r="F33" s="630" t="s">
        <v>119</v>
      </c>
      <c r="G33" s="584" t="s">
        <v>1060</v>
      </c>
      <c r="H33" s="587" t="s">
        <v>1059</v>
      </c>
      <c r="I33" s="626" t="s">
        <v>120</v>
      </c>
      <c r="J33" s="627" t="s">
        <v>699</v>
      </c>
      <c r="K33" s="640">
        <v>1</v>
      </c>
      <c r="L33" s="574"/>
      <c r="M33" s="646">
        <v>32</v>
      </c>
      <c r="N33" s="646">
        <v>32</v>
      </c>
      <c r="O33" s="327">
        <f t="shared" si="0"/>
        <v>1</v>
      </c>
      <c r="P33" s="650">
        <v>1</v>
      </c>
      <c r="Q33" s="655">
        <f t="shared" si="1"/>
        <v>100</v>
      </c>
      <c r="R33" s="644"/>
    </row>
    <row r="34" spans="1:18" ht="25" x14ac:dyDescent="0.25">
      <c r="A34" s="619" t="s">
        <v>352</v>
      </c>
      <c r="B34" s="620" t="s">
        <v>84</v>
      </c>
      <c r="C34" s="637" t="s">
        <v>1051</v>
      </c>
      <c r="D34" s="636" t="s">
        <v>1052</v>
      </c>
      <c r="E34" s="644"/>
      <c r="F34" s="630" t="s">
        <v>119</v>
      </c>
      <c r="G34" s="584" t="s">
        <v>1060</v>
      </c>
      <c r="H34" s="587" t="s">
        <v>1059</v>
      </c>
      <c r="I34" s="626" t="s">
        <v>120</v>
      </c>
      <c r="J34" s="627" t="s">
        <v>699</v>
      </c>
      <c r="K34" s="640">
        <v>1</v>
      </c>
      <c r="L34" s="574"/>
      <c r="M34" s="648">
        <v>6</v>
      </c>
      <c r="N34" s="648">
        <v>6</v>
      </c>
      <c r="O34" s="327">
        <f t="shared" si="0"/>
        <v>1</v>
      </c>
      <c r="P34" s="650">
        <v>1</v>
      </c>
      <c r="Q34" s="655">
        <f t="shared" si="1"/>
        <v>100</v>
      </c>
      <c r="R34" s="644"/>
    </row>
    <row r="35" spans="1:18" ht="25" x14ac:dyDescent="0.25">
      <c r="A35" s="619" t="s">
        <v>352</v>
      </c>
      <c r="B35" s="620" t="s">
        <v>84</v>
      </c>
      <c r="C35" s="621" t="s">
        <v>1038</v>
      </c>
      <c r="D35" s="622" t="s">
        <v>1039</v>
      </c>
      <c r="E35" s="644"/>
      <c r="F35" s="630" t="s">
        <v>119</v>
      </c>
      <c r="G35" s="584" t="s">
        <v>131</v>
      </c>
      <c r="H35" s="584" t="s">
        <v>1063</v>
      </c>
      <c r="I35" s="642" t="s">
        <v>1064</v>
      </c>
      <c r="J35" s="627" t="s">
        <v>699</v>
      </c>
      <c r="K35" s="641">
        <v>0.3</v>
      </c>
      <c r="L35" s="574"/>
      <c r="M35" s="321">
        <v>29</v>
      </c>
      <c r="N35" s="648">
        <v>10</v>
      </c>
      <c r="O35" s="327">
        <f t="shared" si="0"/>
        <v>0.34482758620689657</v>
      </c>
      <c r="P35" s="650">
        <v>1</v>
      </c>
      <c r="Q35" s="655">
        <f t="shared" si="1"/>
        <v>114.94252873563219</v>
      </c>
      <c r="R35" s="644"/>
    </row>
    <row r="36" spans="1:18" ht="25" x14ac:dyDescent="0.25">
      <c r="A36" s="619" t="s">
        <v>352</v>
      </c>
      <c r="B36" s="620" t="s">
        <v>84</v>
      </c>
      <c r="C36" s="620" t="s">
        <v>1038</v>
      </c>
      <c r="D36" s="622" t="s">
        <v>1042</v>
      </c>
      <c r="E36" s="644"/>
      <c r="F36" s="630" t="s">
        <v>119</v>
      </c>
      <c r="G36" s="584" t="s">
        <v>131</v>
      </c>
      <c r="H36" s="584" t="s">
        <v>1063</v>
      </c>
      <c r="I36" s="642" t="s">
        <v>1064</v>
      </c>
      <c r="J36" s="627" t="s">
        <v>699</v>
      </c>
      <c r="K36" s="641">
        <v>0.2</v>
      </c>
      <c r="L36" s="574"/>
      <c r="M36" s="324">
        <v>283</v>
      </c>
      <c r="N36" s="648">
        <v>63</v>
      </c>
      <c r="O36" s="327">
        <f t="shared" si="0"/>
        <v>0.22261484098939929</v>
      </c>
      <c r="P36" s="650">
        <v>1</v>
      </c>
      <c r="Q36" s="655">
        <f t="shared" si="1"/>
        <v>111.30742049469964</v>
      </c>
      <c r="R36" s="644"/>
    </row>
    <row r="37" spans="1:18" ht="125" x14ac:dyDescent="0.25">
      <c r="A37" s="619" t="s">
        <v>352</v>
      </c>
      <c r="B37" s="620" t="s">
        <v>84</v>
      </c>
      <c r="C37" s="632" t="s">
        <v>1044</v>
      </c>
      <c r="D37" s="622" t="s">
        <v>1039</v>
      </c>
      <c r="E37" s="644"/>
      <c r="F37" s="630" t="s">
        <v>119</v>
      </c>
      <c r="G37" s="584" t="s">
        <v>131</v>
      </c>
      <c r="H37" s="584" t="s">
        <v>1059</v>
      </c>
      <c r="I37" s="634" t="s">
        <v>1046</v>
      </c>
      <c r="J37" s="627" t="s">
        <v>699</v>
      </c>
      <c r="K37" s="641">
        <v>0.2</v>
      </c>
      <c r="L37" s="587" t="s">
        <v>801</v>
      </c>
      <c r="M37" s="324">
        <v>344</v>
      </c>
      <c r="N37" s="648">
        <v>71</v>
      </c>
      <c r="O37" s="327">
        <f t="shared" si="0"/>
        <v>0.20639534883720931</v>
      </c>
      <c r="P37" s="650">
        <v>1</v>
      </c>
      <c r="Q37" s="655">
        <f t="shared" si="1"/>
        <v>103.19767441860466</v>
      </c>
      <c r="R37" s="644"/>
    </row>
    <row r="38" spans="1:18" ht="125" x14ac:dyDescent="0.25">
      <c r="A38" s="619" t="s">
        <v>352</v>
      </c>
      <c r="B38" s="620" t="s">
        <v>84</v>
      </c>
      <c r="C38" s="632" t="s">
        <v>1044</v>
      </c>
      <c r="D38" s="622" t="s">
        <v>1042</v>
      </c>
      <c r="E38" s="644"/>
      <c r="F38" s="630" t="s">
        <v>119</v>
      </c>
      <c r="G38" s="584" t="s">
        <v>131</v>
      </c>
      <c r="H38" s="584" t="s">
        <v>1059</v>
      </c>
      <c r="I38" s="634" t="s">
        <v>1046</v>
      </c>
      <c r="J38" s="627" t="s">
        <v>699</v>
      </c>
      <c r="K38" s="641">
        <v>0.3</v>
      </c>
      <c r="L38" s="587" t="s">
        <v>801</v>
      </c>
      <c r="M38" s="325">
        <v>74</v>
      </c>
      <c r="N38" s="648">
        <v>24</v>
      </c>
      <c r="O38" s="327">
        <f t="shared" si="0"/>
        <v>0.32432432432432434</v>
      </c>
      <c r="P38" s="650">
        <v>1</v>
      </c>
      <c r="Q38" s="655">
        <f t="shared" si="1"/>
        <v>108.10810810810811</v>
      </c>
      <c r="R38" s="644"/>
    </row>
    <row r="39" spans="1:18" ht="25" x14ac:dyDescent="0.25">
      <c r="A39" s="619" t="s">
        <v>352</v>
      </c>
      <c r="B39" s="620" t="s">
        <v>84</v>
      </c>
      <c r="C39" s="635" t="s">
        <v>1048</v>
      </c>
      <c r="D39" s="636" t="s">
        <v>1049</v>
      </c>
      <c r="E39" s="645" t="s">
        <v>1123</v>
      </c>
      <c r="F39" s="630" t="s">
        <v>119</v>
      </c>
      <c r="G39" s="584" t="s">
        <v>131</v>
      </c>
      <c r="H39" s="584" t="s">
        <v>1059</v>
      </c>
      <c r="I39" s="626" t="s">
        <v>120</v>
      </c>
      <c r="J39" s="627" t="s">
        <v>699</v>
      </c>
      <c r="K39" s="640">
        <v>1</v>
      </c>
      <c r="L39" s="574"/>
      <c r="M39" s="646">
        <v>32</v>
      </c>
      <c r="N39" s="648">
        <v>29</v>
      </c>
      <c r="O39" s="327">
        <f t="shared" si="0"/>
        <v>0.90625</v>
      </c>
      <c r="P39" s="650">
        <v>1</v>
      </c>
      <c r="Q39" s="655">
        <f t="shared" si="1"/>
        <v>90.625</v>
      </c>
      <c r="R39" s="644"/>
    </row>
    <row r="40" spans="1:18" ht="25" x14ac:dyDescent="0.25">
      <c r="A40" s="619" t="s">
        <v>352</v>
      </c>
      <c r="B40" s="620" t="s">
        <v>84</v>
      </c>
      <c r="C40" s="637" t="s">
        <v>1051</v>
      </c>
      <c r="D40" s="636" t="s">
        <v>1052</v>
      </c>
      <c r="E40" s="645" t="s">
        <v>1124</v>
      </c>
      <c r="F40" s="630" t="s">
        <v>119</v>
      </c>
      <c r="G40" s="584" t="s">
        <v>131</v>
      </c>
      <c r="H40" s="584" t="s">
        <v>1059</v>
      </c>
      <c r="I40" s="626" t="s">
        <v>120</v>
      </c>
      <c r="J40" s="627" t="s">
        <v>699</v>
      </c>
      <c r="K40" s="640">
        <v>1</v>
      </c>
      <c r="L40" s="574"/>
      <c r="M40" s="648">
        <v>6</v>
      </c>
      <c r="N40" s="648">
        <v>6</v>
      </c>
      <c r="O40" s="327">
        <f t="shared" si="0"/>
        <v>1</v>
      </c>
      <c r="P40" s="650">
        <v>1</v>
      </c>
      <c r="Q40" s="655">
        <f t="shared" si="1"/>
        <v>100</v>
      </c>
      <c r="R40" s="644"/>
    </row>
    <row r="41" spans="1:18" ht="34.75" customHeight="1" x14ac:dyDescent="0.25">
      <c r="A41" s="619" t="s">
        <v>352</v>
      </c>
      <c r="B41" s="620" t="s">
        <v>84</v>
      </c>
      <c r="C41" s="621" t="s">
        <v>1038</v>
      </c>
      <c r="D41" s="622" t="s">
        <v>1039</v>
      </c>
      <c r="E41" s="644"/>
      <c r="F41" s="630" t="s">
        <v>119</v>
      </c>
      <c r="G41" s="584" t="s">
        <v>836</v>
      </c>
      <c r="H41" s="584" t="s">
        <v>1059</v>
      </c>
      <c r="I41" s="634" t="s">
        <v>1046</v>
      </c>
      <c r="J41" s="627" t="s">
        <v>699</v>
      </c>
      <c r="K41" s="641">
        <v>0.3</v>
      </c>
      <c r="L41" s="574"/>
      <c r="M41" s="321">
        <v>29</v>
      </c>
      <c r="N41" s="648">
        <v>10</v>
      </c>
      <c r="O41" s="327">
        <f t="shared" si="0"/>
        <v>0.34482758620689657</v>
      </c>
      <c r="P41" s="650">
        <v>1</v>
      </c>
      <c r="Q41" s="655">
        <f t="shared" si="1"/>
        <v>114.94252873563219</v>
      </c>
      <c r="R41" s="644"/>
    </row>
    <row r="42" spans="1:18" ht="50.4" customHeight="1" x14ac:dyDescent="0.25">
      <c r="A42" s="619" t="s">
        <v>352</v>
      </c>
      <c r="B42" s="620" t="s">
        <v>84</v>
      </c>
      <c r="C42" s="620" t="s">
        <v>1038</v>
      </c>
      <c r="D42" s="622" t="s">
        <v>1042</v>
      </c>
      <c r="E42" s="644"/>
      <c r="F42" s="630" t="s">
        <v>119</v>
      </c>
      <c r="G42" s="584" t="s">
        <v>836</v>
      </c>
      <c r="H42" s="584" t="s">
        <v>1059</v>
      </c>
      <c r="I42" s="634" t="s">
        <v>1046</v>
      </c>
      <c r="J42" s="627" t="s">
        <v>699</v>
      </c>
      <c r="K42" s="641">
        <v>0.2</v>
      </c>
      <c r="L42" s="574"/>
      <c r="M42" s="324">
        <v>283</v>
      </c>
      <c r="N42" s="648">
        <v>63</v>
      </c>
      <c r="O42" s="327">
        <f t="shared" si="0"/>
        <v>0.22261484098939929</v>
      </c>
      <c r="P42" s="650">
        <v>1</v>
      </c>
      <c r="Q42" s="655">
        <f t="shared" si="1"/>
        <v>111.30742049469964</v>
      </c>
      <c r="R42" s="644"/>
    </row>
    <row r="43" spans="1:18" ht="125" x14ac:dyDescent="0.25">
      <c r="A43" s="619" t="s">
        <v>352</v>
      </c>
      <c r="B43" s="620" t="s">
        <v>84</v>
      </c>
      <c r="C43" s="632" t="s">
        <v>1044</v>
      </c>
      <c r="D43" s="622" t="s">
        <v>1039</v>
      </c>
      <c r="E43" s="644"/>
      <c r="F43" s="630" t="s">
        <v>119</v>
      </c>
      <c r="G43" s="584" t="s">
        <v>836</v>
      </c>
      <c r="H43" s="584" t="s">
        <v>1059</v>
      </c>
      <c r="I43" s="634" t="s">
        <v>1046</v>
      </c>
      <c r="J43" s="627" t="s">
        <v>699</v>
      </c>
      <c r="K43" s="641">
        <v>0.2</v>
      </c>
      <c r="L43" s="587" t="s">
        <v>801</v>
      </c>
      <c r="M43" s="324">
        <v>344</v>
      </c>
      <c r="N43" s="648">
        <v>71</v>
      </c>
      <c r="O43" s="327">
        <f t="shared" si="0"/>
        <v>0.20639534883720931</v>
      </c>
      <c r="P43" s="650">
        <v>1</v>
      </c>
      <c r="Q43" s="655">
        <f t="shared" si="1"/>
        <v>103.19767441860466</v>
      </c>
      <c r="R43" s="644"/>
    </row>
    <row r="44" spans="1:18" ht="125" x14ac:dyDescent="0.25">
      <c r="A44" s="619" t="s">
        <v>352</v>
      </c>
      <c r="B44" s="620" t="s">
        <v>84</v>
      </c>
      <c r="C44" s="632" t="s">
        <v>1044</v>
      </c>
      <c r="D44" s="622" t="s">
        <v>1042</v>
      </c>
      <c r="E44" s="644"/>
      <c r="F44" s="630" t="s">
        <v>119</v>
      </c>
      <c r="G44" s="584" t="s">
        <v>836</v>
      </c>
      <c r="H44" s="584" t="s">
        <v>1059</v>
      </c>
      <c r="I44" s="634" t="s">
        <v>1046</v>
      </c>
      <c r="J44" s="627" t="s">
        <v>699</v>
      </c>
      <c r="K44" s="641">
        <v>0.3</v>
      </c>
      <c r="L44" s="587" t="s">
        <v>801</v>
      </c>
      <c r="M44" s="325">
        <v>74</v>
      </c>
      <c r="N44" s="648">
        <v>24</v>
      </c>
      <c r="O44" s="327">
        <f t="shared" si="0"/>
        <v>0.32432432432432434</v>
      </c>
      <c r="P44" s="650">
        <v>1</v>
      </c>
      <c r="Q44" s="655">
        <f t="shared" si="1"/>
        <v>108.10810810810811</v>
      </c>
      <c r="R44" s="644"/>
    </row>
    <row r="45" spans="1:18" ht="25" x14ac:dyDescent="0.25">
      <c r="A45" s="619" t="s">
        <v>352</v>
      </c>
      <c r="B45" s="620" t="s">
        <v>84</v>
      </c>
      <c r="C45" s="635" t="s">
        <v>1048</v>
      </c>
      <c r="D45" s="636" t="s">
        <v>1049</v>
      </c>
      <c r="E45" s="645" t="s">
        <v>1123</v>
      </c>
      <c r="F45" s="630" t="s">
        <v>119</v>
      </c>
      <c r="G45" s="584" t="s">
        <v>836</v>
      </c>
      <c r="H45" s="584" t="s">
        <v>1059</v>
      </c>
      <c r="I45" s="626" t="s">
        <v>120</v>
      </c>
      <c r="J45" s="627" t="s">
        <v>699</v>
      </c>
      <c r="K45" s="640">
        <v>1</v>
      </c>
      <c r="L45" s="574"/>
      <c r="M45" s="646">
        <v>32</v>
      </c>
      <c r="N45" s="648">
        <v>29</v>
      </c>
      <c r="O45" s="327">
        <f t="shared" si="0"/>
        <v>0.90625</v>
      </c>
      <c r="P45" s="650">
        <v>1</v>
      </c>
      <c r="Q45" s="655">
        <f t="shared" si="1"/>
        <v>90.625</v>
      </c>
      <c r="R45" s="644"/>
    </row>
    <row r="46" spans="1:18" ht="25" x14ac:dyDescent="0.25">
      <c r="A46" s="619" t="s">
        <v>352</v>
      </c>
      <c r="B46" s="620" t="s">
        <v>84</v>
      </c>
      <c r="C46" s="637" t="s">
        <v>1051</v>
      </c>
      <c r="D46" s="636" t="s">
        <v>1052</v>
      </c>
      <c r="E46" s="645" t="s">
        <v>1124</v>
      </c>
      <c r="F46" s="630" t="s">
        <v>119</v>
      </c>
      <c r="G46" s="584" t="s">
        <v>836</v>
      </c>
      <c r="H46" s="584" t="s">
        <v>1059</v>
      </c>
      <c r="I46" s="626" t="s">
        <v>120</v>
      </c>
      <c r="J46" s="627" t="s">
        <v>699</v>
      </c>
      <c r="K46" s="640">
        <v>1</v>
      </c>
      <c r="L46" s="574"/>
      <c r="M46" s="648">
        <v>6</v>
      </c>
      <c r="N46" s="648">
        <v>6</v>
      </c>
      <c r="O46" s="327">
        <f t="shared" si="0"/>
        <v>1</v>
      </c>
      <c r="P46" s="650">
        <v>1</v>
      </c>
      <c r="Q46" s="655">
        <f t="shared" si="1"/>
        <v>100</v>
      </c>
      <c r="R46" s="644"/>
    </row>
    <row r="47" spans="1:18" ht="46.75" customHeight="1" x14ac:dyDescent="0.25">
      <c r="A47" s="619" t="s">
        <v>352</v>
      </c>
      <c r="B47" s="620" t="s">
        <v>84</v>
      </c>
      <c r="C47" s="621" t="s">
        <v>1038</v>
      </c>
      <c r="D47" s="622" t="s">
        <v>1039</v>
      </c>
      <c r="E47" s="644"/>
      <c r="F47" s="630" t="s">
        <v>119</v>
      </c>
      <c r="G47" s="584" t="s">
        <v>1065</v>
      </c>
      <c r="H47" s="584" t="s">
        <v>1059</v>
      </c>
      <c r="I47" s="634" t="s">
        <v>1046</v>
      </c>
      <c r="J47" s="627" t="s">
        <v>699</v>
      </c>
      <c r="K47" s="641">
        <v>0.3</v>
      </c>
      <c r="L47" s="574"/>
      <c r="M47" s="321">
        <v>29</v>
      </c>
      <c r="N47" s="648">
        <v>10</v>
      </c>
      <c r="O47" s="327">
        <f t="shared" si="0"/>
        <v>0.34482758620689657</v>
      </c>
      <c r="P47" s="650">
        <v>1</v>
      </c>
      <c r="Q47" s="655">
        <f t="shared" si="1"/>
        <v>114.94252873563219</v>
      </c>
      <c r="R47" s="644"/>
    </row>
    <row r="48" spans="1:18" ht="40.75" customHeight="1" x14ac:dyDescent="0.25">
      <c r="A48" s="619" t="s">
        <v>352</v>
      </c>
      <c r="B48" s="620" t="s">
        <v>84</v>
      </c>
      <c r="C48" s="620" t="s">
        <v>1038</v>
      </c>
      <c r="D48" s="622" t="s">
        <v>1042</v>
      </c>
      <c r="E48" s="644"/>
      <c r="F48" s="630" t="s">
        <v>119</v>
      </c>
      <c r="G48" s="584" t="s">
        <v>1065</v>
      </c>
      <c r="H48" s="584" t="s">
        <v>1059</v>
      </c>
      <c r="I48" s="634" t="s">
        <v>1046</v>
      </c>
      <c r="J48" s="627" t="s">
        <v>699</v>
      </c>
      <c r="K48" s="641">
        <v>0.2</v>
      </c>
      <c r="L48" s="574"/>
      <c r="M48" s="324">
        <v>283</v>
      </c>
      <c r="N48" s="648">
        <v>63</v>
      </c>
      <c r="O48" s="327">
        <f t="shared" si="0"/>
        <v>0.22261484098939929</v>
      </c>
      <c r="P48" s="650">
        <v>1</v>
      </c>
      <c r="Q48" s="655">
        <f t="shared" si="1"/>
        <v>111.30742049469964</v>
      </c>
      <c r="R48" s="644"/>
    </row>
    <row r="49" spans="1:18" ht="125" x14ac:dyDescent="0.25">
      <c r="A49" s="619" t="s">
        <v>352</v>
      </c>
      <c r="B49" s="620" t="s">
        <v>84</v>
      </c>
      <c r="C49" s="632" t="s">
        <v>1044</v>
      </c>
      <c r="D49" s="622" t="s">
        <v>1039</v>
      </c>
      <c r="E49" s="644"/>
      <c r="F49" s="630" t="s">
        <v>119</v>
      </c>
      <c r="G49" s="584" t="s">
        <v>1065</v>
      </c>
      <c r="H49" s="584" t="s">
        <v>1059</v>
      </c>
      <c r="I49" s="634" t="s">
        <v>1046</v>
      </c>
      <c r="J49" s="627" t="s">
        <v>699</v>
      </c>
      <c r="K49" s="641">
        <v>0.2</v>
      </c>
      <c r="L49" s="587" t="s">
        <v>801</v>
      </c>
      <c r="M49" s="324">
        <v>344</v>
      </c>
      <c r="N49" s="648">
        <v>71</v>
      </c>
      <c r="O49" s="327">
        <f t="shared" si="0"/>
        <v>0.20639534883720931</v>
      </c>
      <c r="P49" s="650">
        <v>1</v>
      </c>
      <c r="Q49" s="655">
        <f t="shared" si="1"/>
        <v>103.19767441860466</v>
      </c>
      <c r="R49" s="644"/>
    </row>
    <row r="50" spans="1:18" ht="125" x14ac:dyDescent="0.25">
      <c r="A50" s="619" t="s">
        <v>352</v>
      </c>
      <c r="B50" s="620" t="s">
        <v>84</v>
      </c>
      <c r="C50" s="632" t="s">
        <v>1044</v>
      </c>
      <c r="D50" s="622" t="s">
        <v>1042</v>
      </c>
      <c r="E50" s="644"/>
      <c r="F50" s="630" t="s">
        <v>119</v>
      </c>
      <c r="G50" s="584" t="s">
        <v>1065</v>
      </c>
      <c r="H50" s="584" t="s">
        <v>1059</v>
      </c>
      <c r="I50" s="634" t="s">
        <v>1046</v>
      </c>
      <c r="J50" s="627" t="s">
        <v>699</v>
      </c>
      <c r="K50" s="641">
        <v>0.3</v>
      </c>
      <c r="L50" s="587" t="s">
        <v>801</v>
      </c>
      <c r="M50" s="325">
        <v>74</v>
      </c>
      <c r="N50" s="648">
        <v>24</v>
      </c>
      <c r="O50" s="327">
        <f t="shared" si="0"/>
        <v>0.32432432432432434</v>
      </c>
      <c r="P50" s="650">
        <v>1</v>
      </c>
      <c r="Q50" s="655">
        <f t="shared" si="1"/>
        <v>108.10810810810811</v>
      </c>
      <c r="R50" s="644"/>
    </row>
    <row r="51" spans="1:18" ht="25" x14ac:dyDescent="0.25">
      <c r="A51" s="619" t="s">
        <v>352</v>
      </c>
      <c r="B51" s="620" t="s">
        <v>84</v>
      </c>
      <c r="C51" s="635" t="s">
        <v>1048</v>
      </c>
      <c r="D51" s="636" t="s">
        <v>1049</v>
      </c>
      <c r="E51" s="645" t="s">
        <v>1123</v>
      </c>
      <c r="F51" s="630" t="s">
        <v>119</v>
      </c>
      <c r="G51" s="584" t="s">
        <v>1065</v>
      </c>
      <c r="H51" s="584" t="s">
        <v>1059</v>
      </c>
      <c r="I51" s="626" t="s">
        <v>120</v>
      </c>
      <c r="J51" s="627" t="s">
        <v>699</v>
      </c>
      <c r="K51" s="640">
        <v>1</v>
      </c>
      <c r="L51" s="574"/>
      <c r="M51" s="646">
        <v>32</v>
      </c>
      <c r="N51" s="648">
        <v>29</v>
      </c>
      <c r="O51" s="327">
        <f t="shared" si="0"/>
        <v>0.90625</v>
      </c>
      <c r="P51" s="650">
        <v>1</v>
      </c>
      <c r="Q51" s="655">
        <f t="shared" si="1"/>
        <v>90.625</v>
      </c>
      <c r="R51" s="644"/>
    </row>
    <row r="52" spans="1:18" ht="25" x14ac:dyDescent="0.25">
      <c r="A52" s="619" t="s">
        <v>352</v>
      </c>
      <c r="B52" s="620" t="s">
        <v>84</v>
      </c>
      <c r="C52" s="637" t="s">
        <v>1051</v>
      </c>
      <c r="D52" s="636" t="s">
        <v>1052</v>
      </c>
      <c r="E52" s="645" t="s">
        <v>1124</v>
      </c>
      <c r="F52" s="630" t="s">
        <v>119</v>
      </c>
      <c r="G52" s="584" t="s">
        <v>1065</v>
      </c>
      <c r="H52" s="584" t="s">
        <v>1059</v>
      </c>
      <c r="I52" s="626" t="s">
        <v>120</v>
      </c>
      <c r="J52" s="627" t="s">
        <v>699</v>
      </c>
      <c r="K52" s="640">
        <v>1</v>
      </c>
      <c r="L52" s="574"/>
      <c r="M52" s="648">
        <v>6</v>
      </c>
      <c r="N52" s="648">
        <v>6</v>
      </c>
      <c r="O52" s="327">
        <f t="shared" si="0"/>
        <v>1</v>
      </c>
      <c r="P52" s="650">
        <v>1</v>
      </c>
      <c r="Q52" s="655">
        <f t="shared" si="1"/>
        <v>100</v>
      </c>
      <c r="R52" s="644"/>
    </row>
    <row r="53" spans="1:18" ht="48.65" customHeight="1" x14ac:dyDescent="0.25">
      <c r="A53" s="619" t="s">
        <v>352</v>
      </c>
      <c r="B53" s="620" t="s">
        <v>84</v>
      </c>
      <c r="C53" s="621" t="s">
        <v>1038</v>
      </c>
      <c r="D53" s="622" t="s">
        <v>1039</v>
      </c>
      <c r="E53" s="644"/>
      <c r="F53" s="630" t="s">
        <v>119</v>
      </c>
      <c r="G53" s="584" t="s">
        <v>1066</v>
      </c>
      <c r="H53" s="584" t="s">
        <v>1059</v>
      </c>
      <c r="I53" s="634" t="s">
        <v>1046</v>
      </c>
      <c r="J53" s="627" t="s">
        <v>699</v>
      </c>
      <c r="K53" s="641">
        <v>0.3</v>
      </c>
      <c r="L53" s="574"/>
      <c r="M53" s="321">
        <v>29</v>
      </c>
      <c r="N53" s="648">
        <v>10</v>
      </c>
      <c r="O53" s="327">
        <f t="shared" si="0"/>
        <v>0.34482758620689657</v>
      </c>
      <c r="P53" s="650">
        <v>1</v>
      </c>
      <c r="Q53" s="655">
        <f t="shared" si="1"/>
        <v>114.94252873563219</v>
      </c>
      <c r="R53" s="644"/>
    </row>
    <row r="54" spans="1:18" ht="49.75" customHeight="1" x14ac:dyDescent="0.25">
      <c r="A54" s="619" t="s">
        <v>352</v>
      </c>
      <c r="B54" s="620" t="s">
        <v>84</v>
      </c>
      <c r="C54" s="620" t="s">
        <v>1038</v>
      </c>
      <c r="D54" s="622" t="s">
        <v>1042</v>
      </c>
      <c r="E54" s="644"/>
      <c r="F54" s="630" t="s">
        <v>119</v>
      </c>
      <c r="G54" s="584" t="s">
        <v>1066</v>
      </c>
      <c r="H54" s="584" t="s">
        <v>1059</v>
      </c>
      <c r="I54" s="634" t="s">
        <v>1046</v>
      </c>
      <c r="J54" s="627" t="s">
        <v>699</v>
      </c>
      <c r="K54" s="641">
        <v>0.2</v>
      </c>
      <c r="L54" s="574"/>
      <c r="M54" s="324">
        <v>283</v>
      </c>
      <c r="N54" s="648">
        <v>63</v>
      </c>
      <c r="O54" s="327">
        <f t="shared" si="0"/>
        <v>0.22261484098939929</v>
      </c>
      <c r="P54" s="650">
        <v>1</v>
      </c>
      <c r="Q54" s="655">
        <f t="shared" si="1"/>
        <v>111.30742049469964</v>
      </c>
      <c r="R54" s="644"/>
    </row>
    <row r="55" spans="1:18" ht="125" x14ac:dyDescent="0.25">
      <c r="A55" s="619" t="s">
        <v>352</v>
      </c>
      <c r="B55" s="620" t="s">
        <v>84</v>
      </c>
      <c r="C55" s="632" t="s">
        <v>1044</v>
      </c>
      <c r="D55" s="622" t="s">
        <v>1039</v>
      </c>
      <c r="E55" s="644"/>
      <c r="F55" s="630" t="s">
        <v>119</v>
      </c>
      <c r="G55" s="584" t="s">
        <v>1066</v>
      </c>
      <c r="H55" s="584" t="s">
        <v>1059</v>
      </c>
      <c r="I55" s="634" t="s">
        <v>1046</v>
      </c>
      <c r="J55" s="627" t="s">
        <v>699</v>
      </c>
      <c r="K55" s="641">
        <v>0.2</v>
      </c>
      <c r="L55" s="587" t="s">
        <v>801</v>
      </c>
      <c r="M55" s="324">
        <v>344</v>
      </c>
      <c r="N55" s="648">
        <v>71</v>
      </c>
      <c r="O55" s="327">
        <f t="shared" si="0"/>
        <v>0.20639534883720931</v>
      </c>
      <c r="P55" s="650">
        <v>1</v>
      </c>
      <c r="Q55" s="655">
        <f t="shared" si="1"/>
        <v>103.19767441860466</v>
      </c>
      <c r="R55" s="644"/>
    </row>
    <row r="56" spans="1:18" ht="125" x14ac:dyDescent="0.25">
      <c r="A56" s="619" t="s">
        <v>352</v>
      </c>
      <c r="B56" s="620" t="s">
        <v>84</v>
      </c>
      <c r="C56" s="632" t="s">
        <v>1044</v>
      </c>
      <c r="D56" s="622" t="s">
        <v>1042</v>
      </c>
      <c r="E56" s="644"/>
      <c r="F56" s="630" t="s">
        <v>119</v>
      </c>
      <c r="G56" s="584" t="s">
        <v>1066</v>
      </c>
      <c r="H56" s="584" t="s">
        <v>1059</v>
      </c>
      <c r="I56" s="634" t="s">
        <v>1046</v>
      </c>
      <c r="J56" s="627" t="s">
        <v>699</v>
      </c>
      <c r="K56" s="641">
        <v>0.3</v>
      </c>
      <c r="L56" s="587" t="s">
        <v>801</v>
      </c>
      <c r="M56" s="325">
        <v>74</v>
      </c>
      <c r="N56" s="648">
        <v>24</v>
      </c>
      <c r="O56" s="327">
        <f t="shared" si="0"/>
        <v>0.32432432432432434</v>
      </c>
      <c r="P56" s="650">
        <v>1</v>
      </c>
      <c r="Q56" s="655">
        <f t="shared" si="1"/>
        <v>108.10810810810811</v>
      </c>
      <c r="R56" s="644"/>
    </row>
    <row r="57" spans="1:18" ht="25" x14ac:dyDescent="0.25">
      <c r="A57" s="619" t="s">
        <v>352</v>
      </c>
      <c r="B57" s="620" t="s">
        <v>84</v>
      </c>
      <c r="C57" s="635" t="s">
        <v>1048</v>
      </c>
      <c r="D57" s="636" t="s">
        <v>1049</v>
      </c>
      <c r="E57" s="645" t="s">
        <v>1123</v>
      </c>
      <c r="F57" s="630" t="s">
        <v>119</v>
      </c>
      <c r="G57" s="584" t="s">
        <v>1066</v>
      </c>
      <c r="H57" s="584" t="s">
        <v>1059</v>
      </c>
      <c r="I57" s="626" t="s">
        <v>120</v>
      </c>
      <c r="J57" s="627" t="s">
        <v>699</v>
      </c>
      <c r="K57" s="640">
        <v>1</v>
      </c>
      <c r="L57" s="574"/>
      <c r="M57" s="646">
        <v>32</v>
      </c>
      <c r="N57" s="648">
        <v>29</v>
      </c>
      <c r="O57" s="327">
        <f t="shared" si="0"/>
        <v>0.90625</v>
      </c>
      <c r="P57" s="650">
        <v>1</v>
      </c>
      <c r="Q57" s="655">
        <f t="shared" si="1"/>
        <v>90.625</v>
      </c>
      <c r="R57" s="644"/>
    </row>
    <row r="58" spans="1:18" ht="25" x14ac:dyDescent="0.25">
      <c r="A58" s="619" t="s">
        <v>352</v>
      </c>
      <c r="B58" s="620" t="s">
        <v>84</v>
      </c>
      <c r="C58" s="637" t="s">
        <v>1051</v>
      </c>
      <c r="D58" s="636" t="s">
        <v>1052</v>
      </c>
      <c r="E58" s="645" t="s">
        <v>1124</v>
      </c>
      <c r="F58" s="630" t="s">
        <v>119</v>
      </c>
      <c r="G58" s="584" t="s">
        <v>1066</v>
      </c>
      <c r="H58" s="584" t="s">
        <v>1059</v>
      </c>
      <c r="I58" s="626" t="s">
        <v>120</v>
      </c>
      <c r="J58" s="627" t="s">
        <v>699</v>
      </c>
      <c r="K58" s="640">
        <v>1</v>
      </c>
      <c r="L58" s="574"/>
      <c r="M58" s="648">
        <v>6</v>
      </c>
      <c r="N58" s="648">
        <v>6</v>
      </c>
      <c r="O58" s="327">
        <f t="shared" si="0"/>
        <v>1</v>
      </c>
      <c r="P58" s="650">
        <v>1</v>
      </c>
      <c r="Q58" s="655">
        <f t="shared" si="1"/>
        <v>100</v>
      </c>
      <c r="R58" s="644"/>
    </row>
    <row r="59" spans="1:18" ht="25" x14ac:dyDescent="0.25">
      <c r="A59" s="619" t="s">
        <v>352</v>
      </c>
      <c r="B59" s="620" t="s">
        <v>84</v>
      </c>
      <c r="C59" s="621" t="s">
        <v>1038</v>
      </c>
      <c r="D59" s="622" t="s">
        <v>1039</v>
      </c>
      <c r="E59" s="644"/>
      <c r="F59" s="630" t="s">
        <v>119</v>
      </c>
      <c r="G59" s="587" t="s">
        <v>1067</v>
      </c>
      <c r="H59" s="587" t="s">
        <v>1054</v>
      </c>
      <c r="I59" s="626"/>
      <c r="J59" s="627"/>
      <c r="K59" s="638" t="s">
        <v>82</v>
      </c>
      <c r="L59" s="588" t="s">
        <v>1068</v>
      </c>
      <c r="M59" s="321">
        <v>29</v>
      </c>
      <c r="N59" s="648">
        <v>29</v>
      </c>
      <c r="O59" s="327">
        <f t="shared" si="0"/>
        <v>1</v>
      </c>
      <c r="P59" s="651" t="s">
        <v>82</v>
      </c>
      <c r="Q59" s="655" t="s">
        <v>82</v>
      </c>
      <c r="R59" s="644"/>
    </row>
    <row r="60" spans="1:18" ht="25" x14ac:dyDescent="0.25">
      <c r="A60" s="619" t="s">
        <v>352</v>
      </c>
      <c r="B60" s="620" t="s">
        <v>84</v>
      </c>
      <c r="C60" s="620" t="s">
        <v>1038</v>
      </c>
      <c r="D60" s="622" t="s">
        <v>1042</v>
      </c>
      <c r="E60" s="644"/>
      <c r="F60" s="630" t="s">
        <v>119</v>
      </c>
      <c r="G60" s="587" t="s">
        <v>1067</v>
      </c>
      <c r="H60" s="587" t="s">
        <v>1054</v>
      </c>
      <c r="I60" s="626"/>
      <c r="J60" s="627"/>
      <c r="K60" s="638" t="s">
        <v>82</v>
      </c>
      <c r="L60" s="588" t="s">
        <v>1068</v>
      </c>
      <c r="M60" s="324">
        <v>283</v>
      </c>
      <c r="N60" s="648">
        <v>283</v>
      </c>
      <c r="O60" s="327">
        <f t="shared" si="0"/>
        <v>1</v>
      </c>
      <c r="P60" s="651" t="s">
        <v>82</v>
      </c>
      <c r="Q60" s="655" t="s">
        <v>82</v>
      </c>
      <c r="R60" s="644"/>
    </row>
    <row r="61" spans="1:18" ht="125" x14ac:dyDescent="0.25">
      <c r="A61" s="619" t="s">
        <v>352</v>
      </c>
      <c r="B61" s="620" t="s">
        <v>84</v>
      </c>
      <c r="C61" s="632" t="s">
        <v>1044</v>
      </c>
      <c r="D61" s="622" t="s">
        <v>1039</v>
      </c>
      <c r="E61" s="644"/>
      <c r="F61" s="630" t="s">
        <v>119</v>
      </c>
      <c r="G61" s="587" t="s">
        <v>1067</v>
      </c>
      <c r="H61" s="587" t="s">
        <v>1054</v>
      </c>
      <c r="I61" s="626"/>
      <c r="J61" s="627"/>
      <c r="K61" s="638" t="s">
        <v>82</v>
      </c>
      <c r="L61" s="587" t="s">
        <v>801</v>
      </c>
      <c r="M61" s="324">
        <v>344</v>
      </c>
      <c r="N61" s="648">
        <v>344</v>
      </c>
      <c r="O61" s="327">
        <f t="shared" si="0"/>
        <v>1</v>
      </c>
      <c r="P61" s="651" t="s">
        <v>82</v>
      </c>
      <c r="Q61" s="655" t="s">
        <v>82</v>
      </c>
      <c r="R61" s="644"/>
    </row>
    <row r="62" spans="1:18" ht="125" x14ac:dyDescent="0.25">
      <c r="A62" s="619" t="s">
        <v>352</v>
      </c>
      <c r="B62" s="620" t="s">
        <v>84</v>
      </c>
      <c r="C62" s="632" t="s">
        <v>1044</v>
      </c>
      <c r="D62" s="622" t="s">
        <v>1042</v>
      </c>
      <c r="E62" s="644"/>
      <c r="F62" s="630" t="s">
        <v>119</v>
      </c>
      <c r="G62" s="587" t="s">
        <v>1067</v>
      </c>
      <c r="H62" s="587" t="s">
        <v>1054</v>
      </c>
      <c r="I62" s="626"/>
      <c r="J62" s="627"/>
      <c r="K62" s="638" t="s">
        <v>82</v>
      </c>
      <c r="L62" s="587" t="s">
        <v>801</v>
      </c>
      <c r="M62" s="325">
        <v>74</v>
      </c>
      <c r="N62" s="648">
        <v>74</v>
      </c>
      <c r="O62" s="327">
        <f t="shared" si="0"/>
        <v>1</v>
      </c>
      <c r="P62" s="651" t="s">
        <v>82</v>
      </c>
      <c r="Q62" s="655" t="s">
        <v>82</v>
      </c>
      <c r="R62" s="644"/>
    </row>
    <row r="63" spans="1:18" ht="25" x14ac:dyDescent="0.25">
      <c r="A63" s="619" t="s">
        <v>352</v>
      </c>
      <c r="B63" s="620" t="s">
        <v>84</v>
      </c>
      <c r="C63" s="635" t="s">
        <v>1048</v>
      </c>
      <c r="D63" s="636" t="s">
        <v>1049</v>
      </c>
      <c r="E63" s="645" t="s">
        <v>1123</v>
      </c>
      <c r="F63" s="630" t="s">
        <v>119</v>
      </c>
      <c r="G63" s="587" t="s">
        <v>1067</v>
      </c>
      <c r="H63" s="587" t="s">
        <v>1054</v>
      </c>
      <c r="I63" s="626"/>
      <c r="J63" s="627"/>
      <c r="K63" s="638" t="s">
        <v>82</v>
      </c>
      <c r="L63" s="588" t="s">
        <v>1068</v>
      </c>
      <c r="M63" s="646">
        <v>32</v>
      </c>
      <c r="N63" s="648">
        <v>32</v>
      </c>
      <c r="O63" s="327">
        <f t="shared" si="0"/>
        <v>1</v>
      </c>
      <c r="P63" s="651" t="s">
        <v>82</v>
      </c>
      <c r="Q63" s="655" t="s">
        <v>82</v>
      </c>
      <c r="R63" s="644"/>
    </row>
    <row r="64" spans="1:18" ht="25" x14ac:dyDescent="0.25">
      <c r="A64" s="619" t="s">
        <v>352</v>
      </c>
      <c r="B64" s="620" t="s">
        <v>84</v>
      </c>
      <c r="C64" s="637" t="s">
        <v>1051</v>
      </c>
      <c r="D64" s="636" t="s">
        <v>1052</v>
      </c>
      <c r="E64" s="645" t="s">
        <v>1124</v>
      </c>
      <c r="F64" s="630" t="s">
        <v>119</v>
      </c>
      <c r="G64" s="587" t="s">
        <v>1067</v>
      </c>
      <c r="H64" s="587" t="s">
        <v>1054</v>
      </c>
      <c r="I64" s="626"/>
      <c r="J64" s="627"/>
      <c r="K64" s="638" t="s">
        <v>82</v>
      </c>
      <c r="L64" s="588" t="s">
        <v>1068</v>
      </c>
      <c r="M64" s="648">
        <v>6</v>
      </c>
      <c r="N64" s="648">
        <v>6</v>
      </c>
      <c r="O64" s="327">
        <f t="shared" si="0"/>
        <v>1</v>
      </c>
      <c r="P64" s="651" t="s">
        <v>82</v>
      </c>
      <c r="Q64" s="655" t="s">
        <v>82</v>
      </c>
      <c r="R64" s="644"/>
    </row>
    <row r="65" spans="1:18" ht="25" x14ac:dyDescent="0.25">
      <c r="A65" s="619" t="s">
        <v>352</v>
      </c>
      <c r="B65" s="620" t="s">
        <v>84</v>
      </c>
      <c r="C65" s="621" t="s">
        <v>1038</v>
      </c>
      <c r="D65" s="622" t="s">
        <v>1039</v>
      </c>
      <c r="E65" s="644"/>
      <c r="F65" s="630" t="s">
        <v>119</v>
      </c>
      <c r="G65" s="584" t="s">
        <v>1069</v>
      </c>
      <c r="H65" s="584" t="s">
        <v>1070</v>
      </c>
      <c r="I65" s="627" t="s">
        <v>1062</v>
      </c>
      <c r="J65" s="627" t="s">
        <v>699</v>
      </c>
      <c r="K65" s="640">
        <v>1</v>
      </c>
      <c r="L65" s="574"/>
      <c r="M65" s="321">
        <v>29</v>
      </c>
      <c r="N65" s="321">
        <v>29</v>
      </c>
      <c r="O65" s="327">
        <f t="shared" si="0"/>
        <v>1</v>
      </c>
      <c r="P65" s="650">
        <v>1</v>
      </c>
      <c r="Q65" s="655">
        <f t="shared" si="1"/>
        <v>100</v>
      </c>
      <c r="R65" s="644"/>
    </row>
    <row r="66" spans="1:18" ht="25" x14ac:dyDescent="0.25">
      <c r="A66" s="619" t="s">
        <v>352</v>
      </c>
      <c r="B66" s="620" t="s">
        <v>84</v>
      </c>
      <c r="C66" s="620" t="s">
        <v>1038</v>
      </c>
      <c r="D66" s="622" t="s">
        <v>1042</v>
      </c>
      <c r="E66" s="644"/>
      <c r="F66" s="630" t="s">
        <v>119</v>
      </c>
      <c r="G66" s="584" t="s">
        <v>1069</v>
      </c>
      <c r="H66" s="584" t="s">
        <v>1070</v>
      </c>
      <c r="I66" s="627" t="s">
        <v>1062</v>
      </c>
      <c r="J66" s="627" t="s">
        <v>699</v>
      </c>
      <c r="K66" s="640">
        <v>1</v>
      </c>
      <c r="L66" s="574"/>
      <c r="M66" s="324">
        <v>283</v>
      </c>
      <c r="N66" s="324">
        <v>283</v>
      </c>
      <c r="O66" s="327">
        <f t="shared" si="0"/>
        <v>1</v>
      </c>
      <c r="P66" s="650">
        <v>1</v>
      </c>
      <c r="Q66" s="655">
        <f t="shared" si="1"/>
        <v>100</v>
      </c>
      <c r="R66" s="644"/>
    </row>
    <row r="67" spans="1:18" ht="125" x14ac:dyDescent="0.25">
      <c r="A67" s="619" t="s">
        <v>352</v>
      </c>
      <c r="B67" s="620" t="s">
        <v>84</v>
      </c>
      <c r="C67" s="632" t="s">
        <v>1044</v>
      </c>
      <c r="D67" s="622" t="s">
        <v>1039</v>
      </c>
      <c r="E67" s="644"/>
      <c r="F67" s="630" t="s">
        <v>119</v>
      </c>
      <c r="G67" s="584" t="s">
        <v>1069</v>
      </c>
      <c r="H67" s="584" t="s">
        <v>1070</v>
      </c>
      <c r="I67" s="627" t="s">
        <v>1062</v>
      </c>
      <c r="J67" s="627" t="s">
        <v>699</v>
      </c>
      <c r="K67" s="640">
        <v>1</v>
      </c>
      <c r="L67" s="587" t="s">
        <v>801</v>
      </c>
      <c r="M67" s="324">
        <v>344</v>
      </c>
      <c r="N67" s="324">
        <v>344</v>
      </c>
      <c r="O67" s="327">
        <f t="shared" si="0"/>
        <v>1</v>
      </c>
      <c r="P67" s="650">
        <v>1</v>
      </c>
      <c r="Q67" s="655">
        <f t="shared" si="1"/>
        <v>100</v>
      </c>
      <c r="R67" s="644"/>
    </row>
    <row r="68" spans="1:18" ht="125" x14ac:dyDescent="0.25">
      <c r="A68" s="619" t="s">
        <v>352</v>
      </c>
      <c r="B68" s="620" t="s">
        <v>84</v>
      </c>
      <c r="C68" s="632" t="s">
        <v>1044</v>
      </c>
      <c r="D68" s="622" t="s">
        <v>1042</v>
      </c>
      <c r="E68" s="644"/>
      <c r="F68" s="630" t="s">
        <v>119</v>
      </c>
      <c r="G68" s="584" t="s">
        <v>1069</v>
      </c>
      <c r="H68" s="584" t="s">
        <v>1070</v>
      </c>
      <c r="I68" s="627" t="s">
        <v>1062</v>
      </c>
      <c r="J68" s="627" t="s">
        <v>699</v>
      </c>
      <c r="K68" s="640">
        <v>1</v>
      </c>
      <c r="L68" s="587" t="s">
        <v>801</v>
      </c>
      <c r="M68" s="325">
        <v>74</v>
      </c>
      <c r="N68" s="325">
        <v>74</v>
      </c>
      <c r="O68" s="327">
        <f t="shared" si="0"/>
        <v>1</v>
      </c>
      <c r="P68" s="650">
        <v>1</v>
      </c>
      <c r="Q68" s="655">
        <f t="shared" si="1"/>
        <v>100</v>
      </c>
      <c r="R68" s="644"/>
    </row>
    <row r="69" spans="1:18" ht="25" x14ac:dyDescent="0.25">
      <c r="A69" s="619" t="s">
        <v>352</v>
      </c>
      <c r="B69" s="620" t="s">
        <v>84</v>
      </c>
      <c r="C69" s="635" t="s">
        <v>1048</v>
      </c>
      <c r="D69" s="636" t="s">
        <v>1049</v>
      </c>
      <c r="E69" s="645" t="s">
        <v>1123</v>
      </c>
      <c r="F69" s="630" t="s">
        <v>119</v>
      </c>
      <c r="G69" s="584" t="s">
        <v>1069</v>
      </c>
      <c r="H69" s="584" t="s">
        <v>1070</v>
      </c>
      <c r="I69" s="627" t="s">
        <v>1062</v>
      </c>
      <c r="J69" s="627" t="s">
        <v>699</v>
      </c>
      <c r="K69" s="640">
        <v>1</v>
      </c>
      <c r="L69" s="574"/>
      <c r="M69" s="646">
        <v>32</v>
      </c>
      <c r="N69" s="646">
        <v>32</v>
      </c>
      <c r="O69" s="327">
        <f t="shared" si="0"/>
        <v>1</v>
      </c>
      <c r="P69" s="650">
        <v>1</v>
      </c>
      <c r="Q69" s="655">
        <f t="shared" si="1"/>
        <v>100</v>
      </c>
      <c r="R69" s="644"/>
    </row>
    <row r="70" spans="1:18" ht="25" x14ac:dyDescent="0.25">
      <c r="A70" s="619" t="s">
        <v>352</v>
      </c>
      <c r="B70" s="620" t="s">
        <v>84</v>
      </c>
      <c r="C70" s="637" t="s">
        <v>1051</v>
      </c>
      <c r="D70" s="636" t="s">
        <v>1052</v>
      </c>
      <c r="E70" s="645" t="s">
        <v>1124</v>
      </c>
      <c r="F70" s="630" t="s">
        <v>119</v>
      </c>
      <c r="G70" s="584" t="s">
        <v>1069</v>
      </c>
      <c r="H70" s="584" t="s">
        <v>1070</v>
      </c>
      <c r="I70" s="627" t="s">
        <v>1062</v>
      </c>
      <c r="J70" s="627" t="s">
        <v>699</v>
      </c>
      <c r="K70" s="640">
        <v>1</v>
      </c>
      <c r="L70" s="574"/>
      <c r="M70" s="648">
        <v>6</v>
      </c>
      <c r="N70" s="648">
        <v>6</v>
      </c>
      <c r="O70" s="327">
        <f t="shared" ref="O70:O133" si="2">N70/M70</f>
        <v>1</v>
      </c>
      <c r="P70" s="650">
        <v>1</v>
      </c>
      <c r="Q70" s="655">
        <f t="shared" ref="Q70:Q133" si="3">N70/(M70*K70/100)</f>
        <v>100</v>
      </c>
      <c r="R70" s="644"/>
    </row>
    <row r="71" spans="1:18" ht="45" customHeight="1" x14ac:dyDescent="0.25">
      <c r="A71" s="619" t="s">
        <v>352</v>
      </c>
      <c r="B71" s="620" t="s">
        <v>84</v>
      </c>
      <c r="C71" s="621" t="s">
        <v>1038</v>
      </c>
      <c r="D71" s="622" t="s">
        <v>1039</v>
      </c>
      <c r="E71" s="644"/>
      <c r="F71" s="630" t="s">
        <v>119</v>
      </c>
      <c r="G71" s="584" t="s">
        <v>1071</v>
      </c>
      <c r="H71" s="584" t="s">
        <v>1070</v>
      </c>
      <c r="I71" s="627" t="s">
        <v>1062</v>
      </c>
      <c r="J71" s="627" t="s">
        <v>699</v>
      </c>
      <c r="K71" s="640">
        <v>1</v>
      </c>
      <c r="L71" s="574"/>
      <c r="M71" s="321">
        <v>29</v>
      </c>
      <c r="N71" s="321">
        <v>29</v>
      </c>
      <c r="O71" s="327">
        <f t="shared" si="2"/>
        <v>1</v>
      </c>
      <c r="P71" s="650">
        <v>1</v>
      </c>
      <c r="Q71" s="655">
        <f t="shared" si="3"/>
        <v>100</v>
      </c>
      <c r="R71" s="644"/>
    </row>
    <row r="72" spans="1:18" ht="39" customHeight="1" x14ac:dyDescent="0.25">
      <c r="A72" s="619" t="s">
        <v>352</v>
      </c>
      <c r="B72" s="620" t="s">
        <v>84</v>
      </c>
      <c r="C72" s="620" t="s">
        <v>1038</v>
      </c>
      <c r="D72" s="622" t="s">
        <v>1042</v>
      </c>
      <c r="E72" s="644"/>
      <c r="F72" s="630" t="s">
        <v>119</v>
      </c>
      <c r="G72" s="584" t="s">
        <v>1071</v>
      </c>
      <c r="H72" s="584" t="s">
        <v>1070</v>
      </c>
      <c r="I72" s="627" t="s">
        <v>1062</v>
      </c>
      <c r="J72" s="627" t="s">
        <v>699</v>
      </c>
      <c r="K72" s="640">
        <v>1</v>
      </c>
      <c r="L72" s="574"/>
      <c r="M72" s="324">
        <v>283</v>
      </c>
      <c r="N72" s="324">
        <v>283</v>
      </c>
      <c r="O72" s="327">
        <f t="shared" si="2"/>
        <v>1</v>
      </c>
      <c r="P72" s="650">
        <v>1</v>
      </c>
      <c r="Q72" s="655">
        <f t="shared" si="3"/>
        <v>100</v>
      </c>
      <c r="R72" s="644"/>
    </row>
    <row r="73" spans="1:18" ht="125" x14ac:dyDescent="0.25">
      <c r="A73" s="619" t="s">
        <v>352</v>
      </c>
      <c r="B73" s="620" t="s">
        <v>84</v>
      </c>
      <c r="C73" s="632" t="s">
        <v>1044</v>
      </c>
      <c r="D73" s="622" t="s">
        <v>1039</v>
      </c>
      <c r="E73" s="644"/>
      <c r="F73" s="630" t="s">
        <v>119</v>
      </c>
      <c r="G73" s="584" t="s">
        <v>1071</v>
      </c>
      <c r="H73" s="584" t="s">
        <v>1070</v>
      </c>
      <c r="I73" s="627" t="s">
        <v>1062</v>
      </c>
      <c r="J73" s="627" t="s">
        <v>699</v>
      </c>
      <c r="K73" s="640">
        <v>1</v>
      </c>
      <c r="L73" s="587" t="s">
        <v>801</v>
      </c>
      <c r="M73" s="324">
        <v>344</v>
      </c>
      <c r="N73" s="324">
        <v>344</v>
      </c>
      <c r="O73" s="327">
        <f t="shared" si="2"/>
        <v>1</v>
      </c>
      <c r="P73" s="650">
        <v>1</v>
      </c>
      <c r="Q73" s="655">
        <f t="shared" si="3"/>
        <v>100</v>
      </c>
      <c r="R73" s="644"/>
    </row>
    <row r="74" spans="1:18" ht="125" x14ac:dyDescent="0.25">
      <c r="A74" s="619" t="s">
        <v>352</v>
      </c>
      <c r="B74" s="620" t="s">
        <v>84</v>
      </c>
      <c r="C74" s="632" t="s">
        <v>1044</v>
      </c>
      <c r="D74" s="622" t="s">
        <v>1042</v>
      </c>
      <c r="E74" s="644"/>
      <c r="F74" s="630" t="s">
        <v>119</v>
      </c>
      <c r="G74" s="584" t="s">
        <v>1071</v>
      </c>
      <c r="H74" s="584" t="s">
        <v>1070</v>
      </c>
      <c r="I74" s="627" t="s">
        <v>1062</v>
      </c>
      <c r="J74" s="627" t="s">
        <v>699</v>
      </c>
      <c r="K74" s="640">
        <v>1</v>
      </c>
      <c r="L74" s="587" t="s">
        <v>801</v>
      </c>
      <c r="M74" s="325">
        <v>74</v>
      </c>
      <c r="N74" s="325">
        <v>74</v>
      </c>
      <c r="O74" s="327">
        <f t="shared" si="2"/>
        <v>1</v>
      </c>
      <c r="P74" s="650">
        <v>1</v>
      </c>
      <c r="Q74" s="655">
        <f t="shared" si="3"/>
        <v>100</v>
      </c>
      <c r="R74" s="644"/>
    </row>
    <row r="75" spans="1:18" ht="25" x14ac:dyDescent="0.25">
      <c r="A75" s="619" t="s">
        <v>352</v>
      </c>
      <c r="B75" s="620" t="s">
        <v>84</v>
      </c>
      <c r="C75" s="635" t="s">
        <v>1048</v>
      </c>
      <c r="D75" s="636" t="s">
        <v>1049</v>
      </c>
      <c r="E75" s="644"/>
      <c r="F75" s="630" t="s">
        <v>119</v>
      </c>
      <c r="G75" s="584" t="s">
        <v>1071</v>
      </c>
      <c r="H75" s="584" t="s">
        <v>1070</v>
      </c>
      <c r="I75" s="627" t="s">
        <v>1062</v>
      </c>
      <c r="J75" s="627" t="s">
        <v>699</v>
      </c>
      <c r="K75" s="640">
        <v>1</v>
      </c>
      <c r="L75" s="574"/>
      <c r="M75" s="646">
        <v>32</v>
      </c>
      <c r="N75" s="646">
        <v>32</v>
      </c>
      <c r="O75" s="327">
        <f t="shared" si="2"/>
        <v>1</v>
      </c>
      <c r="P75" s="650">
        <v>1</v>
      </c>
      <c r="Q75" s="655">
        <f t="shared" si="3"/>
        <v>100</v>
      </c>
      <c r="R75" s="644"/>
    </row>
    <row r="76" spans="1:18" ht="25" x14ac:dyDescent="0.25">
      <c r="A76" s="619" t="s">
        <v>352</v>
      </c>
      <c r="B76" s="620" t="s">
        <v>84</v>
      </c>
      <c r="C76" s="637" t="s">
        <v>1051</v>
      </c>
      <c r="D76" s="636" t="s">
        <v>1052</v>
      </c>
      <c r="E76" s="644"/>
      <c r="F76" s="630" t="s">
        <v>119</v>
      </c>
      <c r="G76" s="584" t="s">
        <v>1071</v>
      </c>
      <c r="H76" s="584" t="s">
        <v>1070</v>
      </c>
      <c r="I76" s="627" t="s">
        <v>1062</v>
      </c>
      <c r="J76" s="627" t="s">
        <v>699</v>
      </c>
      <c r="K76" s="640">
        <v>1</v>
      </c>
      <c r="L76" s="574"/>
      <c r="M76" s="648">
        <v>6</v>
      </c>
      <c r="N76" s="648">
        <v>6</v>
      </c>
      <c r="O76" s="327">
        <f t="shared" si="2"/>
        <v>1</v>
      </c>
      <c r="P76" s="650">
        <v>1</v>
      </c>
      <c r="Q76" s="655">
        <f t="shared" si="3"/>
        <v>100</v>
      </c>
      <c r="R76" s="644"/>
    </row>
    <row r="77" spans="1:18" ht="25" x14ac:dyDescent="0.25">
      <c r="A77" s="619" t="s">
        <v>352</v>
      </c>
      <c r="B77" s="620" t="s">
        <v>84</v>
      </c>
      <c r="C77" s="621" t="s">
        <v>1038</v>
      </c>
      <c r="D77" s="622" t="s">
        <v>1039</v>
      </c>
      <c r="E77" s="644"/>
      <c r="F77" s="630" t="s">
        <v>119</v>
      </c>
      <c r="G77" s="584" t="s">
        <v>1072</v>
      </c>
      <c r="H77" s="587" t="s">
        <v>1073</v>
      </c>
      <c r="I77" s="627" t="s">
        <v>1062</v>
      </c>
      <c r="J77" s="627" t="s">
        <v>699</v>
      </c>
      <c r="K77" s="640">
        <v>1</v>
      </c>
      <c r="L77" s="574"/>
      <c r="M77" s="321">
        <v>29</v>
      </c>
      <c r="N77" s="321">
        <v>29</v>
      </c>
      <c r="O77" s="327">
        <f t="shared" si="2"/>
        <v>1</v>
      </c>
      <c r="P77" s="650">
        <v>1</v>
      </c>
      <c r="Q77" s="655">
        <f t="shared" si="3"/>
        <v>100</v>
      </c>
      <c r="R77" s="644"/>
    </row>
    <row r="78" spans="1:18" ht="25" x14ac:dyDescent="0.25">
      <c r="A78" s="619" t="s">
        <v>352</v>
      </c>
      <c r="B78" s="620" t="s">
        <v>84</v>
      </c>
      <c r="C78" s="620" t="s">
        <v>1038</v>
      </c>
      <c r="D78" s="622" t="s">
        <v>1042</v>
      </c>
      <c r="E78" s="644"/>
      <c r="F78" s="630" t="s">
        <v>119</v>
      </c>
      <c r="G78" s="584" t="s">
        <v>1072</v>
      </c>
      <c r="H78" s="587" t="s">
        <v>1073</v>
      </c>
      <c r="I78" s="627" t="s">
        <v>1062</v>
      </c>
      <c r="J78" s="627" t="s">
        <v>699</v>
      </c>
      <c r="K78" s="640">
        <v>1</v>
      </c>
      <c r="L78" s="574"/>
      <c r="M78" s="324">
        <v>283</v>
      </c>
      <c r="N78" s="324">
        <v>283</v>
      </c>
      <c r="O78" s="327">
        <f t="shared" si="2"/>
        <v>1</v>
      </c>
      <c r="P78" s="650">
        <v>1</v>
      </c>
      <c r="Q78" s="655">
        <f t="shared" si="3"/>
        <v>100</v>
      </c>
      <c r="R78" s="644"/>
    </row>
    <row r="79" spans="1:18" ht="125" x14ac:dyDescent="0.25">
      <c r="A79" s="619" t="s">
        <v>352</v>
      </c>
      <c r="B79" s="620" t="s">
        <v>84</v>
      </c>
      <c r="C79" s="632" t="s">
        <v>1044</v>
      </c>
      <c r="D79" s="622" t="s">
        <v>1039</v>
      </c>
      <c r="E79" s="644"/>
      <c r="F79" s="630" t="s">
        <v>119</v>
      </c>
      <c r="G79" s="584" t="s">
        <v>1072</v>
      </c>
      <c r="H79" s="587" t="s">
        <v>1073</v>
      </c>
      <c r="I79" s="627" t="s">
        <v>1062</v>
      </c>
      <c r="J79" s="627" t="s">
        <v>699</v>
      </c>
      <c r="K79" s="640">
        <v>1</v>
      </c>
      <c r="L79" s="587" t="s">
        <v>801</v>
      </c>
      <c r="M79" s="324">
        <v>344</v>
      </c>
      <c r="N79" s="324">
        <v>344</v>
      </c>
      <c r="O79" s="327">
        <f t="shared" si="2"/>
        <v>1</v>
      </c>
      <c r="P79" s="650">
        <v>1</v>
      </c>
      <c r="Q79" s="655">
        <f t="shared" si="3"/>
        <v>100</v>
      </c>
      <c r="R79" s="644"/>
    </row>
    <row r="80" spans="1:18" ht="125" x14ac:dyDescent="0.25">
      <c r="A80" s="619" t="s">
        <v>352</v>
      </c>
      <c r="B80" s="620" t="s">
        <v>84</v>
      </c>
      <c r="C80" s="632" t="s">
        <v>1044</v>
      </c>
      <c r="D80" s="622" t="s">
        <v>1042</v>
      </c>
      <c r="E80" s="644"/>
      <c r="F80" s="630" t="s">
        <v>119</v>
      </c>
      <c r="G80" s="584" t="s">
        <v>1072</v>
      </c>
      <c r="H80" s="587" t="s">
        <v>1073</v>
      </c>
      <c r="I80" s="627" t="s">
        <v>1062</v>
      </c>
      <c r="J80" s="627" t="s">
        <v>699</v>
      </c>
      <c r="K80" s="640">
        <v>1</v>
      </c>
      <c r="L80" s="587" t="s">
        <v>801</v>
      </c>
      <c r="M80" s="325">
        <v>74</v>
      </c>
      <c r="N80" s="325">
        <v>74</v>
      </c>
      <c r="O80" s="327">
        <f t="shared" si="2"/>
        <v>1</v>
      </c>
      <c r="P80" s="650">
        <v>1</v>
      </c>
      <c r="Q80" s="655">
        <f t="shared" si="3"/>
        <v>100</v>
      </c>
      <c r="R80" s="644"/>
    </row>
    <row r="81" spans="1:18" ht="25" x14ac:dyDescent="0.25">
      <c r="A81" s="619" t="s">
        <v>352</v>
      </c>
      <c r="B81" s="620" t="s">
        <v>84</v>
      </c>
      <c r="C81" s="635" t="s">
        <v>1048</v>
      </c>
      <c r="D81" s="636" t="s">
        <v>1049</v>
      </c>
      <c r="E81" s="645" t="s">
        <v>1123</v>
      </c>
      <c r="F81" s="630" t="s">
        <v>119</v>
      </c>
      <c r="G81" s="584" t="s">
        <v>1072</v>
      </c>
      <c r="H81" s="587" t="s">
        <v>1073</v>
      </c>
      <c r="I81" s="627" t="s">
        <v>1062</v>
      </c>
      <c r="J81" s="627" t="s">
        <v>699</v>
      </c>
      <c r="K81" s="640">
        <v>1</v>
      </c>
      <c r="L81" s="574"/>
      <c r="M81" s="646">
        <v>32</v>
      </c>
      <c r="N81" s="646">
        <v>32</v>
      </c>
      <c r="O81" s="327">
        <f t="shared" si="2"/>
        <v>1</v>
      </c>
      <c r="P81" s="650">
        <v>1</v>
      </c>
      <c r="Q81" s="655">
        <f t="shared" si="3"/>
        <v>100</v>
      </c>
      <c r="R81" s="644"/>
    </row>
    <row r="82" spans="1:18" ht="25" x14ac:dyDescent="0.25">
      <c r="A82" s="619" t="s">
        <v>352</v>
      </c>
      <c r="B82" s="620" t="s">
        <v>84</v>
      </c>
      <c r="C82" s="637" t="s">
        <v>1051</v>
      </c>
      <c r="D82" s="636" t="s">
        <v>1052</v>
      </c>
      <c r="E82" s="645" t="s">
        <v>1124</v>
      </c>
      <c r="F82" s="630" t="s">
        <v>119</v>
      </c>
      <c r="G82" s="584" t="s">
        <v>1072</v>
      </c>
      <c r="H82" s="587" t="s">
        <v>1073</v>
      </c>
      <c r="I82" s="627" t="s">
        <v>1062</v>
      </c>
      <c r="J82" s="627" t="s">
        <v>699</v>
      </c>
      <c r="K82" s="640">
        <v>1</v>
      </c>
      <c r="L82" s="574"/>
      <c r="M82" s="648">
        <v>6</v>
      </c>
      <c r="N82" s="648">
        <v>6</v>
      </c>
      <c r="O82" s="327">
        <f t="shared" si="2"/>
        <v>1</v>
      </c>
      <c r="P82" s="650">
        <v>1</v>
      </c>
      <c r="Q82" s="655">
        <f t="shared" si="3"/>
        <v>100</v>
      </c>
      <c r="R82" s="644"/>
    </row>
    <row r="83" spans="1:18" ht="25" x14ac:dyDescent="0.25">
      <c r="A83" s="619" t="s">
        <v>352</v>
      </c>
      <c r="B83" s="620" t="s">
        <v>84</v>
      </c>
      <c r="C83" s="637" t="s">
        <v>724</v>
      </c>
      <c r="D83" s="622" t="s">
        <v>1039</v>
      </c>
      <c r="E83" s="644"/>
      <c r="F83" s="630" t="s">
        <v>119</v>
      </c>
      <c r="G83" s="584" t="s">
        <v>1072</v>
      </c>
      <c r="H83" s="587" t="s">
        <v>1073</v>
      </c>
      <c r="I83" s="627" t="s">
        <v>1062</v>
      </c>
      <c r="J83" s="627" t="s">
        <v>699</v>
      </c>
      <c r="K83" s="640">
        <v>1</v>
      </c>
      <c r="L83" s="574"/>
      <c r="M83" s="648">
        <v>0</v>
      </c>
      <c r="N83" s="648">
        <v>0</v>
      </c>
      <c r="O83" s="327" t="e">
        <f t="shared" si="2"/>
        <v>#DIV/0!</v>
      </c>
      <c r="P83" s="650">
        <v>1</v>
      </c>
      <c r="Q83" s="655" t="e">
        <f t="shared" si="3"/>
        <v>#DIV/0!</v>
      </c>
      <c r="R83" s="644"/>
    </row>
    <row r="84" spans="1:18" ht="25" x14ac:dyDescent="0.25">
      <c r="A84" s="619" t="s">
        <v>352</v>
      </c>
      <c r="B84" s="620" t="s">
        <v>84</v>
      </c>
      <c r="C84" s="637" t="s">
        <v>724</v>
      </c>
      <c r="D84" s="622" t="s">
        <v>1042</v>
      </c>
      <c r="E84" s="644"/>
      <c r="F84" s="630" t="s">
        <v>119</v>
      </c>
      <c r="G84" s="584" t="s">
        <v>1072</v>
      </c>
      <c r="H84" s="587" t="s">
        <v>1073</v>
      </c>
      <c r="I84" s="627" t="s">
        <v>1062</v>
      </c>
      <c r="J84" s="627" t="s">
        <v>699</v>
      </c>
      <c r="K84" s="640">
        <v>1</v>
      </c>
      <c r="L84" s="574"/>
      <c r="M84" s="648">
        <v>21</v>
      </c>
      <c r="N84" s="648">
        <v>21</v>
      </c>
      <c r="O84" s="327">
        <f t="shared" si="2"/>
        <v>1</v>
      </c>
      <c r="P84" s="650">
        <v>1</v>
      </c>
      <c r="Q84" s="655">
        <f t="shared" si="3"/>
        <v>100</v>
      </c>
      <c r="R84" s="644"/>
    </row>
    <row r="85" spans="1:18" ht="25" x14ac:dyDescent="0.25">
      <c r="A85" s="619" t="s">
        <v>352</v>
      </c>
      <c r="B85" s="620" t="s">
        <v>84</v>
      </c>
      <c r="C85" s="637" t="s">
        <v>724</v>
      </c>
      <c r="D85" s="636" t="s">
        <v>1074</v>
      </c>
      <c r="E85" s="644"/>
      <c r="F85" s="630" t="s">
        <v>119</v>
      </c>
      <c r="G85" s="584" t="s">
        <v>1072</v>
      </c>
      <c r="H85" s="587" t="s">
        <v>1073</v>
      </c>
      <c r="I85" s="627" t="s">
        <v>1062</v>
      </c>
      <c r="J85" s="627" t="s">
        <v>699</v>
      </c>
      <c r="K85" s="640">
        <v>1</v>
      </c>
      <c r="L85" s="574"/>
      <c r="M85" s="648">
        <v>3</v>
      </c>
      <c r="N85" s="648">
        <v>3</v>
      </c>
      <c r="O85" s="327">
        <f t="shared" si="2"/>
        <v>1</v>
      </c>
      <c r="P85" s="650">
        <v>1</v>
      </c>
      <c r="Q85" s="655">
        <f t="shared" si="3"/>
        <v>100</v>
      </c>
      <c r="R85" s="644"/>
    </row>
    <row r="86" spans="1:18" ht="25" x14ac:dyDescent="0.25">
      <c r="A86" s="619" t="s">
        <v>352</v>
      </c>
      <c r="B86" s="620" t="s">
        <v>84</v>
      </c>
      <c r="C86" s="637" t="s">
        <v>724</v>
      </c>
      <c r="D86" s="636" t="s">
        <v>1075</v>
      </c>
      <c r="E86" s="644"/>
      <c r="F86" s="630" t="s">
        <v>119</v>
      </c>
      <c r="G86" s="584" t="s">
        <v>1072</v>
      </c>
      <c r="H86" s="587" t="s">
        <v>1073</v>
      </c>
      <c r="I86" s="627" t="s">
        <v>1062</v>
      </c>
      <c r="J86" s="627" t="s">
        <v>699</v>
      </c>
      <c r="K86" s="640">
        <v>1</v>
      </c>
      <c r="L86" s="574"/>
      <c r="M86" s="648">
        <v>0</v>
      </c>
      <c r="N86" s="648">
        <v>0</v>
      </c>
      <c r="O86" s="327" t="e">
        <f t="shared" si="2"/>
        <v>#DIV/0!</v>
      </c>
      <c r="P86" s="650">
        <v>1</v>
      </c>
      <c r="Q86" s="655" t="e">
        <f t="shared" si="3"/>
        <v>#DIV/0!</v>
      </c>
      <c r="R86" s="644"/>
    </row>
    <row r="87" spans="1:18" ht="25" x14ac:dyDescent="0.25">
      <c r="A87" s="619" t="s">
        <v>352</v>
      </c>
      <c r="B87" s="620" t="s">
        <v>84</v>
      </c>
      <c r="C87" s="637" t="s">
        <v>724</v>
      </c>
      <c r="D87" s="636" t="s">
        <v>1076</v>
      </c>
      <c r="E87" s="644"/>
      <c r="F87" s="630" t="s">
        <v>119</v>
      </c>
      <c r="G87" s="584" t="s">
        <v>1072</v>
      </c>
      <c r="H87" s="587" t="s">
        <v>1073</v>
      </c>
      <c r="I87" s="627" t="s">
        <v>1062</v>
      </c>
      <c r="J87" s="627" t="s">
        <v>699</v>
      </c>
      <c r="K87" s="640">
        <v>1</v>
      </c>
      <c r="L87" s="574"/>
      <c r="M87" s="648">
        <v>1</v>
      </c>
      <c r="N87" s="648">
        <v>1</v>
      </c>
      <c r="O87" s="327">
        <f t="shared" si="2"/>
        <v>1</v>
      </c>
      <c r="P87" s="650">
        <v>1</v>
      </c>
      <c r="Q87" s="655">
        <f t="shared" si="3"/>
        <v>100</v>
      </c>
      <c r="R87" s="644"/>
    </row>
    <row r="88" spans="1:18" ht="43.75" customHeight="1" x14ac:dyDescent="0.25">
      <c r="A88" s="619" t="s">
        <v>352</v>
      </c>
      <c r="B88" s="620" t="s">
        <v>84</v>
      </c>
      <c r="C88" s="621" t="s">
        <v>1038</v>
      </c>
      <c r="D88" s="622" t="s">
        <v>1039</v>
      </c>
      <c r="E88" s="644"/>
      <c r="F88" s="630" t="s">
        <v>119</v>
      </c>
      <c r="G88" s="584" t="s">
        <v>1077</v>
      </c>
      <c r="H88" s="587" t="s">
        <v>1073</v>
      </c>
      <c r="I88" s="627" t="s">
        <v>1062</v>
      </c>
      <c r="J88" s="627" t="s">
        <v>699</v>
      </c>
      <c r="K88" s="640">
        <v>1</v>
      </c>
      <c r="L88" s="574"/>
      <c r="M88" s="321">
        <v>29</v>
      </c>
      <c r="N88" s="321">
        <v>29</v>
      </c>
      <c r="O88" s="327">
        <f t="shared" si="2"/>
        <v>1</v>
      </c>
      <c r="P88" s="650">
        <v>1</v>
      </c>
      <c r="Q88" s="655">
        <f t="shared" si="3"/>
        <v>100</v>
      </c>
      <c r="R88" s="644"/>
    </row>
    <row r="89" spans="1:18" ht="42" customHeight="1" x14ac:dyDescent="0.25">
      <c r="A89" s="619" t="s">
        <v>352</v>
      </c>
      <c r="B89" s="620" t="s">
        <v>84</v>
      </c>
      <c r="C89" s="620" t="s">
        <v>1038</v>
      </c>
      <c r="D89" s="622" t="s">
        <v>1042</v>
      </c>
      <c r="E89" s="644"/>
      <c r="F89" s="630" t="s">
        <v>119</v>
      </c>
      <c r="G89" s="584" t="s">
        <v>1077</v>
      </c>
      <c r="H89" s="587" t="s">
        <v>1073</v>
      </c>
      <c r="I89" s="627" t="s">
        <v>1062</v>
      </c>
      <c r="J89" s="627" t="s">
        <v>699</v>
      </c>
      <c r="K89" s="640">
        <v>1</v>
      </c>
      <c r="L89" s="574"/>
      <c r="M89" s="324">
        <v>283</v>
      </c>
      <c r="N89" s="324">
        <v>283</v>
      </c>
      <c r="O89" s="327">
        <f t="shared" si="2"/>
        <v>1</v>
      </c>
      <c r="P89" s="650">
        <v>1</v>
      </c>
      <c r="Q89" s="655">
        <f t="shared" si="3"/>
        <v>100</v>
      </c>
      <c r="R89" s="644"/>
    </row>
    <row r="90" spans="1:18" ht="125" x14ac:dyDescent="0.25">
      <c r="A90" s="619" t="s">
        <v>352</v>
      </c>
      <c r="B90" s="620" t="s">
        <v>84</v>
      </c>
      <c r="C90" s="632" t="s">
        <v>1044</v>
      </c>
      <c r="D90" s="622" t="s">
        <v>1039</v>
      </c>
      <c r="E90" s="644"/>
      <c r="F90" s="630" t="s">
        <v>119</v>
      </c>
      <c r="G90" s="584" t="s">
        <v>1077</v>
      </c>
      <c r="H90" s="587" t="s">
        <v>1073</v>
      </c>
      <c r="I90" s="627" t="s">
        <v>1062</v>
      </c>
      <c r="J90" s="627" t="s">
        <v>699</v>
      </c>
      <c r="K90" s="640">
        <v>1</v>
      </c>
      <c r="L90" s="587" t="s">
        <v>801</v>
      </c>
      <c r="M90" s="324">
        <v>344</v>
      </c>
      <c r="N90" s="324">
        <v>344</v>
      </c>
      <c r="O90" s="327">
        <f t="shared" si="2"/>
        <v>1</v>
      </c>
      <c r="P90" s="650">
        <v>1</v>
      </c>
      <c r="Q90" s="655">
        <f t="shared" si="3"/>
        <v>100</v>
      </c>
      <c r="R90" s="644"/>
    </row>
    <row r="91" spans="1:18" ht="125" x14ac:dyDescent="0.25">
      <c r="A91" s="619" t="s">
        <v>352</v>
      </c>
      <c r="B91" s="620" t="s">
        <v>84</v>
      </c>
      <c r="C91" s="632" t="s">
        <v>1044</v>
      </c>
      <c r="D91" s="622" t="s">
        <v>1042</v>
      </c>
      <c r="E91" s="644"/>
      <c r="F91" s="630" t="s">
        <v>119</v>
      </c>
      <c r="G91" s="584" t="s">
        <v>1077</v>
      </c>
      <c r="H91" s="587" t="s">
        <v>1073</v>
      </c>
      <c r="I91" s="627" t="s">
        <v>1062</v>
      </c>
      <c r="J91" s="627" t="s">
        <v>699</v>
      </c>
      <c r="K91" s="640">
        <v>1</v>
      </c>
      <c r="L91" s="587" t="s">
        <v>801</v>
      </c>
      <c r="M91" s="325">
        <v>74</v>
      </c>
      <c r="N91" s="325">
        <v>74</v>
      </c>
      <c r="O91" s="327">
        <f t="shared" si="2"/>
        <v>1</v>
      </c>
      <c r="P91" s="650">
        <v>1</v>
      </c>
      <c r="Q91" s="655">
        <f t="shared" si="3"/>
        <v>100</v>
      </c>
      <c r="R91" s="644"/>
    </row>
    <row r="92" spans="1:18" ht="49.75" customHeight="1" x14ac:dyDescent="0.25">
      <c r="A92" s="619" t="s">
        <v>352</v>
      </c>
      <c r="B92" s="620" t="s">
        <v>84</v>
      </c>
      <c r="C92" s="635" t="s">
        <v>1048</v>
      </c>
      <c r="D92" s="636" t="s">
        <v>1049</v>
      </c>
      <c r="E92" s="645" t="s">
        <v>1123</v>
      </c>
      <c r="F92" s="630" t="s">
        <v>119</v>
      </c>
      <c r="G92" s="584" t="s">
        <v>1077</v>
      </c>
      <c r="H92" s="587" t="s">
        <v>1073</v>
      </c>
      <c r="I92" s="627" t="s">
        <v>1062</v>
      </c>
      <c r="J92" s="627" t="s">
        <v>699</v>
      </c>
      <c r="K92" s="640">
        <v>1</v>
      </c>
      <c r="L92" s="574"/>
      <c r="M92" s="646">
        <v>32</v>
      </c>
      <c r="N92" s="646">
        <v>32</v>
      </c>
      <c r="O92" s="327">
        <f t="shared" si="2"/>
        <v>1</v>
      </c>
      <c r="P92" s="650">
        <v>1</v>
      </c>
      <c r="Q92" s="655">
        <f t="shared" si="3"/>
        <v>100</v>
      </c>
      <c r="R92" s="644"/>
    </row>
    <row r="93" spans="1:18" ht="25" x14ac:dyDescent="0.25">
      <c r="A93" s="619" t="s">
        <v>352</v>
      </c>
      <c r="B93" s="620" t="s">
        <v>84</v>
      </c>
      <c r="C93" s="637" t="s">
        <v>1051</v>
      </c>
      <c r="D93" s="636" t="s">
        <v>1052</v>
      </c>
      <c r="E93" s="645" t="s">
        <v>1124</v>
      </c>
      <c r="F93" s="630" t="s">
        <v>119</v>
      </c>
      <c r="G93" s="584" t="s">
        <v>1077</v>
      </c>
      <c r="H93" s="587" t="s">
        <v>1073</v>
      </c>
      <c r="I93" s="627" t="s">
        <v>1062</v>
      </c>
      <c r="J93" s="627" t="s">
        <v>699</v>
      </c>
      <c r="K93" s="640">
        <v>1</v>
      </c>
      <c r="L93" s="574"/>
      <c r="M93" s="648">
        <v>6</v>
      </c>
      <c r="N93" s="648">
        <v>6</v>
      </c>
      <c r="O93" s="327">
        <f t="shared" si="2"/>
        <v>1</v>
      </c>
      <c r="P93" s="650">
        <v>1</v>
      </c>
      <c r="Q93" s="655">
        <f t="shared" si="3"/>
        <v>100</v>
      </c>
      <c r="R93" s="644"/>
    </row>
    <row r="94" spans="1:18" ht="25" x14ac:dyDescent="0.25">
      <c r="A94" s="619" t="s">
        <v>352</v>
      </c>
      <c r="B94" s="620" t="s">
        <v>84</v>
      </c>
      <c r="C94" s="637" t="s">
        <v>724</v>
      </c>
      <c r="D94" s="622" t="s">
        <v>1039</v>
      </c>
      <c r="E94" s="644"/>
      <c r="F94" s="630" t="s">
        <v>119</v>
      </c>
      <c r="G94" s="584" t="s">
        <v>1077</v>
      </c>
      <c r="H94" s="587" t="s">
        <v>1073</v>
      </c>
      <c r="I94" s="627" t="s">
        <v>1062</v>
      </c>
      <c r="J94" s="627" t="s">
        <v>699</v>
      </c>
      <c r="K94" s="640">
        <v>1</v>
      </c>
      <c r="L94" s="574"/>
      <c r="M94" s="648">
        <v>0</v>
      </c>
      <c r="N94" s="648">
        <v>0</v>
      </c>
      <c r="O94" s="327">
        <v>0</v>
      </c>
      <c r="P94" s="650">
        <v>1</v>
      </c>
      <c r="Q94" s="655" t="s">
        <v>82</v>
      </c>
      <c r="R94" s="644"/>
    </row>
    <row r="95" spans="1:18" ht="25" x14ac:dyDescent="0.25">
      <c r="A95" s="619" t="s">
        <v>352</v>
      </c>
      <c r="B95" s="620" t="s">
        <v>84</v>
      </c>
      <c r="C95" s="637" t="s">
        <v>724</v>
      </c>
      <c r="D95" s="622" t="s">
        <v>1042</v>
      </c>
      <c r="E95" s="644"/>
      <c r="F95" s="630" t="s">
        <v>119</v>
      </c>
      <c r="G95" s="584" t="s">
        <v>1077</v>
      </c>
      <c r="H95" s="587" t="s">
        <v>1073</v>
      </c>
      <c r="I95" s="627" t="s">
        <v>1062</v>
      </c>
      <c r="J95" s="627" t="s">
        <v>699</v>
      </c>
      <c r="K95" s="640">
        <v>1</v>
      </c>
      <c r="L95" s="574"/>
      <c r="M95" s="648">
        <v>21</v>
      </c>
      <c r="N95" s="648">
        <v>21</v>
      </c>
      <c r="O95" s="327">
        <f t="shared" si="2"/>
        <v>1</v>
      </c>
      <c r="P95" s="650">
        <v>1</v>
      </c>
      <c r="Q95" s="655">
        <f t="shared" si="3"/>
        <v>100</v>
      </c>
      <c r="R95" s="644"/>
    </row>
    <row r="96" spans="1:18" ht="25" x14ac:dyDescent="0.25">
      <c r="A96" s="619" t="s">
        <v>352</v>
      </c>
      <c r="B96" s="620" t="s">
        <v>84</v>
      </c>
      <c r="C96" s="637" t="s">
        <v>724</v>
      </c>
      <c r="D96" s="636" t="s">
        <v>1074</v>
      </c>
      <c r="E96" s="644"/>
      <c r="F96" s="630" t="s">
        <v>119</v>
      </c>
      <c r="G96" s="584" t="s">
        <v>1077</v>
      </c>
      <c r="H96" s="587" t="s">
        <v>1073</v>
      </c>
      <c r="I96" s="627" t="s">
        <v>1062</v>
      </c>
      <c r="J96" s="627" t="s">
        <v>699</v>
      </c>
      <c r="K96" s="640">
        <v>1</v>
      </c>
      <c r="L96" s="574"/>
      <c r="M96" s="648">
        <v>3</v>
      </c>
      <c r="N96" s="648">
        <v>3</v>
      </c>
      <c r="O96" s="327">
        <f t="shared" si="2"/>
        <v>1</v>
      </c>
      <c r="P96" s="650">
        <v>1</v>
      </c>
      <c r="Q96" s="655">
        <f t="shared" si="3"/>
        <v>100</v>
      </c>
      <c r="R96" s="644"/>
    </row>
    <row r="97" spans="1:18" ht="25" x14ac:dyDescent="0.25">
      <c r="A97" s="619" t="s">
        <v>352</v>
      </c>
      <c r="B97" s="620" t="s">
        <v>84</v>
      </c>
      <c r="C97" s="637" t="s">
        <v>724</v>
      </c>
      <c r="D97" s="636" t="s">
        <v>1075</v>
      </c>
      <c r="E97" s="644"/>
      <c r="F97" s="630" t="s">
        <v>119</v>
      </c>
      <c r="G97" s="584" t="s">
        <v>1077</v>
      </c>
      <c r="H97" s="587" t="s">
        <v>1073</v>
      </c>
      <c r="I97" s="627" t="s">
        <v>1062</v>
      </c>
      <c r="J97" s="627" t="s">
        <v>699</v>
      </c>
      <c r="K97" s="640">
        <v>1</v>
      </c>
      <c r="L97" s="574"/>
      <c r="M97" s="648">
        <v>0</v>
      </c>
      <c r="N97" s="648">
        <v>0</v>
      </c>
      <c r="O97" s="327">
        <v>0</v>
      </c>
      <c r="P97" s="650">
        <v>1</v>
      </c>
      <c r="Q97" s="655" t="s">
        <v>82</v>
      </c>
      <c r="R97" s="644"/>
    </row>
    <row r="98" spans="1:18" ht="25" x14ac:dyDescent="0.25">
      <c r="A98" s="619" t="s">
        <v>352</v>
      </c>
      <c r="B98" s="620" t="s">
        <v>84</v>
      </c>
      <c r="C98" s="637" t="s">
        <v>724</v>
      </c>
      <c r="D98" s="636" t="s">
        <v>1076</v>
      </c>
      <c r="E98" s="644"/>
      <c r="F98" s="630" t="s">
        <v>119</v>
      </c>
      <c r="G98" s="584" t="s">
        <v>1077</v>
      </c>
      <c r="H98" s="587" t="s">
        <v>1073</v>
      </c>
      <c r="I98" s="627" t="s">
        <v>1062</v>
      </c>
      <c r="J98" s="627" t="s">
        <v>699</v>
      </c>
      <c r="K98" s="640">
        <v>1</v>
      </c>
      <c r="L98" s="574"/>
      <c r="M98" s="648">
        <v>1</v>
      </c>
      <c r="N98" s="648">
        <v>1</v>
      </c>
      <c r="O98" s="327">
        <f t="shared" si="2"/>
        <v>1</v>
      </c>
      <c r="P98" s="650">
        <v>1</v>
      </c>
      <c r="Q98" s="655">
        <f t="shared" si="3"/>
        <v>100</v>
      </c>
      <c r="R98" s="644"/>
    </row>
    <row r="99" spans="1:18" ht="25" x14ac:dyDescent="0.25">
      <c r="A99" s="619" t="s">
        <v>352</v>
      </c>
      <c r="B99" s="620" t="s">
        <v>84</v>
      </c>
      <c r="C99" s="621" t="s">
        <v>1038</v>
      </c>
      <c r="D99" s="622" t="s">
        <v>1039</v>
      </c>
      <c r="E99" s="644"/>
      <c r="F99" s="630" t="s">
        <v>119</v>
      </c>
      <c r="G99" s="587" t="s">
        <v>1078</v>
      </c>
      <c r="H99" s="587" t="s">
        <v>1054</v>
      </c>
      <c r="I99" s="626"/>
      <c r="J99" s="627"/>
      <c r="K99" s="638" t="s">
        <v>82</v>
      </c>
      <c r="L99" s="588" t="s">
        <v>1068</v>
      </c>
      <c r="M99" s="321">
        <v>29</v>
      </c>
      <c r="N99" s="321">
        <v>29</v>
      </c>
      <c r="O99" s="327">
        <f t="shared" si="2"/>
        <v>1</v>
      </c>
      <c r="P99" s="651" t="s">
        <v>82</v>
      </c>
      <c r="Q99" s="655" t="s">
        <v>82</v>
      </c>
      <c r="R99" s="644"/>
    </row>
    <row r="100" spans="1:18" ht="25" x14ac:dyDescent="0.25">
      <c r="A100" s="619" t="s">
        <v>352</v>
      </c>
      <c r="B100" s="620" t="s">
        <v>84</v>
      </c>
      <c r="C100" s="620" t="s">
        <v>1038</v>
      </c>
      <c r="D100" s="622" t="s">
        <v>1042</v>
      </c>
      <c r="E100" s="644"/>
      <c r="F100" s="630" t="s">
        <v>119</v>
      </c>
      <c r="G100" s="587" t="s">
        <v>1078</v>
      </c>
      <c r="H100" s="587" t="s">
        <v>1054</v>
      </c>
      <c r="I100" s="626"/>
      <c r="J100" s="627"/>
      <c r="K100" s="638" t="s">
        <v>82</v>
      </c>
      <c r="L100" s="588" t="s">
        <v>1068</v>
      </c>
      <c r="M100" s="324">
        <v>283</v>
      </c>
      <c r="N100" s="324">
        <v>283</v>
      </c>
      <c r="O100" s="327">
        <f t="shared" si="2"/>
        <v>1</v>
      </c>
      <c r="P100" s="651" t="s">
        <v>82</v>
      </c>
      <c r="Q100" s="655" t="s">
        <v>82</v>
      </c>
      <c r="R100" s="644"/>
    </row>
    <row r="101" spans="1:18" ht="125" x14ac:dyDescent="0.25">
      <c r="A101" s="619" t="s">
        <v>352</v>
      </c>
      <c r="B101" s="620" t="s">
        <v>84</v>
      </c>
      <c r="C101" s="632" t="s">
        <v>1044</v>
      </c>
      <c r="D101" s="622" t="s">
        <v>1039</v>
      </c>
      <c r="E101" s="644"/>
      <c r="F101" s="630" t="s">
        <v>119</v>
      </c>
      <c r="G101" s="587" t="s">
        <v>1078</v>
      </c>
      <c r="H101" s="587" t="s">
        <v>1054</v>
      </c>
      <c r="I101" s="626"/>
      <c r="J101" s="627"/>
      <c r="K101" s="638" t="s">
        <v>82</v>
      </c>
      <c r="L101" s="587" t="s">
        <v>801</v>
      </c>
      <c r="M101" s="324">
        <v>344</v>
      </c>
      <c r="N101" s="324">
        <v>344</v>
      </c>
      <c r="O101" s="327">
        <f t="shared" si="2"/>
        <v>1</v>
      </c>
      <c r="P101" s="651" t="s">
        <v>82</v>
      </c>
      <c r="Q101" s="655" t="s">
        <v>82</v>
      </c>
      <c r="R101" s="644"/>
    </row>
    <row r="102" spans="1:18" ht="125" x14ac:dyDescent="0.25">
      <c r="A102" s="619" t="s">
        <v>352</v>
      </c>
      <c r="B102" s="620" t="s">
        <v>84</v>
      </c>
      <c r="C102" s="632" t="s">
        <v>1044</v>
      </c>
      <c r="D102" s="622" t="s">
        <v>1042</v>
      </c>
      <c r="E102" s="644"/>
      <c r="F102" s="630" t="s">
        <v>119</v>
      </c>
      <c r="G102" s="587" t="s">
        <v>1078</v>
      </c>
      <c r="H102" s="587" t="s">
        <v>1054</v>
      </c>
      <c r="I102" s="626"/>
      <c r="J102" s="627"/>
      <c r="K102" s="638" t="s">
        <v>82</v>
      </c>
      <c r="L102" s="587" t="s">
        <v>801</v>
      </c>
      <c r="M102" s="325">
        <v>74</v>
      </c>
      <c r="N102" s="325">
        <v>74</v>
      </c>
      <c r="O102" s="327">
        <f t="shared" si="2"/>
        <v>1</v>
      </c>
      <c r="P102" s="651" t="s">
        <v>82</v>
      </c>
      <c r="Q102" s="655" t="s">
        <v>82</v>
      </c>
      <c r="R102" s="644"/>
    </row>
    <row r="103" spans="1:18" ht="25" x14ac:dyDescent="0.25">
      <c r="A103" s="619" t="s">
        <v>352</v>
      </c>
      <c r="B103" s="620" t="s">
        <v>84</v>
      </c>
      <c r="C103" s="635" t="s">
        <v>1048</v>
      </c>
      <c r="D103" s="636" t="s">
        <v>1049</v>
      </c>
      <c r="E103" s="645" t="s">
        <v>1123</v>
      </c>
      <c r="F103" s="630" t="s">
        <v>119</v>
      </c>
      <c r="G103" s="587" t="s">
        <v>1078</v>
      </c>
      <c r="H103" s="587" t="s">
        <v>1054</v>
      </c>
      <c r="I103" s="626"/>
      <c r="J103" s="627"/>
      <c r="K103" s="638" t="s">
        <v>82</v>
      </c>
      <c r="L103" s="588" t="s">
        <v>1068</v>
      </c>
      <c r="M103" s="646">
        <v>32</v>
      </c>
      <c r="N103" s="646">
        <v>32</v>
      </c>
      <c r="O103" s="327">
        <f t="shared" si="2"/>
        <v>1</v>
      </c>
      <c r="P103" s="651" t="s">
        <v>82</v>
      </c>
      <c r="Q103" s="655" t="s">
        <v>82</v>
      </c>
      <c r="R103" s="644"/>
    </row>
    <row r="104" spans="1:18" ht="25" x14ac:dyDescent="0.25">
      <c r="A104" s="619" t="s">
        <v>352</v>
      </c>
      <c r="B104" s="620" t="s">
        <v>84</v>
      </c>
      <c r="C104" s="637" t="s">
        <v>1051</v>
      </c>
      <c r="D104" s="636" t="s">
        <v>1052</v>
      </c>
      <c r="E104" s="645" t="s">
        <v>1124</v>
      </c>
      <c r="F104" s="630" t="s">
        <v>119</v>
      </c>
      <c r="G104" s="587" t="s">
        <v>1078</v>
      </c>
      <c r="H104" s="587" t="s">
        <v>1054</v>
      </c>
      <c r="I104" s="626"/>
      <c r="J104" s="627"/>
      <c r="K104" s="638" t="s">
        <v>82</v>
      </c>
      <c r="L104" s="588" t="s">
        <v>1068</v>
      </c>
      <c r="M104" s="648">
        <v>6</v>
      </c>
      <c r="N104" s="648">
        <v>6</v>
      </c>
      <c r="O104" s="327">
        <f t="shared" si="2"/>
        <v>1</v>
      </c>
      <c r="P104" s="651" t="s">
        <v>82</v>
      </c>
      <c r="Q104" s="655" t="s">
        <v>82</v>
      </c>
      <c r="R104" s="644"/>
    </row>
    <row r="105" spans="1:18" ht="25" x14ac:dyDescent="0.25">
      <c r="A105" s="619" t="s">
        <v>352</v>
      </c>
      <c r="B105" s="620" t="s">
        <v>84</v>
      </c>
      <c r="C105" s="637" t="s">
        <v>724</v>
      </c>
      <c r="D105" s="622" t="s">
        <v>1039</v>
      </c>
      <c r="E105" s="644"/>
      <c r="F105" s="630" t="s">
        <v>119</v>
      </c>
      <c r="G105" s="587" t="s">
        <v>1078</v>
      </c>
      <c r="H105" s="587" t="s">
        <v>1054</v>
      </c>
      <c r="I105" s="626"/>
      <c r="J105" s="627"/>
      <c r="K105" s="638" t="s">
        <v>82</v>
      </c>
      <c r="L105" s="588" t="s">
        <v>1068</v>
      </c>
      <c r="M105" s="648">
        <v>0</v>
      </c>
      <c r="N105" s="648">
        <v>0</v>
      </c>
      <c r="O105" s="327" t="e">
        <f t="shared" si="2"/>
        <v>#DIV/0!</v>
      </c>
      <c r="P105" s="651" t="s">
        <v>82</v>
      </c>
      <c r="Q105" s="655" t="s">
        <v>82</v>
      </c>
      <c r="R105" s="644"/>
    </row>
    <row r="106" spans="1:18" ht="25" x14ac:dyDescent="0.25">
      <c r="A106" s="619" t="s">
        <v>352</v>
      </c>
      <c r="B106" s="620" t="s">
        <v>84</v>
      </c>
      <c r="C106" s="637" t="s">
        <v>724</v>
      </c>
      <c r="D106" s="622" t="s">
        <v>1042</v>
      </c>
      <c r="E106" s="644"/>
      <c r="F106" s="630" t="s">
        <v>119</v>
      </c>
      <c r="G106" s="587" t="s">
        <v>1078</v>
      </c>
      <c r="H106" s="587" t="s">
        <v>1054</v>
      </c>
      <c r="I106" s="626"/>
      <c r="J106" s="627"/>
      <c r="K106" s="638" t="s">
        <v>82</v>
      </c>
      <c r="L106" s="588" t="s">
        <v>1068</v>
      </c>
      <c r="M106" s="648">
        <v>21</v>
      </c>
      <c r="N106" s="648">
        <v>21</v>
      </c>
      <c r="O106" s="327">
        <f t="shared" si="2"/>
        <v>1</v>
      </c>
      <c r="P106" s="651" t="s">
        <v>82</v>
      </c>
      <c r="Q106" s="655" t="s">
        <v>82</v>
      </c>
      <c r="R106" s="644"/>
    </row>
    <row r="107" spans="1:18" ht="25" x14ac:dyDescent="0.25">
      <c r="A107" s="619" t="s">
        <v>352</v>
      </c>
      <c r="B107" s="620" t="s">
        <v>84</v>
      </c>
      <c r="C107" s="637" t="s">
        <v>724</v>
      </c>
      <c r="D107" s="636" t="s">
        <v>1074</v>
      </c>
      <c r="E107" s="644"/>
      <c r="F107" s="630" t="s">
        <v>119</v>
      </c>
      <c r="G107" s="587" t="s">
        <v>1078</v>
      </c>
      <c r="H107" s="587" t="s">
        <v>1054</v>
      </c>
      <c r="I107" s="626"/>
      <c r="J107" s="627"/>
      <c r="K107" s="638" t="s">
        <v>82</v>
      </c>
      <c r="L107" s="588" t="s">
        <v>1068</v>
      </c>
      <c r="M107" s="648">
        <v>3</v>
      </c>
      <c r="N107" s="648">
        <v>3</v>
      </c>
      <c r="O107" s="327">
        <f t="shared" si="2"/>
        <v>1</v>
      </c>
      <c r="P107" s="651" t="s">
        <v>82</v>
      </c>
      <c r="Q107" s="655" t="s">
        <v>82</v>
      </c>
      <c r="R107" s="644"/>
    </row>
    <row r="108" spans="1:18" ht="25" x14ac:dyDescent="0.25">
      <c r="A108" s="619" t="s">
        <v>352</v>
      </c>
      <c r="B108" s="620" t="s">
        <v>84</v>
      </c>
      <c r="C108" s="637" t="s">
        <v>724</v>
      </c>
      <c r="D108" s="636" t="s">
        <v>1075</v>
      </c>
      <c r="E108" s="644"/>
      <c r="F108" s="630" t="s">
        <v>119</v>
      </c>
      <c r="G108" s="587" t="s">
        <v>1078</v>
      </c>
      <c r="H108" s="587" t="s">
        <v>1054</v>
      </c>
      <c r="I108" s="626"/>
      <c r="J108" s="627"/>
      <c r="K108" s="638" t="s">
        <v>82</v>
      </c>
      <c r="L108" s="588" t="s">
        <v>1068</v>
      </c>
      <c r="M108" s="648">
        <v>0</v>
      </c>
      <c r="N108" s="648">
        <v>0</v>
      </c>
      <c r="O108" s="327" t="e">
        <f t="shared" si="2"/>
        <v>#DIV/0!</v>
      </c>
      <c r="P108" s="651" t="s">
        <v>82</v>
      </c>
      <c r="Q108" s="655" t="s">
        <v>82</v>
      </c>
      <c r="R108" s="644"/>
    </row>
    <row r="109" spans="1:18" ht="25" x14ac:dyDescent="0.25">
      <c r="A109" s="619" t="s">
        <v>352</v>
      </c>
      <c r="B109" s="620" t="s">
        <v>84</v>
      </c>
      <c r="C109" s="637" t="s">
        <v>724</v>
      </c>
      <c r="D109" s="636" t="s">
        <v>1076</v>
      </c>
      <c r="E109" s="644"/>
      <c r="F109" s="630" t="s">
        <v>119</v>
      </c>
      <c r="G109" s="587" t="s">
        <v>1078</v>
      </c>
      <c r="H109" s="587" t="s">
        <v>1054</v>
      </c>
      <c r="I109" s="626"/>
      <c r="J109" s="627"/>
      <c r="K109" s="638" t="s">
        <v>82</v>
      </c>
      <c r="L109" s="588" t="s">
        <v>1068</v>
      </c>
      <c r="M109" s="648">
        <v>1</v>
      </c>
      <c r="N109" s="648">
        <v>1</v>
      </c>
      <c r="O109" s="327">
        <f t="shared" si="2"/>
        <v>1</v>
      </c>
      <c r="P109" s="651" t="s">
        <v>82</v>
      </c>
      <c r="Q109" s="655" t="s">
        <v>82</v>
      </c>
      <c r="R109" s="644"/>
    </row>
    <row r="110" spans="1:18" ht="45" customHeight="1" x14ac:dyDescent="0.25">
      <c r="A110" s="619" t="s">
        <v>352</v>
      </c>
      <c r="B110" s="620" t="s">
        <v>84</v>
      </c>
      <c r="C110" s="621" t="s">
        <v>1038</v>
      </c>
      <c r="D110" s="622" t="s">
        <v>1039</v>
      </c>
      <c r="E110" s="644"/>
      <c r="F110" s="630" t="s">
        <v>119</v>
      </c>
      <c r="G110" s="587" t="s">
        <v>1079</v>
      </c>
      <c r="H110" s="587" t="s">
        <v>1080</v>
      </c>
      <c r="I110" s="634" t="s">
        <v>1046</v>
      </c>
      <c r="J110" s="627" t="s">
        <v>699</v>
      </c>
      <c r="K110" s="641">
        <v>0.3</v>
      </c>
      <c r="L110" s="574"/>
      <c r="M110" s="321">
        <v>29</v>
      </c>
      <c r="N110" s="648">
        <v>10</v>
      </c>
      <c r="O110" s="327">
        <f t="shared" si="2"/>
        <v>0.34482758620689657</v>
      </c>
      <c r="P110" s="650">
        <v>1</v>
      </c>
      <c r="Q110" s="655">
        <f t="shared" si="3"/>
        <v>114.94252873563219</v>
      </c>
      <c r="R110" s="644"/>
    </row>
    <row r="111" spans="1:18" ht="42" customHeight="1" x14ac:dyDescent="0.25">
      <c r="A111" s="619" t="s">
        <v>352</v>
      </c>
      <c r="B111" s="620" t="s">
        <v>84</v>
      </c>
      <c r="C111" s="620" t="s">
        <v>1038</v>
      </c>
      <c r="D111" s="622" t="s">
        <v>1042</v>
      </c>
      <c r="E111" s="644"/>
      <c r="F111" s="630" t="s">
        <v>119</v>
      </c>
      <c r="G111" s="587" t="s">
        <v>1079</v>
      </c>
      <c r="H111" s="587" t="s">
        <v>1080</v>
      </c>
      <c r="I111" s="634" t="s">
        <v>1046</v>
      </c>
      <c r="J111" s="627" t="s">
        <v>699</v>
      </c>
      <c r="K111" s="641">
        <v>0.2</v>
      </c>
      <c r="L111" s="574"/>
      <c r="M111" s="324">
        <v>283</v>
      </c>
      <c r="N111" s="648">
        <v>63</v>
      </c>
      <c r="O111" s="327">
        <f t="shared" si="2"/>
        <v>0.22261484098939929</v>
      </c>
      <c r="P111" s="650">
        <v>1</v>
      </c>
      <c r="Q111" s="655">
        <f t="shared" si="3"/>
        <v>111.30742049469964</v>
      </c>
      <c r="R111" s="644"/>
    </row>
    <row r="112" spans="1:18" ht="125" x14ac:dyDescent="0.25">
      <c r="A112" s="619" t="s">
        <v>352</v>
      </c>
      <c r="B112" s="620" t="s">
        <v>84</v>
      </c>
      <c r="C112" s="632" t="s">
        <v>1044</v>
      </c>
      <c r="D112" s="622" t="s">
        <v>1039</v>
      </c>
      <c r="E112" s="644"/>
      <c r="F112" s="630" t="s">
        <v>119</v>
      </c>
      <c r="G112" s="587" t="s">
        <v>1079</v>
      </c>
      <c r="H112" s="584" t="s">
        <v>1059</v>
      </c>
      <c r="I112" s="634" t="s">
        <v>1046</v>
      </c>
      <c r="J112" s="627" t="s">
        <v>699</v>
      </c>
      <c r="K112" s="641">
        <v>0.2</v>
      </c>
      <c r="L112" s="587" t="s">
        <v>801</v>
      </c>
      <c r="M112" s="324">
        <v>344</v>
      </c>
      <c r="N112" s="648">
        <v>71</v>
      </c>
      <c r="O112" s="327">
        <f t="shared" si="2"/>
        <v>0.20639534883720931</v>
      </c>
      <c r="P112" s="650">
        <v>1</v>
      </c>
      <c r="Q112" s="655">
        <f t="shared" si="3"/>
        <v>103.19767441860466</v>
      </c>
      <c r="R112" s="644"/>
    </row>
    <row r="113" spans="1:18" ht="125" x14ac:dyDescent="0.25">
      <c r="A113" s="619" t="s">
        <v>352</v>
      </c>
      <c r="B113" s="620" t="s">
        <v>84</v>
      </c>
      <c r="C113" s="632" t="s">
        <v>1044</v>
      </c>
      <c r="D113" s="622" t="s">
        <v>1042</v>
      </c>
      <c r="E113" s="644"/>
      <c r="F113" s="630" t="s">
        <v>119</v>
      </c>
      <c r="G113" s="587" t="s">
        <v>1079</v>
      </c>
      <c r="H113" s="584" t="s">
        <v>1059</v>
      </c>
      <c r="I113" s="634" t="s">
        <v>1046</v>
      </c>
      <c r="J113" s="627" t="s">
        <v>699</v>
      </c>
      <c r="K113" s="641">
        <v>0.3</v>
      </c>
      <c r="L113" s="587" t="s">
        <v>801</v>
      </c>
      <c r="M113" s="325">
        <v>74</v>
      </c>
      <c r="N113" s="648">
        <v>24</v>
      </c>
      <c r="O113" s="327">
        <f t="shared" si="2"/>
        <v>0.32432432432432434</v>
      </c>
      <c r="P113" s="650">
        <v>1</v>
      </c>
      <c r="Q113" s="655">
        <f t="shared" si="3"/>
        <v>108.10810810810811</v>
      </c>
      <c r="R113" s="644"/>
    </row>
    <row r="114" spans="1:18" ht="25" x14ac:dyDescent="0.25">
      <c r="A114" s="619" t="s">
        <v>352</v>
      </c>
      <c r="B114" s="620" t="s">
        <v>84</v>
      </c>
      <c r="C114" s="635" t="s">
        <v>1048</v>
      </c>
      <c r="D114" s="636" t="s">
        <v>1049</v>
      </c>
      <c r="E114" s="645" t="s">
        <v>1123</v>
      </c>
      <c r="F114" s="630" t="s">
        <v>119</v>
      </c>
      <c r="G114" s="587" t="s">
        <v>1079</v>
      </c>
      <c r="H114" s="587" t="s">
        <v>1080</v>
      </c>
      <c r="I114" s="626" t="s">
        <v>120</v>
      </c>
      <c r="J114" s="627" t="s">
        <v>699</v>
      </c>
      <c r="K114" s="640">
        <v>1</v>
      </c>
      <c r="L114" s="574"/>
      <c r="M114" s="646">
        <v>32</v>
      </c>
      <c r="N114" s="648">
        <v>29</v>
      </c>
      <c r="O114" s="327">
        <f t="shared" si="2"/>
        <v>0.90625</v>
      </c>
      <c r="P114" s="650">
        <v>1</v>
      </c>
      <c r="Q114" s="655">
        <f t="shared" si="3"/>
        <v>90.625</v>
      </c>
      <c r="R114" s="644"/>
    </row>
    <row r="115" spans="1:18" ht="25" x14ac:dyDescent="0.25">
      <c r="A115" s="619" t="s">
        <v>352</v>
      </c>
      <c r="B115" s="620" t="s">
        <v>84</v>
      </c>
      <c r="C115" s="637" t="s">
        <v>1051</v>
      </c>
      <c r="D115" s="636" t="s">
        <v>1052</v>
      </c>
      <c r="E115" s="645" t="s">
        <v>1124</v>
      </c>
      <c r="F115" s="630" t="s">
        <v>119</v>
      </c>
      <c r="G115" s="587" t="s">
        <v>1079</v>
      </c>
      <c r="H115" s="587" t="s">
        <v>1080</v>
      </c>
      <c r="I115" s="626" t="s">
        <v>120</v>
      </c>
      <c r="J115" s="627" t="s">
        <v>699</v>
      </c>
      <c r="K115" s="640">
        <v>1</v>
      </c>
      <c r="L115" s="574"/>
      <c r="M115" s="648">
        <v>6</v>
      </c>
      <c r="N115" s="648">
        <v>6</v>
      </c>
      <c r="O115" s="327">
        <f t="shared" si="2"/>
        <v>1</v>
      </c>
      <c r="P115" s="650">
        <v>1</v>
      </c>
      <c r="Q115" s="655">
        <f t="shared" si="3"/>
        <v>100</v>
      </c>
      <c r="R115" s="644"/>
    </row>
    <row r="116" spans="1:18" ht="45" customHeight="1" x14ac:dyDescent="0.25">
      <c r="A116" s="619" t="s">
        <v>352</v>
      </c>
      <c r="B116" s="620" t="s">
        <v>84</v>
      </c>
      <c r="C116" s="621" t="s">
        <v>1038</v>
      </c>
      <c r="D116" s="622" t="s">
        <v>1039</v>
      </c>
      <c r="E116" s="644"/>
      <c r="F116" s="630" t="s">
        <v>119</v>
      </c>
      <c r="G116" s="587" t="s">
        <v>1081</v>
      </c>
      <c r="H116" s="584" t="s">
        <v>1059</v>
      </c>
      <c r="I116" s="634" t="s">
        <v>1046</v>
      </c>
      <c r="J116" s="627" t="s">
        <v>699</v>
      </c>
      <c r="K116" s="641">
        <v>0.3</v>
      </c>
      <c r="L116" s="574"/>
      <c r="M116" s="321">
        <v>29</v>
      </c>
      <c r="N116" s="648">
        <v>10</v>
      </c>
      <c r="O116" s="327">
        <f t="shared" si="2"/>
        <v>0.34482758620689657</v>
      </c>
      <c r="P116" s="650">
        <v>1</v>
      </c>
      <c r="Q116" s="655">
        <f t="shared" si="3"/>
        <v>114.94252873563219</v>
      </c>
      <c r="R116" s="644"/>
    </row>
    <row r="117" spans="1:18" ht="44.4" customHeight="1" x14ac:dyDescent="0.25">
      <c r="A117" s="619" t="s">
        <v>352</v>
      </c>
      <c r="B117" s="620" t="s">
        <v>84</v>
      </c>
      <c r="C117" s="620" t="s">
        <v>1038</v>
      </c>
      <c r="D117" s="622" t="s">
        <v>1042</v>
      </c>
      <c r="E117" s="644"/>
      <c r="F117" s="630" t="s">
        <v>119</v>
      </c>
      <c r="G117" s="587" t="s">
        <v>1081</v>
      </c>
      <c r="H117" s="584" t="s">
        <v>1059</v>
      </c>
      <c r="I117" s="634" t="s">
        <v>1046</v>
      </c>
      <c r="J117" s="627" t="s">
        <v>699</v>
      </c>
      <c r="K117" s="641">
        <v>0.2</v>
      </c>
      <c r="L117" s="574"/>
      <c r="M117" s="324">
        <v>283</v>
      </c>
      <c r="N117" s="648">
        <v>63</v>
      </c>
      <c r="O117" s="327">
        <f t="shared" si="2"/>
        <v>0.22261484098939929</v>
      </c>
      <c r="P117" s="650">
        <v>1</v>
      </c>
      <c r="Q117" s="655">
        <f t="shared" si="3"/>
        <v>111.30742049469964</v>
      </c>
      <c r="R117" s="644"/>
    </row>
    <row r="118" spans="1:18" ht="125" x14ac:dyDescent="0.25">
      <c r="A118" s="619" t="s">
        <v>352</v>
      </c>
      <c r="B118" s="620" t="s">
        <v>84</v>
      </c>
      <c r="C118" s="632" t="s">
        <v>1044</v>
      </c>
      <c r="D118" s="622" t="s">
        <v>1039</v>
      </c>
      <c r="E118" s="644"/>
      <c r="F118" s="630" t="s">
        <v>119</v>
      </c>
      <c r="G118" s="587" t="s">
        <v>1081</v>
      </c>
      <c r="H118" s="584" t="s">
        <v>1059</v>
      </c>
      <c r="I118" s="634" t="s">
        <v>1046</v>
      </c>
      <c r="J118" s="627" t="s">
        <v>699</v>
      </c>
      <c r="K118" s="641">
        <v>0.2</v>
      </c>
      <c r="L118" s="587" t="s">
        <v>801</v>
      </c>
      <c r="M118" s="324">
        <v>344</v>
      </c>
      <c r="N118" s="648">
        <v>71</v>
      </c>
      <c r="O118" s="327">
        <f t="shared" si="2"/>
        <v>0.20639534883720931</v>
      </c>
      <c r="P118" s="650">
        <v>1</v>
      </c>
      <c r="Q118" s="655">
        <f t="shared" si="3"/>
        <v>103.19767441860466</v>
      </c>
      <c r="R118" s="644"/>
    </row>
    <row r="119" spans="1:18" ht="125" x14ac:dyDescent="0.25">
      <c r="A119" s="619" t="s">
        <v>352</v>
      </c>
      <c r="B119" s="620" t="s">
        <v>84</v>
      </c>
      <c r="C119" s="632" t="s">
        <v>1044</v>
      </c>
      <c r="D119" s="622" t="s">
        <v>1042</v>
      </c>
      <c r="E119" s="644"/>
      <c r="F119" s="630" t="s">
        <v>119</v>
      </c>
      <c r="G119" s="587" t="s">
        <v>1081</v>
      </c>
      <c r="H119" s="584" t="s">
        <v>1059</v>
      </c>
      <c r="I119" s="634" t="s">
        <v>1046</v>
      </c>
      <c r="J119" s="627" t="s">
        <v>699</v>
      </c>
      <c r="K119" s="641">
        <v>0.3</v>
      </c>
      <c r="L119" s="587" t="s">
        <v>801</v>
      </c>
      <c r="M119" s="325">
        <v>74</v>
      </c>
      <c r="N119" s="648">
        <v>24</v>
      </c>
      <c r="O119" s="327">
        <f t="shared" si="2"/>
        <v>0.32432432432432434</v>
      </c>
      <c r="P119" s="650">
        <v>1</v>
      </c>
      <c r="Q119" s="655">
        <f t="shared" si="3"/>
        <v>108.10810810810811</v>
      </c>
      <c r="R119" s="644"/>
    </row>
    <row r="120" spans="1:18" ht="25" x14ac:dyDescent="0.25">
      <c r="A120" s="619" t="s">
        <v>352</v>
      </c>
      <c r="B120" s="620" t="s">
        <v>84</v>
      </c>
      <c r="C120" s="635" t="s">
        <v>1048</v>
      </c>
      <c r="D120" s="636" t="s">
        <v>1049</v>
      </c>
      <c r="E120" s="645" t="s">
        <v>1123</v>
      </c>
      <c r="F120" s="630" t="s">
        <v>119</v>
      </c>
      <c r="G120" s="587" t="s">
        <v>1081</v>
      </c>
      <c r="H120" s="584" t="s">
        <v>1059</v>
      </c>
      <c r="I120" s="626" t="s">
        <v>120</v>
      </c>
      <c r="J120" s="627" t="s">
        <v>699</v>
      </c>
      <c r="K120" s="640">
        <v>1</v>
      </c>
      <c r="L120" s="574"/>
      <c r="M120" s="646">
        <v>32</v>
      </c>
      <c r="N120" s="648">
        <v>29</v>
      </c>
      <c r="O120" s="327">
        <f t="shared" si="2"/>
        <v>0.90625</v>
      </c>
      <c r="P120" s="650">
        <v>1</v>
      </c>
      <c r="Q120" s="655">
        <f t="shared" si="3"/>
        <v>90.625</v>
      </c>
      <c r="R120" s="644"/>
    </row>
    <row r="121" spans="1:18" ht="25" x14ac:dyDescent="0.25">
      <c r="A121" s="619" t="s">
        <v>352</v>
      </c>
      <c r="B121" s="620" t="s">
        <v>84</v>
      </c>
      <c r="C121" s="637" t="s">
        <v>1051</v>
      </c>
      <c r="D121" s="636" t="s">
        <v>1052</v>
      </c>
      <c r="E121" s="645" t="s">
        <v>1124</v>
      </c>
      <c r="F121" s="630" t="s">
        <v>119</v>
      </c>
      <c r="G121" s="587" t="s">
        <v>1081</v>
      </c>
      <c r="H121" s="584" t="s">
        <v>1059</v>
      </c>
      <c r="I121" s="626" t="s">
        <v>120</v>
      </c>
      <c r="J121" s="627" t="s">
        <v>699</v>
      </c>
      <c r="K121" s="640">
        <v>1</v>
      </c>
      <c r="L121" s="574"/>
      <c r="M121" s="648">
        <v>6</v>
      </c>
      <c r="N121" s="648">
        <v>6</v>
      </c>
      <c r="O121" s="327">
        <f t="shared" si="2"/>
        <v>1</v>
      </c>
      <c r="P121" s="650">
        <v>1</v>
      </c>
      <c r="Q121" s="655">
        <f t="shared" si="3"/>
        <v>100</v>
      </c>
      <c r="R121" s="644"/>
    </row>
    <row r="122" spans="1:18" ht="42" customHeight="1" x14ac:dyDescent="0.25">
      <c r="A122" s="619" t="s">
        <v>352</v>
      </c>
      <c r="B122" s="620" t="s">
        <v>84</v>
      </c>
      <c r="C122" s="621" t="s">
        <v>1038</v>
      </c>
      <c r="D122" s="622" t="s">
        <v>1039</v>
      </c>
      <c r="E122" s="644"/>
      <c r="F122" s="630" t="s">
        <v>119</v>
      </c>
      <c r="G122" s="587" t="s">
        <v>1082</v>
      </c>
      <c r="H122" s="587" t="s">
        <v>1083</v>
      </c>
      <c r="I122" s="634" t="s">
        <v>1046</v>
      </c>
      <c r="J122" s="627" t="s">
        <v>699</v>
      </c>
      <c r="K122" s="641">
        <v>0.3</v>
      </c>
      <c r="L122" s="574"/>
      <c r="M122" s="321">
        <v>29</v>
      </c>
      <c r="N122" s="648">
        <v>10</v>
      </c>
      <c r="O122" s="327">
        <f t="shared" si="2"/>
        <v>0.34482758620689657</v>
      </c>
      <c r="P122" s="650">
        <v>1</v>
      </c>
      <c r="Q122" s="655">
        <f t="shared" si="3"/>
        <v>114.94252873563219</v>
      </c>
      <c r="R122" s="644"/>
    </row>
    <row r="123" spans="1:18" ht="48.65" customHeight="1" x14ac:dyDescent="0.25">
      <c r="A123" s="619" t="s">
        <v>352</v>
      </c>
      <c r="B123" s="620" t="s">
        <v>84</v>
      </c>
      <c r="C123" s="620" t="s">
        <v>1038</v>
      </c>
      <c r="D123" s="622" t="s">
        <v>1042</v>
      </c>
      <c r="E123" s="644"/>
      <c r="F123" s="630" t="s">
        <v>119</v>
      </c>
      <c r="G123" s="587" t="s">
        <v>1082</v>
      </c>
      <c r="H123" s="587" t="s">
        <v>1083</v>
      </c>
      <c r="I123" s="634" t="s">
        <v>1046</v>
      </c>
      <c r="J123" s="627" t="s">
        <v>699</v>
      </c>
      <c r="K123" s="641">
        <v>0.2</v>
      </c>
      <c r="L123" s="574"/>
      <c r="M123" s="324">
        <v>283</v>
      </c>
      <c r="N123" s="648">
        <v>63</v>
      </c>
      <c r="O123" s="327">
        <f t="shared" si="2"/>
        <v>0.22261484098939929</v>
      </c>
      <c r="P123" s="650">
        <v>1</v>
      </c>
      <c r="Q123" s="655">
        <f t="shared" si="3"/>
        <v>111.30742049469964</v>
      </c>
      <c r="R123" s="644"/>
    </row>
    <row r="124" spans="1:18" ht="125" x14ac:dyDescent="0.25">
      <c r="A124" s="619" t="s">
        <v>352</v>
      </c>
      <c r="B124" s="620" t="s">
        <v>84</v>
      </c>
      <c r="C124" s="632" t="s">
        <v>1044</v>
      </c>
      <c r="D124" s="622" t="s">
        <v>1039</v>
      </c>
      <c r="E124" s="644"/>
      <c r="F124" s="630" t="s">
        <v>119</v>
      </c>
      <c r="G124" s="587" t="s">
        <v>1082</v>
      </c>
      <c r="H124" s="587" t="s">
        <v>1083</v>
      </c>
      <c r="I124" s="634" t="s">
        <v>1046</v>
      </c>
      <c r="J124" s="627" t="s">
        <v>699</v>
      </c>
      <c r="K124" s="641">
        <v>0.2</v>
      </c>
      <c r="L124" s="587" t="s">
        <v>801</v>
      </c>
      <c r="M124" s="324">
        <v>344</v>
      </c>
      <c r="N124" s="648">
        <v>71</v>
      </c>
      <c r="O124" s="327">
        <f t="shared" si="2"/>
        <v>0.20639534883720931</v>
      </c>
      <c r="P124" s="650">
        <v>1</v>
      </c>
      <c r="Q124" s="655">
        <f t="shared" si="3"/>
        <v>103.19767441860466</v>
      </c>
      <c r="R124" s="644"/>
    </row>
    <row r="125" spans="1:18" ht="125" x14ac:dyDescent="0.25">
      <c r="A125" s="619" t="s">
        <v>352</v>
      </c>
      <c r="B125" s="620" t="s">
        <v>84</v>
      </c>
      <c r="C125" s="632" t="s">
        <v>1044</v>
      </c>
      <c r="D125" s="622" t="s">
        <v>1042</v>
      </c>
      <c r="E125" s="644"/>
      <c r="F125" s="630" t="s">
        <v>119</v>
      </c>
      <c r="G125" s="587" t="s">
        <v>1082</v>
      </c>
      <c r="H125" s="587" t="s">
        <v>1083</v>
      </c>
      <c r="I125" s="634" t="s">
        <v>1046</v>
      </c>
      <c r="J125" s="627" t="s">
        <v>699</v>
      </c>
      <c r="K125" s="641">
        <v>0.3</v>
      </c>
      <c r="L125" s="587" t="s">
        <v>801</v>
      </c>
      <c r="M125" s="325">
        <v>74</v>
      </c>
      <c r="N125" s="648">
        <v>24</v>
      </c>
      <c r="O125" s="327">
        <f t="shared" si="2"/>
        <v>0.32432432432432434</v>
      </c>
      <c r="P125" s="650">
        <v>1</v>
      </c>
      <c r="Q125" s="655">
        <f t="shared" si="3"/>
        <v>108.10810810810811</v>
      </c>
      <c r="R125" s="644"/>
    </row>
    <row r="126" spans="1:18" ht="25" x14ac:dyDescent="0.25">
      <c r="A126" s="619" t="s">
        <v>352</v>
      </c>
      <c r="B126" s="620" t="s">
        <v>84</v>
      </c>
      <c r="C126" s="635" t="s">
        <v>1048</v>
      </c>
      <c r="D126" s="636" t="s">
        <v>1049</v>
      </c>
      <c r="E126" s="645" t="s">
        <v>1123</v>
      </c>
      <c r="F126" s="630" t="s">
        <v>119</v>
      </c>
      <c r="G126" s="587" t="s">
        <v>1082</v>
      </c>
      <c r="H126" s="587" t="s">
        <v>1083</v>
      </c>
      <c r="I126" s="626" t="s">
        <v>120</v>
      </c>
      <c r="J126" s="627" t="s">
        <v>699</v>
      </c>
      <c r="K126" s="640">
        <v>1</v>
      </c>
      <c r="L126" s="574"/>
      <c r="M126" s="646">
        <v>32</v>
      </c>
      <c r="N126" s="648">
        <v>29</v>
      </c>
      <c r="O126" s="327">
        <f t="shared" si="2"/>
        <v>0.90625</v>
      </c>
      <c r="P126" s="650">
        <v>1</v>
      </c>
      <c r="Q126" s="655">
        <f t="shared" si="3"/>
        <v>90.625</v>
      </c>
      <c r="R126" s="644"/>
    </row>
    <row r="127" spans="1:18" ht="25" x14ac:dyDescent="0.25">
      <c r="A127" s="619" t="s">
        <v>352</v>
      </c>
      <c r="B127" s="620" t="s">
        <v>84</v>
      </c>
      <c r="C127" s="637" t="s">
        <v>1051</v>
      </c>
      <c r="D127" s="636" t="s">
        <v>1052</v>
      </c>
      <c r="E127" s="645" t="s">
        <v>1124</v>
      </c>
      <c r="F127" s="630" t="s">
        <v>119</v>
      </c>
      <c r="G127" s="587" t="s">
        <v>1082</v>
      </c>
      <c r="H127" s="587" t="s">
        <v>1083</v>
      </c>
      <c r="I127" s="626" t="s">
        <v>120</v>
      </c>
      <c r="J127" s="627" t="s">
        <v>699</v>
      </c>
      <c r="K127" s="640">
        <v>1</v>
      </c>
      <c r="L127" s="574"/>
      <c r="M127" s="648">
        <v>6</v>
      </c>
      <c r="N127" s="648">
        <v>6</v>
      </c>
      <c r="O127" s="327">
        <f t="shared" si="2"/>
        <v>1</v>
      </c>
      <c r="P127" s="650">
        <v>1</v>
      </c>
      <c r="Q127" s="655">
        <f t="shared" si="3"/>
        <v>100</v>
      </c>
      <c r="R127" s="644"/>
    </row>
    <row r="128" spans="1:18" ht="46.75" customHeight="1" x14ac:dyDescent="0.25">
      <c r="A128" s="619" t="s">
        <v>352</v>
      </c>
      <c r="B128" s="620" t="s">
        <v>84</v>
      </c>
      <c r="C128" s="621" t="s">
        <v>1038</v>
      </c>
      <c r="D128" s="622" t="s">
        <v>1039</v>
      </c>
      <c r="E128" s="644"/>
      <c r="F128" s="630" t="s">
        <v>119</v>
      </c>
      <c r="G128" s="584" t="s">
        <v>1084</v>
      </c>
      <c r="H128" s="587" t="s">
        <v>1085</v>
      </c>
      <c r="I128" s="627" t="s">
        <v>1062</v>
      </c>
      <c r="J128" s="627" t="s">
        <v>699</v>
      </c>
      <c r="K128" s="640">
        <v>1</v>
      </c>
      <c r="L128" s="574"/>
      <c r="M128" s="321">
        <v>29</v>
      </c>
      <c r="N128" s="321">
        <v>29</v>
      </c>
      <c r="O128" s="327">
        <f t="shared" si="2"/>
        <v>1</v>
      </c>
      <c r="P128" s="650">
        <v>1</v>
      </c>
      <c r="Q128" s="655">
        <f t="shared" si="3"/>
        <v>100</v>
      </c>
      <c r="R128" s="644"/>
    </row>
    <row r="129" spans="1:18" ht="44.4" customHeight="1" x14ac:dyDescent="0.25">
      <c r="A129" s="619" t="s">
        <v>352</v>
      </c>
      <c r="B129" s="620" t="s">
        <v>84</v>
      </c>
      <c r="C129" s="620" t="s">
        <v>1038</v>
      </c>
      <c r="D129" s="622" t="s">
        <v>1042</v>
      </c>
      <c r="E129" s="644"/>
      <c r="F129" s="630" t="s">
        <v>119</v>
      </c>
      <c r="G129" s="584" t="s">
        <v>1084</v>
      </c>
      <c r="H129" s="587" t="s">
        <v>1085</v>
      </c>
      <c r="I129" s="627" t="s">
        <v>1062</v>
      </c>
      <c r="J129" s="627" t="s">
        <v>699</v>
      </c>
      <c r="K129" s="640">
        <v>1</v>
      </c>
      <c r="L129" s="574"/>
      <c r="M129" s="324">
        <v>283</v>
      </c>
      <c r="N129" s="324">
        <v>283</v>
      </c>
      <c r="O129" s="327">
        <f t="shared" si="2"/>
        <v>1</v>
      </c>
      <c r="P129" s="650">
        <v>1</v>
      </c>
      <c r="Q129" s="655">
        <f t="shared" si="3"/>
        <v>100</v>
      </c>
      <c r="R129" s="644"/>
    </row>
    <row r="130" spans="1:18" ht="125" x14ac:dyDescent="0.25">
      <c r="A130" s="619" t="s">
        <v>352</v>
      </c>
      <c r="B130" s="620" t="s">
        <v>84</v>
      </c>
      <c r="C130" s="632" t="s">
        <v>1044</v>
      </c>
      <c r="D130" s="622" t="s">
        <v>1039</v>
      </c>
      <c r="E130" s="644"/>
      <c r="F130" s="630" t="s">
        <v>119</v>
      </c>
      <c r="G130" s="584" t="s">
        <v>1084</v>
      </c>
      <c r="H130" s="587" t="s">
        <v>1085</v>
      </c>
      <c r="I130" s="627" t="s">
        <v>1062</v>
      </c>
      <c r="J130" s="627" t="s">
        <v>699</v>
      </c>
      <c r="K130" s="640">
        <v>1</v>
      </c>
      <c r="L130" s="587" t="s">
        <v>801</v>
      </c>
      <c r="M130" s="324">
        <v>344</v>
      </c>
      <c r="N130" s="324">
        <v>344</v>
      </c>
      <c r="O130" s="327">
        <f t="shared" si="2"/>
        <v>1</v>
      </c>
      <c r="P130" s="650">
        <v>1</v>
      </c>
      <c r="Q130" s="655">
        <f t="shared" si="3"/>
        <v>100</v>
      </c>
      <c r="R130" s="644"/>
    </row>
    <row r="131" spans="1:18" ht="125" x14ac:dyDescent="0.25">
      <c r="A131" s="619" t="s">
        <v>352</v>
      </c>
      <c r="B131" s="620" t="s">
        <v>84</v>
      </c>
      <c r="C131" s="632" t="s">
        <v>1044</v>
      </c>
      <c r="D131" s="622" t="s">
        <v>1042</v>
      </c>
      <c r="E131" s="644"/>
      <c r="F131" s="630" t="s">
        <v>119</v>
      </c>
      <c r="G131" s="584" t="s">
        <v>1084</v>
      </c>
      <c r="H131" s="587" t="s">
        <v>1085</v>
      </c>
      <c r="I131" s="627" t="s">
        <v>1062</v>
      </c>
      <c r="J131" s="627" t="s">
        <v>699</v>
      </c>
      <c r="K131" s="640">
        <v>1</v>
      </c>
      <c r="L131" s="587" t="s">
        <v>801</v>
      </c>
      <c r="M131" s="325">
        <v>74</v>
      </c>
      <c r="N131" s="325">
        <v>74</v>
      </c>
      <c r="O131" s="327">
        <f t="shared" si="2"/>
        <v>1</v>
      </c>
      <c r="P131" s="650">
        <v>1</v>
      </c>
      <c r="Q131" s="655">
        <f t="shared" si="3"/>
        <v>100</v>
      </c>
      <c r="R131" s="644"/>
    </row>
    <row r="132" spans="1:18" ht="37.5" x14ac:dyDescent="0.25">
      <c r="A132" s="619" t="s">
        <v>352</v>
      </c>
      <c r="B132" s="620" t="s">
        <v>84</v>
      </c>
      <c r="C132" s="635" t="s">
        <v>1048</v>
      </c>
      <c r="D132" s="636" t="s">
        <v>1049</v>
      </c>
      <c r="E132" s="645" t="s">
        <v>1123</v>
      </c>
      <c r="F132" s="630" t="s">
        <v>119</v>
      </c>
      <c r="G132" s="584" t="s">
        <v>1084</v>
      </c>
      <c r="H132" s="587" t="s">
        <v>1086</v>
      </c>
      <c r="I132" s="626" t="s">
        <v>120</v>
      </c>
      <c r="J132" s="627" t="s">
        <v>699</v>
      </c>
      <c r="K132" s="640">
        <v>1</v>
      </c>
      <c r="L132" s="574"/>
      <c r="M132" s="646">
        <v>32</v>
      </c>
      <c r="N132" s="646">
        <v>32</v>
      </c>
      <c r="O132" s="327">
        <f t="shared" si="2"/>
        <v>1</v>
      </c>
      <c r="P132" s="650">
        <v>1</v>
      </c>
      <c r="Q132" s="655">
        <f t="shared" si="3"/>
        <v>100</v>
      </c>
      <c r="R132" s="644"/>
    </row>
    <row r="133" spans="1:18" ht="37.5" x14ac:dyDescent="0.25">
      <c r="A133" s="619" t="s">
        <v>352</v>
      </c>
      <c r="B133" s="620" t="s">
        <v>84</v>
      </c>
      <c r="C133" s="637" t="s">
        <v>1051</v>
      </c>
      <c r="D133" s="636" t="s">
        <v>1052</v>
      </c>
      <c r="E133" s="645" t="s">
        <v>1124</v>
      </c>
      <c r="F133" s="630" t="s">
        <v>119</v>
      </c>
      <c r="G133" s="584" t="s">
        <v>1084</v>
      </c>
      <c r="H133" s="587" t="s">
        <v>1086</v>
      </c>
      <c r="I133" s="626" t="s">
        <v>120</v>
      </c>
      <c r="J133" s="627" t="s">
        <v>699</v>
      </c>
      <c r="K133" s="640">
        <v>1</v>
      </c>
      <c r="L133" s="574"/>
      <c r="M133" s="648">
        <v>6</v>
      </c>
      <c r="N133" s="648">
        <v>6</v>
      </c>
      <c r="O133" s="327">
        <f t="shared" si="2"/>
        <v>1</v>
      </c>
      <c r="P133" s="650">
        <v>1</v>
      </c>
      <c r="Q133" s="655">
        <f t="shared" si="3"/>
        <v>100</v>
      </c>
      <c r="R133" s="644"/>
    </row>
    <row r="134" spans="1:18" ht="25" x14ac:dyDescent="0.25">
      <c r="A134" s="619" t="s">
        <v>352</v>
      </c>
      <c r="B134" s="620" t="s">
        <v>84</v>
      </c>
      <c r="C134" s="621" t="s">
        <v>1038</v>
      </c>
      <c r="D134" s="622" t="s">
        <v>1039</v>
      </c>
      <c r="E134" s="644"/>
      <c r="F134" s="630" t="s">
        <v>119</v>
      </c>
      <c r="G134" s="584" t="s">
        <v>1087</v>
      </c>
      <c r="H134" s="584" t="s">
        <v>1061</v>
      </c>
      <c r="I134" s="627" t="s">
        <v>1062</v>
      </c>
      <c r="J134" s="627" t="s">
        <v>699</v>
      </c>
      <c r="K134" s="640">
        <v>1</v>
      </c>
      <c r="L134" s="574"/>
      <c r="M134" s="321">
        <v>29</v>
      </c>
      <c r="N134" s="321">
        <v>29</v>
      </c>
      <c r="O134" s="327">
        <f t="shared" ref="O134:O197" si="4">N134/M134</f>
        <v>1</v>
      </c>
      <c r="P134" s="650">
        <v>1</v>
      </c>
      <c r="Q134" s="655">
        <f t="shared" ref="Q134:Q197" si="5">N134/(M134*K134/100)</f>
        <v>100</v>
      </c>
      <c r="R134" s="644"/>
    </row>
    <row r="135" spans="1:18" ht="25" x14ac:dyDescent="0.25">
      <c r="A135" s="619" t="s">
        <v>352</v>
      </c>
      <c r="B135" s="620" t="s">
        <v>84</v>
      </c>
      <c r="C135" s="620" t="s">
        <v>1038</v>
      </c>
      <c r="D135" s="622" t="s">
        <v>1042</v>
      </c>
      <c r="E135" s="644"/>
      <c r="F135" s="630" t="s">
        <v>119</v>
      </c>
      <c r="G135" s="584" t="s">
        <v>1087</v>
      </c>
      <c r="H135" s="584" t="s">
        <v>1061</v>
      </c>
      <c r="I135" s="627" t="s">
        <v>1062</v>
      </c>
      <c r="J135" s="627" t="s">
        <v>699</v>
      </c>
      <c r="K135" s="640">
        <v>1</v>
      </c>
      <c r="L135" s="574"/>
      <c r="M135" s="324">
        <v>283</v>
      </c>
      <c r="N135" s="324">
        <v>283</v>
      </c>
      <c r="O135" s="327">
        <f t="shared" si="4"/>
        <v>1</v>
      </c>
      <c r="P135" s="650">
        <v>1</v>
      </c>
      <c r="Q135" s="655">
        <f t="shared" si="5"/>
        <v>100</v>
      </c>
      <c r="R135" s="644"/>
    </row>
    <row r="136" spans="1:18" ht="125" x14ac:dyDescent="0.25">
      <c r="A136" s="619" t="s">
        <v>352</v>
      </c>
      <c r="B136" s="620" t="s">
        <v>84</v>
      </c>
      <c r="C136" s="632" t="s">
        <v>1044</v>
      </c>
      <c r="D136" s="622" t="s">
        <v>1039</v>
      </c>
      <c r="E136" s="644"/>
      <c r="F136" s="630" t="s">
        <v>119</v>
      </c>
      <c r="G136" s="584" t="s">
        <v>1087</v>
      </c>
      <c r="H136" s="584" t="s">
        <v>1061</v>
      </c>
      <c r="I136" s="627" t="s">
        <v>1062</v>
      </c>
      <c r="J136" s="627" t="s">
        <v>699</v>
      </c>
      <c r="K136" s="640">
        <v>1</v>
      </c>
      <c r="L136" s="587" t="s">
        <v>801</v>
      </c>
      <c r="M136" s="324">
        <v>344</v>
      </c>
      <c r="N136" s="324">
        <v>344</v>
      </c>
      <c r="O136" s="327">
        <f t="shared" si="4"/>
        <v>1</v>
      </c>
      <c r="P136" s="650">
        <v>1</v>
      </c>
      <c r="Q136" s="655">
        <f t="shared" si="5"/>
        <v>100</v>
      </c>
      <c r="R136" s="644"/>
    </row>
    <row r="137" spans="1:18" ht="125" x14ac:dyDescent="0.25">
      <c r="A137" s="619" t="s">
        <v>352</v>
      </c>
      <c r="B137" s="620" t="s">
        <v>84</v>
      </c>
      <c r="C137" s="632" t="s">
        <v>1044</v>
      </c>
      <c r="D137" s="622" t="s">
        <v>1042</v>
      </c>
      <c r="E137" s="644"/>
      <c r="F137" s="630" t="s">
        <v>119</v>
      </c>
      <c r="G137" s="584" t="s">
        <v>1087</v>
      </c>
      <c r="H137" s="584" t="s">
        <v>1061</v>
      </c>
      <c r="I137" s="627" t="s">
        <v>1062</v>
      </c>
      <c r="J137" s="627" t="s">
        <v>699</v>
      </c>
      <c r="K137" s="640">
        <v>1</v>
      </c>
      <c r="L137" s="587" t="s">
        <v>801</v>
      </c>
      <c r="M137" s="325">
        <v>74</v>
      </c>
      <c r="N137" s="325">
        <v>74</v>
      </c>
      <c r="O137" s="327">
        <f t="shared" si="4"/>
        <v>1</v>
      </c>
      <c r="P137" s="650">
        <v>1</v>
      </c>
      <c r="Q137" s="655">
        <f t="shared" si="5"/>
        <v>100</v>
      </c>
      <c r="R137" s="644"/>
    </row>
    <row r="138" spans="1:18" ht="25" x14ac:dyDescent="0.25">
      <c r="A138" s="619" t="s">
        <v>352</v>
      </c>
      <c r="B138" s="620" t="s">
        <v>84</v>
      </c>
      <c r="C138" s="635" t="s">
        <v>1048</v>
      </c>
      <c r="D138" s="636" t="s">
        <v>1049</v>
      </c>
      <c r="E138" s="645" t="s">
        <v>1123</v>
      </c>
      <c r="F138" s="630" t="s">
        <v>119</v>
      </c>
      <c r="G138" s="584" t="s">
        <v>1087</v>
      </c>
      <c r="H138" s="587" t="s">
        <v>1059</v>
      </c>
      <c r="I138" s="626" t="s">
        <v>120</v>
      </c>
      <c r="J138" s="627" t="s">
        <v>699</v>
      </c>
      <c r="K138" s="640">
        <v>1</v>
      </c>
      <c r="L138" s="574"/>
      <c r="M138" s="646">
        <v>32</v>
      </c>
      <c r="N138" s="646">
        <v>32</v>
      </c>
      <c r="O138" s="327">
        <f t="shared" si="4"/>
        <v>1</v>
      </c>
      <c r="P138" s="650">
        <v>1</v>
      </c>
      <c r="Q138" s="655">
        <f t="shared" si="5"/>
        <v>100</v>
      </c>
      <c r="R138" s="644"/>
    </row>
    <row r="139" spans="1:18" ht="25" x14ac:dyDescent="0.25">
      <c r="A139" s="619" t="s">
        <v>352</v>
      </c>
      <c r="B139" s="620" t="s">
        <v>84</v>
      </c>
      <c r="C139" s="637" t="s">
        <v>1051</v>
      </c>
      <c r="D139" s="636" t="s">
        <v>1052</v>
      </c>
      <c r="E139" s="645" t="s">
        <v>1124</v>
      </c>
      <c r="F139" s="630" t="s">
        <v>119</v>
      </c>
      <c r="G139" s="584" t="s">
        <v>1087</v>
      </c>
      <c r="H139" s="587" t="s">
        <v>1059</v>
      </c>
      <c r="I139" s="626" t="s">
        <v>120</v>
      </c>
      <c r="J139" s="627" t="s">
        <v>699</v>
      </c>
      <c r="K139" s="640">
        <v>1</v>
      </c>
      <c r="L139" s="574"/>
      <c r="M139" s="648">
        <v>6</v>
      </c>
      <c r="N139" s="648">
        <v>6</v>
      </c>
      <c r="O139" s="327">
        <f t="shared" si="4"/>
        <v>1</v>
      </c>
      <c r="P139" s="650">
        <v>1</v>
      </c>
      <c r="Q139" s="655">
        <f t="shared" si="5"/>
        <v>100</v>
      </c>
      <c r="R139" s="644"/>
    </row>
    <row r="140" spans="1:18" ht="25" x14ac:dyDescent="0.25">
      <c r="A140" s="619" t="s">
        <v>352</v>
      </c>
      <c r="B140" s="620" t="s">
        <v>84</v>
      </c>
      <c r="C140" s="621" t="s">
        <v>1038</v>
      </c>
      <c r="D140" s="622" t="s">
        <v>1039</v>
      </c>
      <c r="E140" s="644"/>
      <c r="F140" s="630" t="s">
        <v>119</v>
      </c>
      <c r="G140" s="584" t="s">
        <v>1088</v>
      </c>
      <c r="H140" s="584" t="s">
        <v>1061</v>
      </c>
      <c r="I140" s="627" t="s">
        <v>1062</v>
      </c>
      <c r="J140" s="627" t="s">
        <v>699</v>
      </c>
      <c r="K140" s="640">
        <v>1</v>
      </c>
      <c r="L140" s="631"/>
      <c r="M140" s="321">
        <v>29</v>
      </c>
      <c r="N140" s="321">
        <v>29</v>
      </c>
      <c r="O140" s="327">
        <f t="shared" si="4"/>
        <v>1</v>
      </c>
      <c r="P140" s="650">
        <v>1</v>
      </c>
      <c r="Q140" s="655">
        <f t="shared" si="5"/>
        <v>100</v>
      </c>
      <c r="R140" s="644"/>
    </row>
    <row r="141" spans="1:18" ht="25" x14ac:dyDescent="0.25">
      <c r="A141" s="619" t="s">
        <v>352</v>
      </c>
      <c r="B141" s="620" t="s">
        <v>84</v>
      </c>
      <c r="C141" s="620" t="s">
        <v>1038</v>
      </c>
      <c r="D141" s="622" t="s">
        <v>1042</v>
      </c>
      <c r="E141" s="644"/>
      <c r="F141" s="630" t="s">
        <v>119</v>
      </c>
      <c r="G141" s="584" t="s">
        <v>1088</v>
      </c>
      <c r="H141" s="584" t="s">
        <v>1061</v>
      </c>
      <c r="I141" s="627" t="s">
        <v>1062</v>
      </c>
      <c r="J141" s="627" t="s">
        <v>699</v>
      </c>
      <c r="K141" s="640">
        <v>1</v>
      </c>
      <c r="L141" s="631"/>
      <c r="M141" s="324">
        <v>283</v>
      </c>
      <c r="N141" s="324">
        <v>283</v>
      </c>
      <c r="O141" s="327">
        <f t="shared" si="4"/>
        <v>1</v>
      </c>
      <c r="P141" s="650">
        <v>1</v>
      </c>
      <c r="Q141" s="655">
        <f t="shared" si="5"/>
        <v>100</v>
      </c>
      <c r="R141" s="644"/>
    </row>
    <row r="142" spans="1:18" ht="125" x14ac:dyDescent="0.25">
      <c r="A142" s="619" t="s">
        <v>352</v>
      </c>
      <c r="B142" s="620" t="s">
        <v>84</v>
      </c>
      <c r="C142" s="632" t="s">
        <v>1044</v>
      </c>
      <c r="D142" s="622" t="s">
        <v>1039</v>
      </c>
      <c r="E142" s="644"/>
      <c r="F142" s="630" t="s">
        <v>119</v>
      </c>
      <c r="G142" s="584" t="s">
        <v>1088</v>
      </c>
      <c r="H142" s="584" t="s">
        <v>1061</v>
      </c>
      <c r="I142" s="627" t="s">
        <v>1062</v>
      </c>
      <c r="J142" s="627" t="s">
        <v>699</v>
      </c>
      <c r="K142" s="640">
        <v>1</v>
      </c>
      <c r="L142" s="587" t="s">
        <v>801</v>
      </c>
      <c r="M142" s="324">
        <v>344</v>
      </c>
      <c r="N142" s="324">
        <v>344</v>
      </c>
      <c r="O142" s="327">
        <f t="shared" si="4"/>
        <v>1</v>
      </c>
      <c r="P142" s="650">
        <v>1</v>
      </c>
      <c r="Q142" s="655">
        <f t="shared" si="5"/>
        <v>100</v>
      </c>
      <c r="R142" s="644"/>
    </row>
    <row r="143" spans="1:18" ht="125" x14ac:dyDescent="0.25">
      <c r="A143" s="619" t="s">
        <v>352</v>
      </c>
      <c r="B143" s="620" t="s">
        <v>84</v>
      </c>
      <c r="C143" s="632" t="s">
        <v>1044</v>
      </c>
      <c r="D143" s="622" t="s">
        <v>1042</v>
      </c>
      <c r="E143" s="644"/>
      <c r="F143" s="630" t="s">
        <v>119</v>
      </c>
      <c r="G143" s="584" t="s">
        <v>1088</v>
      </c>
      <c r="H143" s="584" t="s">
        <v>1061</v>
      </c>
      <c r="I143" s="627" t="s">
        <v>1062</v>
      </c>
      <c r="J143" s="627" t="s">
        <v>699</v>
      </c>
      <c r="K143" s="640">
        <v>1</v>
      </c>
      <c r="L143" s="587" t="s">
        <v>801</v>
      </c>
      <c r="M143" s="325">
        <v>74</v>
      </c>
      <c r="N143" s="325">
        <v>74</v>
      </c>
      <c r="O143" s="327">
        <f t="shared" si="4"/>
        <v>1</v>
      </c>
      <c r="P143" s="650">
        <v>1</v>
      </c>
      <c r="Q143" s="655">
        <f t="shared" si="5"/>
        <v>100</v>
      </c>
      <c r="R143" s="644"/>
    </row>
    <row r="144" spans="1:18" ht="25" x14ac:dyDescent="0.25">
      <c r="A144" s="619" t="s">
        <v>352</v>
      </c>
      <c r="B144" s="620" t="s">
        <v>84</v>
      </c>
      <c r="C144" s="635" t="s">
        <v>1048</v>
      </c>
      <c r="D144" s="636" t="s">
        <v>1049</v>
      </c>
      <c r="E144" s="645" t="s">
        <v>1123</v>
      </c>
      <c r="F144" s="630" t="s">
        <v>119</v>
      </c>
      <c r="G144" s="584" t="s">
        <v>1088</v>
      </c>
      <c r="H144" s="587" t="s">
        <v>1089</v>
      </c>
      <c r="I144" s="627" t="s">
        <v>1062</v>
      </c>
      <c r="J144" s="627" t="s">
        <v>699</v>
      </c>
      <c r="K144" s="640">
        <v>1</v>
      </c>
      <c r="L144" s="574"/>
      <c r="M144" s="646">
        <v>32</v>
      </c>
      <c r="N144" s="646">
        <v>32</v>
      </c>
      <c r="O144" s="327">
        <f t="shared" si="4"/>
        <v>1</v>
      </c>
      <c r="P144" s="650">
        <v>1</v>
      </c>
      <c r="Q144" s="655">
        <f t="shared" si="5"/>
        <v>100</v>
      </c>
      <c r="R144" s="644"/>
    </row>
    <row r="145" spans="1:18" ht="25" x14ac:dyDescent="0.25">
      <c r="A145" s="619" t="s">
        <v>352</v>
      </c>
      <c r="B145" s="620" t="s">
        <v>84</v>
      </c>
      <c r="C145" s="637" t="s">
        <v>1051</v>
      </c>
      <c r="D145" s="636" t="s">
        <v>1052</v>
      </c>
      <c r="E145" s="645" t="s">
        <v>1124</v>
      </c>
      <c r="F145" s="630" t="s">
        <v>119</v>
      </c>
      <c r="G145" s="584" t="s">
        <v>1088</v>
      </c>
      <c r="H145" s="587" t="s">
        <v>1089</v>
      </c>
      <c r="I145" s="627" t="s">
        <v>1062</v>
      </c>
      <c r="J145" s="627" t="s">
        <v>699</v>
      </c>
      <c r="K145" s="640">
        <v>1</v>
      </c>
      <c r="L145" s="574"/>
      <c r="M145" s="648">
        <v>6</v>
      </c>
      <c r="N145" s="648">
        <v>6</v>
      </c>
      <c r="O145" s="327">
        <f t="shared" si="4"/>
        <v>1</v>
      </c>
      <c r="P145" s="650">
        <v>1</v>
      </c>
      <c r="Q145" s="655">
        <f t="shared" si="5"/>
        <v>100</v>
      </c>
      <c r="R145" s="644"/>
    </row>
    <row r="146" spans="1:18" ht="25" x14ac:dyDescent="0.25">
      <c r="A146" s="619" t="s">
        <v>352</v>
      </c>
      <c r="B146" s="620" t="s">
        <v>84</v>
      </c>
      <c r="C146" s="621" t="s">
        <v>1038</v>
      </c>
      <c r="D146" s="622" t="s">
        <v>1039</v>
      </c>
      <c r="E146" s="644"/>
      <c r="F146" s="630" t="s">
        <v>119</v>
      </c>
      <c r="G146" s="584" t="s">
        <v>284</v>
      </c>
      <c r="H146" s="584" t="s">
        <v>1090</v>
      </c>
      <c r="I146" s="626" t="s">
        <v>120</v>
      </c>
      <c r="J146" s="627" t="s">
        <v>699</v>
      </c>
      <c r="K146" s="640">
        <v>1</v>
      </c>
      <c r="L146" s="631"/>
      <c r="M146" s="321">
        <v>29</v>
      </c>
      <c r="N146" s="321">
        <v>29</v>
      </c>
      <c r="O146" s="327">
        <f t="shared" si="4"/>
        <v>1</v>
      </c>
      <c r="P146" s="650">
        <v>1</v>
      </c>
      <c r="Q146" s="655">
        <f t="shared" si="5"/>
        <v>100</v>
      </c>
      <c r="R146" s="644"/>
    </row>
    <row r="147" spans="1:18" ht="25" x14ac:dyDescent="0.25">
      <c r="A147" s="619" t="s">
        <v>352</v>
      </c>
      <c r="B147" s="620" t="s">
        <v>84</v>
      </c>
      <c r="C147" s="620" t="s">
        <v>1038</v>
      </c>
      <c r="D147" s="622" t="s">
        <v>1042</v>
      </c>
      <c r="E147" s="644"/>
      <c r="F147" s="630" t="s">
        <v>119</v>
      </c>
      <c r="G147" s="584" t="s">
        <v>284</v>
      </c>
      <c r="H147" s="584" t="s">
        <v>1090</v>
      </c>
      <c r="I147" s="626" t="s">
        <v>120</v>
      </c>
      <c r="J147" s="627" t="s">
        <v>699</v>
      </c>
      <c r="K147" s="640">
        <v>1</v>
      </c>
      <c r="L147" s="631"/>
      <c r="M147" s="324">
        <v>283</v>
      </c>
      <c r="N147" s="324">
        <v>283</v>
      </c>
      <c r="O147" s="327">
        <f t="shared" si="4"/>
        <v>1</v>
      </c>
      <c r="P147" s="650">
        <v>1</v>
      </c>
      <c r="Q147" s="655">
        <f t="shared" si="5"/>
        <v>100</v>
      </c>
      <c r="R147" s="644"/>
    </row>
    <row r="148" spans="1:18" ht="125" x14ac:dyDescent="0.25">
      <c r="A148" s="619" t="s">
        <v>352</v>
      </c>
      <c r="B148" s="620" t="s">
        <v>84</v>
      </c>
      <c r="C148" s="632" t="s">
        <v>1044</v>
      </c>
      <c r="D148" s="622" t="s">
        <v>1039</v>
      </c>
      <c r="E148" s="644"/>
      <c r="F148" s="630" t="s">
        <v>119</v>
      </c>
      <c r="G148" s="584" t="s">
        <v>284</v>
      </c>
      <c r="H148" s="584" t="s">
        <v>1090</v>
      </c>
      <c r="I148" s="626" t="s">
        <v>120</v>
      </c>
      <c r="J148" s="627" t="s">
        <v>699</v>
      </c>
      <c r="K148" s="640">
        <v>1</v>
      </c>
      <c r="L148" s="587" t="s">
        <v>801</v>
      </c>
      <c r="M148" s="324">
        <v>344</v>
      </c>
      <c r="N148" s="324">
        <v>344</v>
      </c>
      <c r="O148" s="327">
        <f t="shared" si="4"/>
        <v>1</v>
      </c>
      <c r="P148" s="650">
        <v>1</v>
      </c>
      <c r="Q148" s="655">
        <f t="shared" si="5"/>
        <v>100</v>
      </c>
      <c r="R148" s="644"/>
    </row>
    <row r="149" spans="1:18" ht="125" x14ac:dyDescent="0.25">
      <c r="A149" s="619" t="s">
        <v>352</v>
      </c>
      <c r="B149" s="620" t="s">
        <v>84</v>
      </c>
      <c r="C149" s="632" t="s">
        <v>1044</v>
      </c>
      <c r="D149" s="622" t="s">
        <v>1042</v>
      </c>
      <c r="E149" s="644"/>
      <c r="F149" s="630" t="s">
        <v>119</v>
      </c>
      <c r="G149" s="584" t="s">
        <v>284</v>
      </c>
      <c r="H149" s="584" t="s">
        <v>1090</v>
      </c>
      <c r="I149" s="626" t="s">
        <v>120</v>
      </c>
      <c r="J149" s="627" t="s">
        <v>699</v>
      </c>
      <c r="K149" s="640">
        <v>1</v>
      </c>
      <c r="L149" s="587" t="s">
        <v>801</v>
      </c>
      <c r="M149" s="325">
        <v>74</v>
      </c>
      <c r="N149" s="325">
        <v>74</v>
      </c>
      <c r="O149" s="327">
        <f t="shared" si="4"/>
        <v>1</v>
      </c>
      <c r="P149" s="650">
        <v>1</v>
      </c>
      <c r="Q149" s="655">
        <f t="shared" si="5"/>
        <v>100</v>
      </c>
      <c r="R149" s="644"/>
    </row>
    <row r="150" spans="1:18" ht="25" x14ac:dyDescent="0.25">
      <c r="A150" s="619" t="s">
        <v>352</v>
      </c>
      <c r="B150" s="620" t="s">
        <v>84</v>
      </c>
      <c r="C150" s="635" t="s">
        <v>1048</v>
      </c>
      <c r="D150" s="636" t="s">
        <v>1049</v>
      </c>
      <c r="E150" s="645" t="s">
        <v>1123</v>
      </c>
      <c r="F150" s="630" t="s">
        <v>119</v>
      </c>
      <c r="G150" s="584" t="s">
        <v>284</v>
      </c>
      <c r="H150" s="584" t="s">
        <v>1090</v>
      </c>
      <c r="I150" s="626" t="s">
        <v>120</v>
      </c>
      <c r="J150" s="627" t="s">
        <v>699</v>
      </c>
      <c r="K150" s="640">
        <v>1</v>
      </c>
      <c r="L150" s="574"/>
      <c r="M150" s="646">
        <v>32</v>
      </c>
      <c r="N150" s="646">
        <v>32</v>
      </c>
      <c r="O150" s="327">
        <f t="shared" si="4"/>
        <v>1</v>
      </c>
      <c r="P150" s="650">
        <v>1</v>
      </c>
      <c r="Q150" s="655">
        <f t="shared" si="5"/>
        <v>100</v>
      </c>
      <c r="R150" s="644"/>
    </row>
    <row r="151" spans="1:18" ht="25" x14ac:dyDescent="0.25">
      <c r="A151" s="619" t="s">
        <v>352</v>
      </c>
      <c r="B151" s="620" t="s">
        <v>84</v>
      </c>
      <c r="C151" s="637" t="s">
        <v>1051</v>
      </c>
      <c r="D151" s="636" t="s">
        <v>1052</v>
      </c>
      <c r="E151" s="645" t="s">
        <v>1124</v>
      </c>
      <c r="F151" s="630" t="s">
        <v>119</v>
      </c>
      <c r="G151" s="584" t="s">
        <v>284</v>
      </c>
      <c r="H151" s="584" t="s">
        <v>1090</v>
      </c>
      <c r="I151" s="626" t="s">
        <v>120</v>
      </c>
      <c r="J151" s="627" t="s">
        <v>699</v>
      </c>
      <c r="K151" s="640">
        <v>1</v>
      </c>
      <c r="L151" s="574"/>
      <c r="M151" s="648">
        <v>6</v>
      </c>
      <c r="N151" s="648">
        <v>6</v>
      </c>
      <c r="O151" s="327">
        <f t="shared" si="4"/>
        <v>1</v>
      </c>
      <c r="P151" s="650">
        <v>1</v>
      </c>
      <c r="Q151" s="655">
        <f t="shared" si="5"/>
        <v>100</v>
      </c>
      <c r="R151" s="644"/>
    </row>
    <row r="152" spans="1:18" ht="25" x14ac:dyDescent="0.25">
      <c r="A152" s="619" t="s">
        <v>352</v>
      </c>
      <c r="B152" s="620" t="s">
        <v>84</v>
      </c>
      <c r="C152" s="621" t="s">
        <v>1038</v>
      </c>
      <c r="D152" s="622" t="s">
        <v>1039</v>
      </c>
      <c r="E152" s="644"/>
      <c r="F152" s="630" t="s">
        <v>119</v>
      </c>
      <c r="G152" s="584" t="s">
        <v>1091</v>
      </c>
      <c r="H152" s="584" t="s">
        <v>1090</v>
      </c>
      <c r="I152" s="626" t="s">
        <v>120</v>
      </c>
      <c r="J152" s="627" t="s">
        <v>699</v>
      </c>
      <c r="K152" s="640">
        <v>1</v>
      </c>
      <c r="L152" s="631"/>
      <c r="M152" s="321">
        <v>29</v>
      </c>
      <c r="N152" s="321">
        <v>29</v>
      </c>
      <c r="O152" s="327">
        <f t="shared" si="4"/>
        <v>1</v>
      </c>
      <c r="P152" s="650">
        <v>1</v>
      </c>
      <c r="Q152" s="655">
        <f t="shared" si="5"/>
        <v>100</v>
      </c>
      <c r="R152" s="644"/>
    </row>
    <row r="153" spans="1:18" ht="25" x14ac:dyDescent="0.25">
      <c r="A153" s="619" t="s">
        <v>352</v>
      </c>
      <c r="B153" s="620" t="s">
        <v>84</v>
      </c>
      <c r="C153" s="620" t="s">
        <v>1038</v>
      </c>
      <c r="D153" s="622" t="s">
        <v>1042</v>
      </c>
      <c r="E153" s="644"/>
      <c r="F153" s="630" t="s">
        <v>119</v>
      </c>
      <c r="G153" s="584" t="s">
        <v>1091</v>
      </c>
      <c r="H153" s="584" t="s">
        <v>1090</v>
      </c>
      <c r="I153" s="626" t="s">
        <v>120</v>
      </c>
      <c r="J153" s="627" t="s">
        <v>699</v>
      </c>
      <c r="K153" s="640">
        <v>1</v>
      </c>
      <c r="L153" s="631"/>
      <c r="M153" s="324">
        <v>283</v>
      </c>
      <c r="N153" s="324">
        <v>283</v>
      </c>
      <c r="O153" s="327">
        <f t="shared" si="4"/>
        <v>1</v>
      </c>
      <c r="P153" s="650">
        <v>1</v>
      </c>
      <c r="Q153" s="655">
        <f t="shared" si="5"/>
        <v>100</v>
      </c>
      <c r="R153" s="644"/>
    </row>
    <row r="154" spans="1:18" ht="125" x14ac:dyDescent="0.25">
      <c r="A154" s="619" t="s">
        <v>352</v>
      </c>
      <c r="B154" s="620" t="s">
        <v>84</v>
      </c>
      <c r="C154" s="632" t="s">
        <v>1044</v>
      </c>
      <c r="D154" s="622" t="s">
        <v>1039</v>
      </c>
      <c r="E154" s="644"/>
      <c r="F154" s="630" t="s">
        <v>119</v>
      </c>
      <c r="G154" s="584" t="s">
        <v>1091</v>
      </c>
      <c r="H154" s="584" t="s">
        <v>1090</v>
      </c>
      <c r="I154" s="626" t="s">
        <v>120</v>
      </c>
      <c r="J154" s="627" t="s">
        <v>699</v>
      </c>
      <c r="K154" s="640">
        <v>1</v>
      </c>
      <c r="L154" s="587" t="s">
        <v>801</v>
      </c>
      <c r="M154" s="324">
        <v>344</v>
      </c>
      <c r="N154" s="324">
        <v>344</v>
      </c>
      <c r="O154" s="327">
        <f t="shared" si="4"/>
        <v>1</v>
      </c>
      <c r="P154" s="650">
        <v>1</v>
      </c>
      <c r="Q154" s="655">
        <f t="shared" si="5"/>
        <v>100</v>
      </c>
      <c r="R154" s="644"/>
    </row>
    <row r="155" spans="1:18" ht="125" x14ac:dyDescent="0.25">
      <c r="A155" s="619" t="s">
        <v>352</v>
      </c>
      <c r="B155" s="620" t="s">
        <v>84</v>
      </c>
      <c r="C155" s="632" t="s">
        <v>1044</v>
      </c>
      <c r="D155" s="622" t="s">
        <v>1042</v>
      </c>
      <c r="E155" s="644"/>
      <c r="F155" s="630" t="s">
        <v>119</v>
      </c>
      <c r="G155" s="584" t="s">
        <v>1091</v>
      </c>
      <c r="H155" s="584" t="s">
        <v>1090</v>
      </c>
      <c r="I155" s="626" t="s">
        <v>120</v>
      </c>
      <c r="J155" s="627" t="s">
        <v>699</v>
      </c>
      <c r="K155" s="640">
        <v>1</v>
      </c>
      <c r="L155" s="587" t="s">
        <v>801</v>
      </c>
      <c r="M155" s="325">
        <v>74</v>
      </c>
      <c r="N155" s="325">
        <v>74</v>
      </c>
      <c r="O155" s="327">
        <f t="shared" si="4"/>
        <v>1</v>
      </c>
      <c r="P155" s="650">
        <v>1</v>
      </c>
      <c r="Q155" s="655">
        <f t="shared" si="5"/>
        <v>100</v>
      </c>
      <c r="R155" s="644"/>
    </row>
    <row r="156" spans="1:18" ht="25" x14ac:dyDescent="0.25">
      <c r="A156" s="619" t="s">
        <v>352</v>
      </c>
      <c r="B156" s="620" t="s">
        <v>84</v>
      </c>
      <c r="C156" s="635" t="s">
        <v>1048</v>
      </c>
      <c r="D156" s="636" t="s">
        <v>1049</v>
      </c>
      <c r="E156" s="645" t="s">
        <v>1123</v>
      </c>
      <c r="F156" s="630" t="s">
        <v>119</v>
      </c>
      <c r="G156" s="584" t="s">
        <v>1091</v>
      </c>
      <c r="H156" s="584" t="s">
        <v>1090</v>
      </c>
      <c r="I156" s="626" t="s">
        <v>120</v>
      </c>
      <c r="J156" s="627" t="s">
        <v>699</v>
      </c>
      <c r="K156" s="640">
        <v>1</v>
      </c>
      <c r="L156" s="574"/>
      <c r="M156" s="646">
        <v>32</v>
      </c>
      <c r="N156" s="646">
        <v>32</v>
      </c>
      <c r="O156" s="327">
        <f t="shared" si="4"/>
        <v>1</v>
      </c>
      <c r="P156" s="650">
        <v>1</v>
      </c>
      <c r="Q156" s="655">
        <f t="shared" si="5"/>
        <v>100</v>
      </c>
      <c r="R156" s="644"/>
    </row>
    <row r="157" spans="1:18" ht="25" x14ac:dyDescent="0.25">
      <c r="A157" s="619" t="s">
        <v>352</v>
      </c>
      <c r="B157" s="620" t="s">
        <v>84</v>
      </c>
      <c r="C157" s="637" t="s">
        <v>1051</v>
      </c>
      <c r="D157" s="636" t="s">
        <v>1052</v>
      </c>
      <c r="E157" s="645" t="s">
        <v>1124</v>
      </c>
      <c r="F157" s="630" t="s">
        <v>119</v>
      </c>
      <c r="G157" s="584" t="s">
        <v>1091</v>
      </c>
      <c r="H157" s="584" t="s">
        <v>1090</v>
      </c>
      <c r="I157" s="626" t="s">
        <v>120</v>
      </c>
      <c r="J157" s="627" t="s">
        <v>699</v>
      </c>
      <c r="K157" s="640">
        <v>1</v>
      </c>
      <c r="L157" s="574"/>
      <c r="M157" s="648">
        <v>6</v>
      </c>
      <c r="N157" s="648">
        <v>6</v>
      </c>
      <c r="O157" s="327">
        <f t="shared" si="4"/>
        <v>1</v>
      </c>
      <c r="P157" s="650">
        <v>1</v>
      </c>
      <c r="Q157" s="655">
        <f t="shared" si="5"/>
        <v>100</v>
      </c>
      <c r="R157" s="644"/>
    </row>
    <row r="158" spans="1:18" ht="25" x14ac:dyDescent="0.25">
      <c r="A158" s="619" t="s">
        <v>352</v>
      </c>
      <c r="B158" s="620" t="s">
        <v>84</v>
      </c>
      <c r="C158" s="621" t="s">
        <v>1038</v>
      </c>
      <c r="D158" s="622" t="s">
        <v>1039</v>
      </c>
      <c r="E158" s="644"/>
      <c r="F158" s="630" t="s">
        <v>119</v>
      </c>
      <c r="G158" s="584" t="s">
        <v>1092</v>
      </c>
      <c r="H158" s="584" t="s">
        <v>1090</v>
      </c>
      <c r="I158" s="626" t="s">
        <v>120</v>
      </c>
      <c r="J158" s="627" t="s">
        <v>699</v>
      </c>
      <c r="K158" s="640">
        <v>1</v>
      </c>
      <c r="L158" s="631"/>
      <c r="M158" s="321">
        <v>29</v>
      </c>
      <c r="N158" s="321">
        <v>29</v>
      </c>
      <c r="O158" s="327">
        <f t="shared" si="4"/>
        <v>1</v>
      </c>
      <c r="P158" s="650">
        <v>1</v>
      </c>
      <c r="Q158" s="655">
        <f t="shared" si="5"/>
        <v>100</v>
      </c>
      <c r="R158" s="644"/>
    </row>
    <row r="159" spans="1:18" ht="25" x14ac:dyDescent="0.25">
      <c r="A159" s="619" t="s">
        <v>352</v>
      </c>
      <c r="B159" s="620" t="s">
        <v>84</v>
      </c>
      <c r="C159" s="620" t="s">
        <v>1038</v>
      </c>
      <c r="D159" s="622" t="s">
        <v>1042</v>
      </c>
      <c r="E159" s="644"/>
      <c r="F159" s="630" t="s">
        <v>119</v>
      </c>
      <c r="G159" s="584" t="s">
        <v>1092</v>
      </c>
      <c r="H159" s="584" t="s">
        <v>1090</v>
      </c>
      <c r="I159" s="626" t="s">
        <v>120</v>
      </c>
      <c r="J159" s="627" t="s">
        <v>699</v>
      </c>
      <c r="K159" s="640">
        <v>1</v>
      </c>
      <c r="L159" s="631"/>
      <c r="M159" s="324">
        <v>283</v>
      </c>
      <c r="N159" s="324">
        <v>283</v>
      </c>
      <c r="O159" s="327">
        <f t="shared" si="4"/>
        <v>1</v>
      </c>
      <c r="P159" s="650">
        <v>1</v>
      </c>
      <c r="Q159" s="655">
        <f t="shared" si="5"/>
        <v>100</v>
      </c>
      <c r="R159" s="644"/>
    </row>
    <row r="160" spans="1:18" ht="125" x14ac:dyDescent="0.25">
      <c r="A160" s="619" t="s">
        <v>352</v>
      </c>
      <c r="B160" s="620" t="s">
        <v>84</v>
      </c>
      <c r="C160" s="632" t="s">
        <v>1044</v>
      </c>
      <c r="D160" s="622" t="s">
        <v>1039</v>
      </c>
      <c r="E160" s="644"/>
      <c r="F160" s="630" t="s">
        <v>119</v>
      </c>
      <c r="G160" s="584" t="s">
        <v>1092</v>
      </c>
      <c r="H160" s="584" t="s">
        <v>1090</v>
      </c>
      <c r="I160" s="626" t="s">
        <v>120</v>
      </c>
      <c r="J160" s="627" t="s">
        <v>699</v>
      </c>
      <c r="K160" s="640">
        <v>1</v>
      </c>
      <c r="L160" s="587" t="s">
        <v>801</v>
      </c>
      <c r="M160" s="324">
        <v>344</v>
      </c>
      <c r="N160" s="324">
        <v>344</v>
      </c>
      <c r="O160" s="327">
        <f t="shared" si="4"/>
        <v>1</v>
      </c>
      <c r="P160" s="650">
        <v>1</v>
      </c>
      <c r="Q160" s="655">
        <f t="shared" si="5"/>
        <v>100</v>
      </c>
      <c r="R160" s="644"/>
    </row>
    <row r="161" spans="1:18" ht="125" x14ac:dyDescent="0.25">
      <c r="A161" s="619" t="s">
        <v>352</v>
      </c>
      <c r="B161" s="620" t="s">
        <v>84</v>
      </c>
      <c r="C161" s="632" t="s">
        <v>1044</v>
      </c>
      <c r="D161" s="622" t="s">
        <v>1042</v>
      </c>
      <c r="E161" s="644"/>
      <c r="F161" s="630" t="s">
        <v>119</v>
      </c>
      <c r="G161" s="584" t="s">
        <v>1092</v>
      </c>
      <c r="H161" s="584" t="s">
        <v>1090</v>
      </c>
      <c r="I161" s="626" t="s">
        <v>120</v>
      </c>
      <c r="J161" s="627" t="s">
        <v>699</v>
      </c>
      <c r="K161" s="640">
        <v>1</v>
      </c>
      <c r="L161" s="587" t="s">
        <v>801</v>
      </c>
      <c r="M161" s="325">
        <v>74</v>
      </c>
      <c r="N161" s="325">
        <v>74</v>
      </c>
      <c r="O161" s="327">
        <f t="shared" si="4"/>
        <v>1</v>
      </c>
      <c r="P161" s="650">
        <v>1</v>
      </c>
      <c r="Q161" s="655">
        <f t="shared" si="5"/>
        <v>100</v>
      </c>
      <c r="R161" s="644"/>
    </row>
    <row r="162" spans="1:18" ht="25" x14ac:dyDescent="0.25">
      <c r="A162" s="619" t="s">
        <v>352</v>
      </c>
      <c r="B162" s="620" t="s">
        <v>84</v>
      </c>
      <c r="C162" s="635" t="s">
        <v>1048</v>
      </c>
      <c r="D162" s="636" t="s">
        <v>1049</v>
      </c>
      <c r="E162" s="645" t="s">
        <v>1123</v>
      </c>
      <c r="F162" s="630" t="s">
        <v>119</v>
      </c>
      <c r="G162" s="584" t="s">
        <v>1092</v>
      </c>
      <c r="H162" s="584" t="s">
        <v>1090</v>
      </c>
      <c r="I162" s="626" t="s">
        <v>120</v>
      </c>
      <c r="J162" s="627" t="s">
        <v>699</v>
      </c>
      <c r="K162" s="640">
        <v>1</v>
      </c>
      <c r="L162" s="574"/>
      <c r="M162" s="646">
        <v>32</v>
      </c>
      <c r="N162" s="646">
        <v>32</v>
      </c>
      <c r="O162" s="327">
        <f t="shared" si="4"/>
        <v>1</v>
      </c>
      <c r="P162" s="650">
        <v>1</v>
      </c>
      <c r="Q162" s="655">
        <f t="shared" si="5"/>
        <v>100</v>
      </c>
      <c r="R162" s="644"/>
    </row>
    <row r="163" spans="1:18" ht="25" x14ac:dyDescent="0.25">
      <c r="A163" s="619" t="s">
        <v>352</v>
      </c>
      <c r="B163" s="620" t="s">
        <v>84</v>
      </c>
      <c r="C163" s="637" t="s">
        <v>1051</v>
      </c>
      <c r="D163" s="636" t="s">
        <v>1052</v>
      </c>
      <c r="E163" s="645" t="s">
        <v>1124</v>
      </c>
      <c r="F163" s="630" t="s">
        <v>119</v>
      </c>
      <c r="G163" s="584" t="s">
        <v>1092</v>
      </c>
      <c r="H163" s="584" t="s">
        <v>1090</v>
      </c>
      <c r="I163" s="626" t="s">
        <v>120</v>
      </c>
      <c r="J163" s="627" t="s">
        <v>699</v>
      </c>
      <c r="K163" s="640">
        <v>1</v>
      </c>
      <c r="L163" s="574"/>
      <c r="M163" s="648">
        <v>6</v>
      </c>
      <c r="N163" s="648">
        <v>6</v>
      </c>
      <c r="O163" s="327">
        <f t="shared" si="4"/>
        <v>1</v>
      </c>
      <c r="P163" s="650">
        <v>1</v>
      </c>
      <c r="Q163" s="655">
        <f t="shared" si="5"/>
        <v>100</v>
      </c>
      <c r="R163" s="644"/>
    </row>
    <row r="164" spans="1:18" ht="25" x14ac:dyDescent="0.25">
      <c r="A164" s="619" t="s">
        <v>352</v>
      </c>
      <c r="B164" s="620" t="s">
        <v>84</v>
      </c>
      <c r="C164" s="621" t="s">
        <v>1038</v>
      </c>
      <c r="D164" s="622" t="s">
        <v>1039</v>
      </c>
      <c r="E164" s="644"/>
      <c r="F164" s="630" t="s">
        <v>119</v>
      </c>
      <c r="G164" s="584" t="s">
        <v>1093</v>
      </c>
      <c r="H164" s="584" t="s">
        <v>1090</v>
      </c>
      <c r="I164" s="626" t="s">
        <v>120</v>
      </c>
      <c r="J164" s="627" t="s">
        <v>699</v>
      </c>
      <c r="K164" s="640">
        <v>1</v>
      </c>
      <c r="L164" s="631"/>
      <c r="M164" s="321">
        <v>29</v>
      </c>
      <c r="N164" s="321">
        <v>29</v>
      </c>
      <c r="O164" s="327">
        <f t="shared" si="4"/>
        <v>1</v>
      </c>
      <c r="P164" s="650">
        <v>1</v>
      </c>
      <c r="Q164" s="655">
        <f t="shared" si="5"/>
        <v>100</v>
      </c>
      <c r="R164" s="644"/>
    </row>
    <row r="165" spans="1:18" ht="25" x14ac:dyDescent="0.25">
      <c r="A165" s="619" t="s">
        <v>352</v>
      </c>
      <c r="B165" s="620" t="s">
        <v>84</v>
      </c>
      <c r="C165" s="620" t="s">
        <v>1038</v>
      </c>
      <c r="D165" s="622" t="s">
        <v>1042</v>
      </c>
      <c r="E165" s="644"/>
      <c r="F165" s="630" t="s">
        <v>119</v>
      </c>
      <c r="G165" s="584" t="s">
        <v>1093</v>
      </c>
      <c r="H165" s="584" t="s">
        <v>1090</v>
      </c>
      <c r="I165" s="626" t="s">
        <v>120</v>
      </c>
      <c r="J165" s="627" t="s">
        <v>699</v>
      </c>
      <c r="K165" s="640">
        <v>1</v>
      </c>
      <c r="L165" s="631"/>
      <c r="M165" s="324">
        <v>283</v>
      </c>
      <c r="N165" s="324">
        <v>283</v>
      </c>
      <c r="O165" s="327">
        <f t="shared" si="4"/>
        <v>1</v>
      </c>
      <c r="P165" s="650">
        <v>1</v>
      </c>
      <c r="Q165" s="655">
        <f t="shared" si="5"/>
        <v>100</v>
      </c>
      <c r="R165" s="644"/>
    </row>
    <row r="166" spans="1:18" ht="125" x14ac:dyDescent="0.25">
      <c r="A166" s="619" t="s">
        <v>352</v>
      </c>
      <c r="B166" s="620" t="s">
        <v>84</v>
      </c>
      <c r="C166" s="632" t="s">
        <v>1044</v>
      </c>
      <c r="D166" s="622" t="s">
        <v>1039</v>
      </c>
      <c r="E166" s="644"/>
      <c r="F166" s="630" t="s">
        <v>119</v>
      </c>
      <c r="G166" s="584" t="s">
        <v>1093</v>
      </c>
      <c r="H166" s="584" t="s">
        <v>1090</v>
      </c>
      <c r="I166" s="626" t="s">
        <v>120</v>
      </c>
      <c r="J166" s="627" t="s">
        <v>699</v>
      </c>
      <c r="K166" s="640">
        <v>1</v>
      </c>
      <c r="L166" s="587" t="s">
        <v>801</v>
      </c>
      <c r="M166" s="324">
        <v>344</v>
      </c>
      <c r="N166" s="324">
        <v>344</v>
      </c>
      <c r="O166" s="327">
        <f t="shared" si="4"/>
        <v>1</v>
      </c>
      <c r="P166" s="650">
        <v>1</v>
      </c>
      <c r="Q166" s="655">
        <f t="shared" si="5"/>
        <v>100</v>
      </c>
      <c r="R166" s="644"/>
    </row>
    <row r="167" spans="1:18" ht="125" x14ac:dyDescent="0.25">
      <c r="A167" s="619" t="s">
        <v>352</v>
      </c>
      <c r="B167" s="620" t="s">
        <v>84</v>
      </c>
      <c r="C167" s="632" t="s">
        <v>1044</v>
      </c>
      <c r="D167" s="622" t="s">
        <v>1042</v>
      </c>
      <c r="E167" s="644"/>
      <c r="F167" s="630" t="s">
        <v>119</v>
      </c>
      <c r="G167" s="584" t="s">
        <v>1093</v>
      </c>
      <c r="H167" s="584" t="s">
        <v>1090</v>
      </c>
      <c r="I167" s="626" t="s">
        <v>120</v>
      </c>
      <c r="J167" s="627" t="s">
        <v>699</v>
      </c>
      <c r="K167" s="640">
        <v>1</v>
      </c>
      <c r="L167" s="587" t="s">
        <v>801</v>
      </c>
      <c r="M167" s="325">
        <v>74</v>
      </c>
      <c r="N167" s="325">
        <v>74</v>
      </c>
      <c r="O167" s="327">
        <f t="shared" si="4"/>
        <v>1</v>
      </c>
      <c r="P167" s="650">
        <v>1</v>
      </c>
      <c r="Q167" s="655">
        <f t="shared" si="5"/>
        <v>100</v>
      </c>
      <c r="R167" s="644"/>
    </row>
    <row r="168" spans="1:18" ht="25" x14ac:dyDescent="0.25">
      <c r="A168" s="619" t="s">
        <v>352</v>
      </c>
      <c r="B168" s="620" t="s">
        <v>84</v>
      </c>
      <c r="C168" s="635" t="s">
        <v>1048</v>
      </c>
      <c r="D168" s="636" t="s">
        <v>1049</v>
      </c>
      <c r="E168" s="645" t="s">
        <v>1123</v>
      </c>
      <c r="F168" s="630" t="s">
        <v>119</v>
      </c>
      <c r="G168" s="584" t="s">
        <v>1093</v>
      </c>
      <c r="H168" s="584" t="s">
        <v>1090</v>
      </c>
      <c r="I168" s="626" t="s">
        <v>120</v>
      </c>
      <c r="J168" s="627" t="s">
        <v>699</v>
      </c>
      <c r="K168" s="640">
        <v>1</v>
      </c>
      <c r="L168" s="574"/>
      <c r="M168" s="646">
        <v>32</v>
      </c>
      <c r="N168" s="646">
        <v>32</v>
      </c>
      <c r="O168" s="327">
        <f t="shared" si="4"/>
        <v>1</v>
      </c>
      <c r="P168" s="650">
        <v>1</v>
      </c>
      <c r="Q168" s="655">
        <f t="shared" si="5"/>
        <v>100</v>
      </c>
      <c r="R168" s="644"/>
    </row>
    <row r="169" spans="1:18" ht="25" x14ac:dyDescent="0.25">
      <c r="A169" s="619" t="s">
        <v>352</v>
      </c>
      <c r="B169" s="620" t="s">
        <v>84</v>
      </c>
      <c r="C169" s="637" t="s">
        <v>1051</v>
      </c>
      <c r="D169" s="636" t="s">
        <v>1052</v>
      </c>
      <c r="E169" s="645" t="s">
        <v>1124</v>
      </c>
      <c r="F169" s="630" t="s">
        <v>119</v>
      </c>
      <c r="G169" s="584" t="s">
        <v>1093</v>
      </c>
      <c r="H169" s="584" t="s">
        <v>1090</v>
      </c>
      <c r="I169" s="626" t="s">
        <v>120</v>
      </c>
      <c r="J169" s="627" t="s">
        <v>699</v>
      </c>
      <c r="K169" s="640">
        <v>1</v>
      </c>
      <c r="L169" s="574"/>
      <c r="M169" s="648">
        <v>6</v>
      </c>
      <c r="N169" s="648">
        <v>6</v>
      </c>
      <c r="O169" s="327">
        <f t="shared" si="4"/>
        <v>1</v>
      </c>
      <c r="P169" s="650">
        <v>1</v>
      </c>
      <c r="Q169" s="655">
        <f t="shared" si="5"/>
        <v>100</v>
      </c>
      <c r="R169" s="644"/>
    </row>
    <row r="170" spans="1:18" ht="25" x14ac:dyDescent="0.25">
      <c r="A170" s="619" t="s">
        <v>352</v>
      </c>
      <c r="B170" s="620" t="s">
        <v>84</v>
      </c>
      <c r="C170" s="621" t="s">
        <v>1038</v>
      </c>
      <c r="D170" s="622" t="s">
        <v>1039</v>
      </c>
      <c r="E170" s="644"/>
      <c r="F170" s="630" t="s">
        <v>119</v>
      </c>
      <c r="G170" s="584" t="s">
        <v>1094</v>
      </c>
      <c r="H170" s="584" t="s">
        <v>1090</v>
      </c>
      <c r="I170" s="626" t="s">
        <v>120</v>
      </c>
      <c r="J170" s="627" t="s">
        <v>699</v>
      </c>
      <c r="K170" s="640">
        <v>1</v>
      </c>
      <c r="L170" s="631"/>
      <c r="M170" s="321">
        <v>29</v>
      </c>
      <c r="N170" s="321">
        <v>29</v>
      </c>
      <c r="O170" s="327">
        <f t="shared" si="4"/>
        <v>1</v>
      </c>
      <c r="P170" s="650">
        <v>1</v>
      </c>
      <c r="Q170" s="655">
        <f t="shared" si="5"/>
        <v>100</v>
      </c>
      <c r="R170" s="644"/>
    </row>
    <row r="171" spans="1:18" ht="25" x14ac:dyDescent="0.25">
      <c r="A171" s="619" t="s">
        <v>352</v>
      </c>
      <c r="B171" s="620" t="s">
        <v>84</v>
      </c>
      <c r="C171" s="620" t="s">
        <v>1038</v>
      </c>
      <c r="D171" s="622" t="s">
        <v>1042</v>
      </c>
      <c r="E171" s="644"/>
      <c r="F171" s="630" t="s">
        <v>119</v>
      </c>
      <c r="G171" s="584" t="s">
        <v>1094</v>
      </c>
      <c r="H171" s="584" t="s">
        <v>1090</v>
      </c>
      <c r="I171" s="626" t="s">
        <v>120</v>
      </c>
      <c r="J171" s="627" t="s">
        <v>699</v>
      </c>
      <c r="K171" s="640">
        <v>1</v>
      </c>
      <c r="L171" s="631"/>
      <c r="M171" s="324">
        <v>283</v>
      </c>
      <c r="N171" s="324">
        <v>283</v>
      </c>
      <c r="O171" s="327">
        <f t="shared" si="4"/>
        <v>1</v>
      </c>
      <c r="P171" s="650">
        <v>1</v>
      </c>
      <c r="Q171" s="655">
        <f t="shared" si="5"/>
        <v>100</v>
      </c>
      <c r="R171" s="644"/>
    </row>
    <row r="172" spans="1:18" ht="125" x14ac:dyDescent="0.25">
      <c r="A172" s="619" t="s">
        <v>352</v>
      </c>
      <c r="B172" s="620" t="s">
        <v>84</v>
      </c>
      <c r="C172" s="632" t="s">
        <v>1044</v>
      </c>
      <c r="D172" s="622" t="s">
        <v>1039</v>
      </c>
      <c r="E172" s="644"/>
      <c r="F172" s="630" t="s">
        <v>119</v>
      </c>
      <c r="G172" s="584" t="s">
        <v>1094</v>
      </c>
      <c r="H172" s="584" t="s">
        <v>1090</v>
      </c>
      <c r="I172" s="626" t="s">
        <v>120</v>
      </c>
      <c r="J172" s="627" t="s">
        <v>699</v>
      </c>
      <c r="K172" s="640">
        <v>1</v>
      </c>
      <c r="L172" s="587" t="s">
        <v>801</v>
      </c>
      <c r="M172" s="324">
        <v>344</v>
      </c>
      <c r="N172" s="324">
        <v>344</v>
      </c>
      <c r="O172" s="327">
        <f t="shared" si="4"/>
        <v>1</v>
      </c>
      <c r="P172" s="650">
        <v>1</v>
      </c>
      <c r="Q172" s="655">
        <f t="shared" si="5"/>
        <v>100</v>
      </c>
      <c r="R172" s="644"/>
    </row>
    <row r="173" spans="1:18" ht="125" x14ac:dyDescent="0.25">
      <c r="A173" s="619" t="s">
        <v>352</v>
      </c>
      <c r="B173" s="620" t="s">
        <v>84</v>
      </c>
      <c r="C173" s="632" t="s">
        <v>1044</v>
      </c>
      <c r="D173" s="622" t="s">
        <v>1042</v>
      </c>
      <c r="E173" s="644"/>
      <c r="F173" s="630" t="s">
        <v>119</v>
      </c>
      <c r="G173" s="584" t="s">
        <v>1094</v>
      </c>
      <c r="H173" s="584" t="s">
        <v>1090</v>
      </c>
      <c r="I173" s="626" t="s">
        <v>120</v>
      </c>
      <c r="J173" s="627" t="s">
        <v>699</v>
      </c>
      <c r="K173" s="640">
        <v>1</v>
      </c>
      <c r="L173" s="587" t="s">
        <v>801</v>
      </c>
      <c r="M173" s="325">
        <v>74</v>
      </c>
      <c r="N173" s="325">
        <v>74</v>
      </c>
      <c r="O173" s="327">
        <f t="shared" si="4"/>
        <v>1</v>
      </c>
      <c r="P173" s="650">
        <v>1</v>
      </c>
      <c r="Q173" s="655">
        <f t="shared" si="5"/>
        <v>100</v>
      </c>
      <c r="R173" s="644"/>
    </row>
    <row r="174" spans="1:18" ht="25" x14ac:dyDescent="0.25">
      <c r="A174" s="619" t="s">
        <v>352</v>
      </c>
      <c r="B174" s="620" t="s">
        <v>84</v>
      </c>
      <c r="C174" s="635" t="s">
        <v>1048</v>
      </c>
      <c r="D174" s="636" t="s">
        <v>1049</v>
      </c>
      <c r="E174" s="645" t="s">
        <v>1123</v>
      </c>
      <c r="F174" s="630" t="s">
        <v>119</v>
      </c>
      <c r="G174" s="584" t="s">
        <v>1094</v>
      </c>
      <c r="H174" s="584" t="s">
        <v>1090</v>
      </c>
      <c r="I174" s="626" t="s">
        <v>120</v>
      </c>
      <c r="J174" s="627" t="s">
        <v>699</v>
      </c>
      <c r="K174" s="640">
        <v>1</v>
      </c>
      <c r="L174" s="574"/>
      <c r="M174" s="646">
        <v>32</v>
      </c>
      <c r="N174" s="646">
        <v>32</v>
      </c>
      <c r="O174" s="327">
        <f t="shared" si="4"/>
        <v>1</v>
      </c>
      <c r="P174" s="650">
        <v>1</v>
      </c>
      <c r="Q174" s="655">
        <f t="shared" si="5"/>
        <v>100</v>
      </c>
      <c r="R174" s="644"/>
    </row>
    <row r="175" spans="1:18" ht="25" x14ac:dyDescent="0.25">
      <c r="A175" s="619" t="s">
        <v>352</v>
      </c>
      <c r="B175" s="620" t="s">
        <v>84</v>
      </c>
      <c r="C175" s="637" t="s">
        <v>1051</v>
      </c>
      <c r="D175" s="636" t="s">
        <v>1052</v>
      </c>
      <c r="E175" s="645" t="s">
        <v>1124</v>
      </c>
      <c r="F175" s="630" t="s">
        <v>119</v>
      </c>
      <c r="G175" s="584" t="s">
        <v>1094</v>
      </c>
      <c r="H175" s="584" t="s">
        <v>1090</v>
      </c>
      <c r="I175" s="626" t="s">
        <v>120</v>
      </c>
      <c r="J175" s="627" t="s">
        <v>699</v>
      </c>
      <c r="K175" s="640">
        <v>1</v>
      </c>
      <c r="L175" s="574"/>
      <c r="M175" s="648">
        <v>6</v>
      </c>
      <c r="N175" s="648">
        <v>6</v>
      </c>
      <c r="O175" s="327">
        <f t="shared" si="4"/>
        <v>1</v>
      </c>
      <c r="P175" s="650">
        <v>1</v>
      </c>
      <c r="Q175" s="655">
        <f t="shared" si="5"/>
        <v>100</v>
      </c>
      <c r="R175" s="644"/>
    </row>
    <row r="176" spans="1:18" ht="25" x14ac:dyDescent="0.25">
      <c r="A176" s="619" t="s">
        <v>352</v>
      </c>
      <c r="B176" s="620" t="s">
        <v>84</v>
      </c>
      <c r="C176" s="621" t="s">
        <v>1038</v>
      </c>
      <c r="D176" s="622" t="s">
        <v>1039</v>
      </c>
      <c r="E176" s="644"/>
      <c r="F176" s="630" t="s">
        <v>119</v>
      </c>
      <c r="G176" s="584" t="s">
        <v>1095</v>
      </c>
      <c r="H176" s="587" t="s">
        <v>1096</v>
      </c>
      <c r="I176" s="626" t="s">
        <v>120</v>
      </c>
      <c r="J176" s="627" t="s">
        <v>699</v>
      </c>
      <c r="K176" s="640">
        <v>1</v>
      </c>
      <c r="L176" s="631"/>
      <c r="M176" s="321">
        <v>29</v>
      </c>
      <c r="N176" s="321">
        <v>29</v>
      </c>
      <c r="O176" s="327">
        <f t="shared" si="4"/>
        <v>1</v>
      </c>
      <c r="P176" s="650">
        <v>1</v>
      </c>
      <c r="Q176" s="655">
        <f t="shared" si="5"/>
        <v>100</v>
      </c>
      <c r="R176" s="644"/>
    </row>
    <row r="177" spans="1:18" ht="37.5" x14ac:dyDescent="0.25">
      <c r="A177" s="619" t="s">
        <v>352</v>
      </c>
      <c r="B177" s="620" t="s">
        <v>84</v>
      </c>
      <c r="C177" s="620" t="s">
        <v>1038</v>
      </c>
      <c r="D177" s="622" t="s">
        <v>1042</v>
      </c>
      <c r="E177" s="644"/>
      <c r="F177" s="630" t="s">
        <v>119</v>
      </c>
      <c r="G177" s="584" t="s">
        <v>1095</v>
      </c>
      <c r="H177" s="587" t="s">
        <v>1097</v>
      </c>
      <c r="I177" s="626" t="s">
        <v>120</v>
      </c>
      <c r="J177" s="627" t="s">
        <v>699</v>
      </c>
      <c r="K177" s="640">
        <v>1</v>
      </c>
      <c r="L177" s="631"/>
      <c r="M177" s="324">
        <v>283</v>
      </c>
      <c r="N177" s="324">
        <v>283</v>
      </c>
      <c r="O177" s="327">
        <f t="shared" si="4"/>
        <v>1</v>
      </c>
      <c r="P177" s="650">
        <v>1</v>
      </c>
      <c r="Q177" s="655">
        <f t="shared" si="5"/>
        <v>100</v>
      </c>
      <c r="R177" s="644"/>
    </row>
    <row r="178" spans="1:18" ht="125" x14ac:dyDescent="0.25">
      <c r="A178" s="619" t="s">
        <v>352</v>
      </c>
      <c r="B178" s="620" t="s">
        <v>84</v>
      </c>
      <c r="C178" s="632" t="s">
        <v>1044</v>
      </c>
      <c r="D178" s="622" t="s">
        <v>1039</v>
      </c>
      <c r="E178" s="644"/>
      <c r="F178" s="630" t="s">
        <v>119</v>
      </c>
      <c r="G178" s="584" t="s">
        <v>1095</v>
      </c>
      <c r="H178" s="584" t="s">
        <v>1098</v>
      </c>
      <c r="I178" s="626" t="s">
        <v>120</v>
      </c>
      <c r="J178" s="627" t="s">
        <v>699</v>
      </c>
      <c r="K178" s="641">
        <v>0.2</v>
      </c>
      <c r="L178" s="587" t="s">
        <v>801</v>
      </c>
      <c r="M178" s="324">
        <v>344</v>
      </c>
      <c r="N178" s="324">
        <v>71</v>
      </c>
      <c r="O178" s="327">
        <f t="shared" si="4"/>
        <v>0.20639534883720931</v>
      </c>
      <c r="P178" s="650">
        <v>1</v>
      </c>
      <c r="Q178" s="655">
        <f t="shared" si="5"/>
        <v>103.19767441860466</v>
      </c>
      <c r="R178" s="644"/>
    </row>
    <row r="179" spans="1:18" ht="125" x14ac:dyDescent="0.25">
      <c r="A179" s="619" t="s">
        <v>352</v>
      </c>
      <c r="B179" s="620" t="s">
        <v>84</v>
      </c>
      <c r="C179" s="632" t="s">
        <v>1044</v>
      </c>
      <c r="D179" s="622" t="s">
        <v>1042</v>
      </c>
      <c r="E179" s="644"/>
      <c r="F179" s="630" t="s">
        <v>119</v>
      </c>
      <c r="G179" s="584" t="s">
        <v>1095</v>
      </c>
      <c r="H179" s="587" t="s">
        <v>1099</v>
      </c>
      <c r="I179" s="626" t="s">
        <v>120</v>
      </c>
      <c r="J179" s="627" t="s">
        <v>699</v>
      </c>
      <c r="K179" s="628">
        <v>30</v>
      </c>
      <c r="L179" s="587" t="s">
        <v>801</v>
      </c>
      <c r="M179" s="325">
        <v>74</v>
      </c>
      <c r="N179" s="325">
        <v>24</v>
      </c>
      <c r="O179" s="327">
        <f t="shared" si="4"/>
        <v>0.32432432432432434</v>
      </c>
      <c r="P179" s="650">
        <v>1</v>
      </c>
      <c r="Q179" s="655">
        <f t="shared" si="5"/>
        <v>1.0810810810810811</v>
      </c>
      <c r="R179" s="644"/>
    </row>
    <row r="180" spans="1:18" ht="25" x14ac:dyDescent="0.25">
      <c r="A180" s="619" t="s">
        <v>352</v>
      </c>
      <c r="B180" s="620" t="s">
        <v>84</v>
      </c>
      <c r="C180" s="635" t="s">
        <v>1048</v>
      </c>
      <c r="D180" s="636" t="s">
        <v>1049</v>
      </c>
      <c r="E180" s="645" t="s">
        <v>1123</v>
      </c>
      <c r="F180" s="630" t="s">
        <v>119</v>
      </c>
      <c r="G180" s="584" t="s">
        <v>1095</v>
      </c>
      <c r="H180" s="587" t="s">
        <v>1100</v>
      </c>
      <c r="I180" s="626" t="s">
        <v>120</v>
      </c>
      <c r="J180" s="627" t="s">
        <v>699</v>
      </c>
      <c r="K180" s="640">
        <v>1</v>
      </c>
      <c r="L180" s="574"/>
      <c r="M180" s="646">
        <v>32</v>
      </c>
      <c r="N180" s="646">
        <v>32</v>
      </c>
      <c r="O180" s="327">
        <f t="shared" si="4"/>
        <v>1</v>
      </c>
      <c r="P180" s="650">
        <v>1</v>
      </c>
      <c r="Q180" s="655">
        <f t="shared" si="5"/>
        <v>100</v>
      </c>
      <c r="R180" s="644"/>
    </row>
    <row r="181" spans="1:18" ht="25" x14ac:dyDescent="0.25">
      <c r="A181" s="619" t="s">
        <v>352</v>
      </c>
      <c r="B181" s="620" t="s">
        <v>84</v>
      </c>
      <c r="C181" s="637" t="s">
        <v>1051</v>
      </c>
      <c r="D181" s="636" t="s">
        <v>1052</v>
      </c>
      <c r="E181" s="645" t="s">
        <v>1124</v>
      </c>
      <c r="F181" s="630" t="s">
        <v>119</v>
      </c>
      <c r="G181" s="584" t="s">
        <v>1095</v>
      </c>
      <c r="H181" s="587" t="s">
        <v>1100</v>
      </c>
      <c r="I181" s="626" t="s">
        <v>120</v>
      </c>
      <c r="J181" s="627" t="s">
        <v>699</v>
      </c>
      <c r="K181" s="640">
        <v>1</v>
      </c>
      <c r="L181" s="574"/>
      <c r="M181" s="648">
        <v>6</v>
      </c>
      <c r="N181" s="648">
        <v>6</v>
      </c>
      <c r="O181" s="327">
        <f t="shared" si="4"/>
        <v>1</v>
      </c>
      <c r="P181" s="650">
        <v>1</v>
      </c>
      <c r="Q181" s="655">
        <f t="shared" si="5"/>
        <v>100</v>
      </c>
      <c r="R181" s="644"/>
    </row>
    <row r="182" spans="1:18" ht="25" x14ac:dyDescent="0.25">
      <c r="A182" s="619" t="s">
        <v>352</v>
      </c>
      <c r="B182" s="620" t="s">
        <v>84</v>
      </c>
      <c r="C182" s="621" t="s">
        <v>1038</v>
      </c>
      <c r="D182" s="622" t="s">
        <v>1039</v>
      </c>
      <c r="E182" s="644"/>
      <c r="F182" s="630" t="s">
        <v>119</v>
      </c>
      <c r="G182" s="584" t="s">
        <v>1101</v>
      </c>
      <c r="H182" s="584" t="s">
        <v>1061</v>
      </c>
      <c r="I182" s="627" t="s">
        <v>1062</v>
      </c>
      <c r="J182" s="627" t="s">
        <v>699</v>
      </c>
      <c r="K182" s="640">
        <v>1</v>
      </c>
      <c r="L182" s="631"/>
      <c r="M182" s="321">
        <v>29</v>
      </c>
      <c r="N182" s="321">
        <v>29</v>
      </c>
      <c r="O182" s="327">
        <f t="shared" si="4"/>
        <v>1</v>
      </c>
      <c r="P182" s="650">
        <v>1</v>
      </c>
      <c r="Q182" s="655">
        <f t="shared" si="5"/>
        <v>100</v>
      </c>
      <c r="R182" s="644"/>
    </row>
    <row r="183" spans="1:18" ht="25" x14ac:dyDescent="0.25">
      <c r="A183" s="619" t="s">
        <v>352</v>
      </c>
      <c r="B183" s="620" t="s">
        <v>84</v>
      </c>
      <c r="C183" s="620" t="s">
        <v>1038</v>
      </c>
      <c r="D183" s="622" t="s">
        <v>1042</v>
      </c>
      <c r="E183" s="644"/>
      <c r="F183" s="630" t="s">
        <v>119</v>
      </c>
      <c r="G183" s="584" t="s">
        <v>1101</v>
      </c>
      <c r="H183" s="584" t="s">
        <v>1061</v>
      </c>
      <c r="I183" s="627" t="s">
        <v>1062</v>
      </c>
      <c r="J183" s="627" t="s">
        <v>699</v>
      </c>
      <c r="K183" s="640">
        <v>1</v>
      </c>
      <c r="L183" s="631"/>
      <c r="M183" s="324">
        <v>283</v>
      </c>
      <c r="N183" s="324">
        <v>283</v>
      </c>
      <c r="O183" s="327">
        <f t="shared" si="4"/>
        <v>1</v>
      </c>
      <c r="P183" s="650">
        <v>1</v>
      </c>
      <c r="Q183" s="655">
        <f t="shared" si="5"/>
        <v>100</v>
      </c>
      <c r="R183" s="644"/>
    </row>
    <row r="184" spans="1:18" ht="125" x14ac:dyDescent="0.25">
      <c r="A184" s="619" t="s">
        <v>352</v>
      </c>
      <c r="B184" s="620" t="s">
        <v>84</v>
      </c>
      <c r="C184" s="632" t="s">
        <v>1044</v>
      </c>
      <c r="D184" s="622" t="s">
        <v>1039</v>
      </c>
      <c r="E184" s="644"/>
      <c r="F184" s="630" t="s">
        <v>119</v>
      </c>
      <c r="G184" s="584" t="s">
        <v>1101</v>
      </c>
      <c r="H184" s="584" t="s">
        <v>1061</v>
      </c>
      <c r="I184" s="627" t="s">
        <v>1062</v>
      </c>
      <c r="J184" s="627" t="s">
        <v>699</v>
      </c>
      <c r="K184" s="640">
        <v>1</v>
      </c>
      <c r="L184" s="587" t="s">
        <v>801</v>
      </c>
      <c r="M184" s="324">
        <v>344</v>
      </c>
      <c r="N184" s="324">
        <v>344</v>
      </c>
      <c r="O184" s="327">
        <f t="shared" si="4"/>
        <v>1</v>
      </c>
      <c r="P184" s="650">
        <v>1</v>
      </c>
      <c r="Q184" s="655">
        <f t="shared" si="5"/>
        <v>100</v>
      </c>
      <c r="R184" s="644"/>
    </row>
    <row r="185" spans="1:18" ht="125" x14ac:dyDescent="0.25">
      <c r="A185" s="619" t="s">
        <v>352</v>
      </c>
      <c r="B185" s="620" t="s">
        <v>84</v>
      </c>
      <c r="C185" s="632" t="s">
        <v>1044</v>
      </c>
      <c r="D185" s="622" t="s">
        <v>1042</v>
      </c>
      <c r="E185" s="644"/>
      <c r="F185" s="630" t="s">
        <v>119</v>
      </c>
      <c r="G185" s="584" t="s">
        <v>1101</v>
      </c>
      <c r="H185" s="584" t="s">
        <v>1061</v>
      </c>
      <c r="I185" s="627" t="s">
        <v>1062</v>
      </c>
      <c r="J185" s="627" t="s">
        <v>699</v>
      </c>
      <c r="K185" s="640">
        <v>1</v>
      </c>
      <c r="L185" s="587" t="s">
        <v>801</v>
      </c>
      <c r="M185" s="325">
        <v>74</v>
      </c>
      <c r="N185" s="325">
        <v>74</v>
      </c>
      <c r="O185" s="327">
        <f t="shared" si="4"/>
        <v>1</v>
      </c>
      <c r="P185" s="650">
        <v>1</v>
      </c>
      <c r="Q185" s="655">
        <f t="shared" si="5"/>
        <v>100</v>
      </c>
      <c r="R185" s="644"/>
    </row>
    <row r="186" spans="1:18" ht="25" x14ac:dyDescent="0.25">
      <c r="A186" s="619" t="s">
        <v>352</v>
      </c>
      <c r="B186" s="620" t="s">
        <v>84</v>
      </c>
      <c r="C186" s="635" t="s">
        <v>1048</v>
      </c>
      <c r="D186" s="636" t="s">
        <v>1049</v>
      </c>
      <c r="E186" s="645" t="s">
        <v>1123</v>
      </c>
      <c r="F186" s="630" t="s">
        <v>119</v>
      </c>
      <c r="G186" s="584" t="s">
        <v>1101</v>
      </c>
      <c r="H186" s="584" t="s">
        <v>1061</v>
      </c>
      <c r="I186" s="627" t="s">
        <v>1062</v>
      </c>
      <c r="J186" s="627" t="s">
        <v>699</v>
      </c>
      <c r="K186" s="640">
        <v>1</v>
      </c>
      <c r="L186" s="574"/>
      <c r="M186" s="646">
        <v>32</v>
      </c>
      <c r="N186" s="646">
        <v>32</v>
      </c>
      <c r="O186" s="327">
        <f t="shared" si="4"/>
        <v>1</v>
      </c>
      <c r="P186" s="650">
        <v>1</v>
      </c>
      <c r="Q186" s="655">
        <f t="shared" si="5"/>
        <v>100</v>
      </c>
      <c r="R186" s="644"/>
    </row>
    <row r="187" spans="1:18" ht="25" x14ac:dyDescent="0.25">
      <c r="A187" s="619" t="s">
        <v>352</v>
      </c>
      <c r="B187" s="620" t="s">
        <v>84</v>
      </c>
      <c r="C187" s="637" t="s">
        <v>1051</v>
      </c>
      <c r="D187" s="636" t="s">
        <v>1052</v>
      </c>
      <c r="E187" s="645" t="s">
        <v>1124</v>
      </c>
      <c r="F187" s="630" t="s">
        <v>119</v>
      </c>
      <c r="G187" s="584" t="s">
        <v>1101</v>
      </c>
      <c r="H187" s="584" t="s">
        <v>1061</v>
      </c>
      <c r="I187" s="627" t="s">
        <v>1062</v>
      </c>
      <c r="J187" s="627" t="s">
        <v>699</v>
      </c>
      <c r="K187" s="640">
        <v>1</v>
      </c>
      <c r="L187" s="574"/>
      <c r="M187" s="648">
        <v>6</v>
      </c>
      <c r="N187" s="648">
        <v>6</v>
      </c>
      <c r="O187" s="327">
        <f t="shared" si="4"/>
        <v>1</v>
      </c>
      <c r="P187" s="650">
        <v>1</v>
      </c>
      <c r="Q187" s="655">
        <f t="shared" si="5"/>
        <v>100</v>
      </c>
      <c r="R187" s="644"/>
    </row>
    <row r="188" spans="1:18" ht="25" x14ac:dyDescent="0.25">
      <c r="A188" s="619" t="s">
        <v>352</v>
      </c>
      <c r="B188" s="620" t="s">
        <v>84</v>
      </c>
      <c r="C188" s="621" t="s">
        <v>1038</v>
      </c>
      <c r="D188" s="622" t="s">
        <v>1039</v>
      </c>
      <c r="E188" s="644"/>
      <c r="F188" s="630" t="s">
        <v>119</v>
      </c>
      <c r="G188" s="587" t="s">
        <v>1102</v>
      </c>
      <c r="H188" s="584" t="s">
        <v>1090</v>
      </c>
      <c r="I188" s="626" t="s">
        <v>120</v>
      </c>
      <c r="J188" s="627" t="s">
        <v>699</v>
      </c>
      <c r="K188" s="640">
        <v>1</v>
      </c>
      <c r="L188" s="631"/>
      <c r="M188" s="321">
        <v>29</v>
      </c>
      <c r="N188" s="321">
        <v>29</v>
      </c>
      <c r="O188" s="327">
        <f t="shared" si="4"/>
        <v>1</v>
      </c>
      <c r="P188" s="650">
        <v>1</v>
      </c>
      <c r="Q188" s="655">
        <f t="shared" si="5"/>
        <v>100</v>
      </c>
      <c r="R188" s="644"/>
    </row>
    <row r="189" spans="1:18" ht="25" x14ac:dyDescent="0.25">
      <c r="A189" s="619" t="s">
        <v>352</v>
      </c>
      <c r="B189" s="620" t="s">
        <v>84</v>
      </c>
      <c r="C189" s="620" t="s">
        <v>1038</v>
      </c>
      <c r="D189" s="622" t="s">
        <v>1042</v>
      </c>
      <c r="E189" s="644"/>
      <c r="F189" s="630" t="s">
        <v>119</v>
      </c>
      <c r="G189" s="587" t="s">
        <v>1102</v>
      </c>
      <c r="H189" s="584" t="s">
        <v>1090</v>
      </c>
      <c r="I189" s="626" t="s">
        <v>120</v>
      </c>
      <c r="J189" s="627" t="s">
        <v>699</v>
      </c>
      <c r="K189" s="640">
        <v>1</v>
      </c>
      <c r="L189" s="631"/>
      <c r="M189" s="324">
        <v>283</v>
      </c>
      <c r="N189" s="324">
        <v>283</v>
      </c>
      <c r="O189" s="327">
        <f t="shared" si="4"/>
        <v>1</v>
      </c>
      <c r="P189" s="650">
        <v>1</v>
      </c>
      <c r="Q189" s="655">
        <f t="shared" si="5"/>
        <v>100</v>
      </c>
      <c r="R189" s="644"/>
    </row>
    <row r="190" spans="1:18" ht="125" x14ac:dyDescent="0.25">
      <c r="A190" s="619" t="s">
        <v>352</v>
      </c>
      <c r="B190" s="620" t="s">
        <v>84</v>
      </c>
      <c r="C190" s="632" t="s">
        <v>1044</v>
      </c>
      <c r="D190" s="622" t="s">
        <v>1039</v>
      </c>
      <c r="E190" s="644"/>
      <c r="F190" s="630" t="s">
        <v>119</v>
      </c>
      <c r="G190" s="587" t="s">
        <v>1102</v>
      </c>
      <c r="H190" s="584" t="s">
        <v>1090</v>
      </c>
      <c r="I190" s="626" t="s">
        <v>120</v>
      </c>
      <c r="J190" s="627" t="s">
        <v>699</v>
      </c>
      <c r="K190" s="640">
        <v>1</v>
      </c>
      <c r="L190" s="587" t="s">
        <v>801</v>
      </c>
      <c r="M190" s="324">
        <v>344</v>
      </c>
      <c r="N190" s="324">
        <v>344</v>
      </c>
      <c r="O190" s="327">
        <f t="shared" si="4"/>
        <v>1</v>
      </c>
      <c r="P190" s="650">
        <v>1</v>
      </c>
      <c r="Q190" s="655">
        <f t="shared" si="5"/>
        <v>100</v>
      </c>
      <c r="R190" s="644"/>
    </row>
    <row r="191" spans="1:18" ht="125" x14ac:dyDescent="0.25">
      <c r="A191" s="619" t="s">
        <v>352</v>
      </c>
      <c r="B191" s="620" t="s">
        <v>84</v>
      </c>
      <c r="C191" s="632" t="s">
        <v>1044</v>
      </c>
      <c r="D191" s="622" t="s">
        <v>1042</v>
      </c>
      <c r="E191" s="644"/>
      <c r="F191" s="630" t="s">
        <v>119</v>
      </c>
      <c r="G191" s="587" t="s">
        <v>1102</v>
      </c>
      <c r="H191" s="584" t="s">
        <v>1090</v>
      </c>
      <c r="I191" s="626" t="s">
        <v>120</v>
      </c>
      <c r="J191" s="627" t="s">
        <v>699</v>
      </c>
      <c r="K191" s="640">
        <v>1</v>
      </c>
      <c r="L191" s="587" t="s">
        <v>801</v>
      </c>
      <c r="M191" s="325">
        <v>74</v>
      </c>
      <c r="N191" s="325">
        <v>74</v>
      </c>
      <c r="O191" s="327">
        <f t="shared" si="4"/>
        <v>1</v>
      </c>
      <c r="P191" s="650">
        <v>1</v>
      </c>
      <c r="Q191" s="655">
        <f t="shared" si="5"/>
        <v>100</v>
      </c>
      <c r="R191" s="644"/>
    </row>
    <row r="192" spans="1:18" ht="25" x14ac:dyDescent="0.25">
      <c r="A192" s="619" t="s">
        <v>352</v>
      </c>
      <c r="B192" s="620" t="s">
        <v>84</v>
      </c>
      <c r="C192" s="635" t="s">
        <v>1048</v>
      </c>
      <c r="D192" s="636" t="s">
        <v>1049</v>
      </c>
      <c r="E192" s="644"/>
      <c r="F192" s="630" t="s">
        <v>119</v>
      </c>
      <c r="G192" s="587" t="s">
        <v>1102</v>
      </c>
      <c r="H192" s="584" t="s">
        <v>1090</v>
      </c>
      <c r="I192" s="626" t="s">
        <v>120</v>
      </c>
      <c r="J192" s="627" t="s">
        <v>699</v>
      </c>
      <c r="K192" s="640">
        <v>1</v>
      </c>
      <c r="L192" s="574"/>
      <c r="M192" s="646">
        <v>32</v>
      </c>
      <c r="N192" s="646">
        <v>32</v>
      </c>
      <c r="O192" s="327">
        <f t="shared" si="4"/>
        <v>1</v>
      </c>
      <c r="P192" s="650">
        <v>1</v>
      </c>
      <c r="Q192" s="655">
        <f t="shared" si="5"/>
        <v>100</v>
      </c>
      <c r="R192" s="644"/>
    </row>
    <row r="193" spans="1:18" ht="25" x14ac:dyDescent="0.25">
      <c r="A193" s="619" t="s">
        <v>352</v>
      </c>
      <c r="B193" s="620" t="s">
        <v>84</v>
      </c>
      <c r="C193" s="637" t="s">
        <v>1051</v>
      </c>
      <c r="D193" s="636" t="s">
        <v>1052</v>
      </c>
      <c r="E193" s="644"/>
      <c r="F193" s="630" t="s">
        <v>119</v>
      </c>
      <c r="G193" s="587" t="s">
        <v>1102</v>
      </c>
      <c r="H193" s="584" t="s">
        <v>1090</v>
      </c>
      <c r="I193" s="626" t="s">
        <v>120</v>
      </c>
      <c r="J193" s="627" t="s">
        <v>699</v>
      </c>
      <c r="K193" s="640">
        <v>1</v>
      </c>
      <c r="L193" s="574"/>
      <c r="M193" s="648">
        <v>6</v>
      </c>
      <c r="N193" s="648">
        <v>6</v>
      </c>
      <c r="O193" s="327">
        <f t="shared" si="4"/>
        <v>1</v>
      </c>
      <c r="P193" s="650">
        <v>1</v>
      </c>
      <c r="Q193" s="655">
        <f t="shared" si="5"/>
        <v>100</v>
      </c>
      <c r="R193" s="644"/>
    </row>
    <row r="194" spans="1:18" ht="50" x14ac:dyDescent="0.25">
      <c r="A194" s="619" t="s">
        <v>352</v>
      </c>
      <c r="B194" s="620" t="s">
        <v>84</v>
      </c>
      <c r="C194" s="621" t="s">
        <v>1038</v>
      </c>
      <c r="D194" s="622" t="s">
        <v>1039</v>
      </c>
      <c r="E194" s="644"/>
      <c r="F194" s="623" t="s">
        <v>119</v>
      </c>
      <c r="G194" s="624" t="s">
        <v>1103</v>
      </c>
      <c r="H194" s="625" t="s">
        <v>1104</v>
      </c>
      <c r="I194" s="626" t="s">
        <v>120</v>
      </c>
      <c r="J194" s="627" t="s">
        <v>699</v>
      </c>
      <c r="K194" s="640">
        <v>1</v>
      </c>
      <c r="L194" s="629"/>
      <c r="M194" s="321">
        <v>29</v>
      </c>
      <c r="N194" s="321">
        <v>29</v>
      </c>
      <c r="O194" s="327">
        <f t="shared" si="4"/>
        <v>1</v>
      </c>
      <c r="P194" s="650">
        <v>1</v>
      </c>
      <c r="Q194" s="655">
        <f t="shared" si="5"/>
        <v>100</v>
      </c>
      <c r="R194" s="644"/>
    </row>
    <row r="195" spans="1:18" ht="50" x14ac:dyDescent="0.25">
      <c r="A195" s="619" t="s">
        <v>352</v>
      </c>
      <c r="B195" s="620" t="s">
        <v>84</v>
      </c>
      <c r="C195" s="620" t="s">
        <v>1038</v>
      </c>
      <c r="D195" s="622" t="s">
        <v>1042</v>
      </c>
      <c r="E195" s="644"/>
      <c r="F195" s="630" t="s">
        <v>119</v>
      </c>
      <c r="G195" s="624" t="s">
        <v>1103</v>
      </c>
      <c r="H195" s="625" t="s">
        <v>1105</v>
      </c>
      <c r="I195" s="626" t="s">
        <v>120</v>
      </c>
      <c r="J195" s="627" t="s">
        <v>699</v>
      </c>
      <c r="K195" s="640">
        <v>1</v>
      </c>
      <c r="L195" s="631"/>
      <c r="M195" s="324">
        <v>283</v>
      </c>
      <c r="N195" s="324">
        <v>283</v>
      </c>
      <c r="O195" s="327">
        <f t="shared" si="4"/>
        <v>1</v>
      </c>
      <c r="P195" s="650">
        <v>1</v>
      </c>
      <c r="Q195" s="655">
        <f t="shared" si="5"/>
        <v>100</v>
      </c>
      <c r="R195" s="644"/>
    </row>
    <row r="196" spans="1:18" ht="125" x14ac:dyDescent="0.25">
      <c r="A196" s="619" t="s">
        <v>352</v>
      </c>
      <c r="B196" s="620" t="s">
        <v>84</v>
      </c>
      <c r="C196" s="632" t="s">
        <v>1044</v>
      </c>
      <c r="D196" s="622" t="s">
        <v>1039</v>
      </c>
      <c r="E196" s="644"/>
      <c r="F196" s="630" t="s">
        <v>119</v>
      </c>
      <c r="G196" s="624" t="s">
        <v>1103</v>
      </c>
      <c r="H196" s="633" t="s">
        <v>1047</v>
      </c>
      <c r="I196" s="626" t="s">
        <v>120</v>
      </c>
      <c r="J196" s="627" t="s">
        <v>699</v>
      </c>
      <c r="K196" s="640">
        <v>1</v>
      </c>
      <c r="L196" s="587" t="s">
        <v>801</v>
      </c>
      <c r="M196" s="324">
        <v>344</v>
      </c>
      <c r="N196" s="324">
        <v>344</v>
      </c>
      <c r="O196" s="327">
        <f t="shared" si="4"/>
        <v>1</v>
      </c>
      <c r="P196" s="650">
        <v>1</v>
      </c>
      <c r="Q196" s="655">
        <f t="shared" si="5"/>
        <v>100</v>
      </c>
      <c r="R196" s="644"/>
    </row>
    <row r="197" spans="1:18" ht="125" x14ac:dyDescent="0.25">
      <c r="A197" s="619" t="s">
        <v>352</v>
      </c>
      <c r="B197" s="620" t="s">
        <v>84</v>
      </c>
      <c r="C197" s="632" t="s">
        <v>1044</v>
      </c>
      <c r="D197" s="622" t="s">
        <v>1042</v>
      </c>
      <c r="E197" s="644"/>
      <c r="F197" s="630" t="s">
        <v>119</v>
      </c>
      <c r="G197" s="624" t="s">
        <v>1103</v>
      </c>
      <c r="H197" s="633" t="s">
        <v>1106</v>
      </c>
      <c r="I197" s="626" t="s">
        <v>120</v>
      </c>
      <c r="J197" s="627" t="s">
        <v>699</v>
      </c>
      <c r="K197" s="640">
        <v>1</v>
      </c>
      <c r="L197" s="587" t="s">
        <v>801</v>
      </c>
      <c r="M197" s="325">
        <v>74</v>
      </c>
      <c r="N197" s="325">
        <v>74</v>
      </c>
      <c r="O197" s="327">
        <f t="shared" si="4"/>
        <v>1</v>
      </c>
      <c r="P197" s="650">
        <v>1</v>
      </c>
      <c r="Q197" s="655">
        <f t="shared" si="5"/>
        <v>100</v>
      </c>
      <c r="R197" s="644"/>
    </row>
    <row r="198" spans="1:18" ht="37.5" x14ac:dyDescent="0.25">
      <c r="A198" s="619" t="s">
        <v>352</v>
      </c>
      <c r="B198" s="620" t="s">
        <v>84</v>
      </c>
      <c r="C198" s="635" t="s">
        <v>1048</v>
      </c>
      <c r="D198" s="636" t="s">
        <v>1049</v>
      </c>
      <c r="E198" s="645" t="s">
        <v>1123</v>
      </c>
      <c r="F198" s="630" t="s">
        <v>119</v>
      </c>
      <c r="G198" s="624" t="s">
        <v>1103</v>
      </c>
      <c r="H198" s="625" t="s">
        <v>1107</v>
      </c>
      <c r="I198" s="626" t="s">
        <v>120</v>
      </c>
      <c r="J198" s="627" t="s">
        <v>699</v>
      </c>
      <c r="K198" s="640">
        <v>1</v>
      </c>
      <c r="L198" s="574"/>
      <c r="M198" s="646">
        <v>32</v>
      </c>
      <c r="N198" s="646">
        <v>32</v>
      </c>
      <c r="O198" s="327">
        <f t="shared" ref="O198:O253" si="6">N198/M198</f>
        <v>1</v>
      </c>
      <c r="P198" s="650">
        <v>1</v>
      </c>
      <c r="Q198" s="655">
        <f t="shared" ref="Q198:Q253" si="7">N198/(M198*K198/100)</f>
        <v>100</v>
      </c>
      <c r="R198" s="644"/>
    </row>
    <row r="199" spans="1:18" ht="37.5" x14ac:dyDescent="0.25">
      <c r="A199" s="619" t="s">
        <v>352</v>
      </c>
      <c r="B199" s="620" t="s">
        <v>84</v>
      </c>
      <c r="C199" s="637" t="s">
        <v>1051</v>
      </c>
      <c r="D199" s="636" t="s">
        <v>1052</v>
      </c>
      <c r="E199" s="645" t="s">
        <v>1124</v>
      </c>
      <c r="F199" s="630" t="s">
        <v>119</v>
      </c>
      <c r="G199" s="624" t="s">
        <v>1103</v>
      </c>
      <c r="H199" s="625" t="s">
        <v>1107</v>
      </c>
      <c r="I199" s="626" t="s">
        <v>120</v>
      </c>
      <c r="J199" s="627" t="s">
        <v>699</v>
      </c>
      <c r="K199" s="640">
        <v>1</v>
      </c>
      <c r="L199" s="574"/>
      <c r="M199" s="648">
        <v>6</v>
      </c>
      <c r="N199" s="648">
        <v>6</v>
      </c>
      <c r="O199" s="327">
        <f t="shared" si="6"/>
        <v>1</v>
      </c>
      <c r="P199" s="650">
        <v>1</v>
      </c>
      <c r="Q199" s="655">
        <f t="shared" si="7"/>
        <v>100</v>
      </c>
      <c r="R199" s="644"/>
    </row>
    <row r="200" spans="1:18" ht="25" x14ac:dyDescent="0.25">
      <c r="A200" s="619" t="s">
        <v>352</v>
      </c>
      <c r="B200" s="620" t="s">
        <v>84</v>
      </c>
      <c r="C200" s="621" t="s">
        <v>1038</v>
      </c>
      <c r="D200" s="622" t="s">
        <v>1039</v>
      </c>
      <c r="E200" s="644"/>
      <c r="F200" s="623" t="s">
        <v>119</v>
      </c>
      <c r="G200" s="624" t="s">
        <v>1108</v>
      </c>
      <c r="H200" s="625" t="s">
        <v>1109</v>
      </c>
      <c r="I200" s="626" t="s">
        <v>120</v>
      </c>
      <c r="J200" s="627" t="s">
        <v>699</v>
      </c>
      <c r="K200" s="640">
        <v>1</v>
      </c>
      <c r="L200" s="629"/>
      <c r="M200" s="321">
        <v>29</v>
      </c>
      <c r="N200" s="321">
        <v>29</v>
      </c>
      <c r="O200" s="327">
        <f t="shared" si="6"/>
        <v>1</v>
      </c>
      <c r="P200" s="650">
        <v>1</v>
      </c>
      <c r="Q200" s="655">
        <f t="shared" si="7"/>
        <v>100</v>
      </c>
      <c r="R200" s="644"/>
    </row>
    <row r="201" spans="1:18" ht="25" x14ac:dyDescent="0.25">
      <c r="A201" s="619" t="s">
        <v>352</v>
      </c>
      <c r="B201" s="620" t="s">
        <v>84</v>
      </c>
      <c r="C201" s="620" t="s">
        <v>1038</v>
      </c>
      <c r="D201" s="622" t="s">
        <v>1042</v>
      </c>
      <c r="E201" s="644"/>
      <c r="F201" s="630" t="s">
        <v>119</v>
      </c>
      <c r="G201" s="624" t="s">
        <v>1108</v>
      </c>
      <c r="H201" s="625" t="s">
        <v>1109</v>
      </c>
      <c r="I201" s="626" t="s">
        <v>120</v>
      </c>
      <c r="J201" s="627" t="s">
        <v>699</v>
      </c>
      <c r="K201" s="640">
        <v>1</v>
      </c>
      <c r="L201" s="631"/>
      <c r="M201" s="324">
        <v>283</v>
      </c>
      <c r="N201" s="324">
        <v>283</v>
      </c>
      <c r="O201" s="327">
        <f t="shared" si="6"/>
        <v>1</v>
      </c>
      <c r="P201" s="650">
        <v>1</v>
      </c>
      <c r="Q201" s="655">
        <f t="shared" si="7"/>
        <v>100</v>
      </c>
      <c r="R201" s="644"/>
    </row>
    <row r="202" spans="1:18" ht="125" x14ac:dyDescent="0.25">
      <c r="A202" s="619" t="s">
        <v>352</v>
      </c>
      <c r="B202" s="620" t="s">
        <v>84</v>
      </c>
      <c r="C202" s="632" t="s">
        <v>1044</v>
      </c>
      <c r="D202" s="622" t="s">
        <v>1039</v>
      </c>
      <c r="E202" s="644"/>
      <c r="F202" s="630" t="s">
        <v>119</v>
      </c>
      <c r="G202" s="624" t="s">
        <v>1108</v>
      </c>
      <c r="H202" s="625" t="s">
        <v>1109</v>
      </c>
      <c r="I202" s="626" t="s">
        <v>120</v>
      </c>
      <c r="J202" s="627" t="s">
        <v>699</v>
      </c>
      <c r="K202" s="640">
        <v>1</v>
      </c>
      <c r="L202" s="587" t="s">
        <v>801</v>
      </c>
      <c r="M202" s="324">
        <v>344</v>
      </c>
      <c r="N202" s="324">
        <v>344</v>
      </c>
      <c r="O202" s="327">
        <f t="shared" si="6"/>
        <v>1</v>
      </c>
      <c r="P202" s="650">
        <v>1</v>
      </c>
      <c r="Q202" s="655">
        <f t="shared" si="7"/>
        <v>100</v>
      </c>
      <c r="R202" s="644"/>
    </row>
    <row r="203" spans="1:18" ht="125" x14ac:dyDescent="0.25">
      <c r="A203" s="619" t="s">
        <v>352</v>
      </c>
      <c r="B203" s="620" t="s">
        <v>84</v>
      </c>
      <c r="C203" s="632" t="s">
        <v>1044</v>
      </c>
      <c r="D203" s="622" t="s">
        <v>1042</v>
      </c>
      <c r="E203" s="644"/>
      <c r="F203" s="630" t="s">
        <v>119</v>
      </c>
      <c r="G203" s="624" t="s">
        <v>1108</v>
      </c>
      <c r="H203" s="625" t="s">
        <v>1110</v>
      </c>
      <c r="I203" s="626" t="s">
        <v>120</v>
      </c>
      <c r="J203" s="627" t="s">
        <v>699</v>
      </c>
      <c r="K203" s="640">
        <v>1</v>
      </c>
      <c r="L203" s="587" t="s">
        <v>801</v>
      </c>
      <c r="M203" s="325">
        <v>74</v>
      </c>
      <c r="N203" s="325">
        <v>74</v>
      </c>
      <c r="O203" s="327">
        <f t="shared" si="6"/>
        <v>1</v>
      </c>
      <c r="P203" s="650">
        <v>1</v>
      </c>
      <c r="Q203" s="655">
        <f t="shared" si="7"/>
        <v>100</v>
      </c>
      <c r="R203" s="644"/>
    </row>
    <row r="204" spans="1:18" ht="25" x14ac:dyDescent="0.25">
      <c r="A204" s="619" t="s">
        <v>352</v>
      </c>
      <c r="B204" s="620" t="s">
        <v>84</v>
      </c>
      <c r="C204" s="635" t="s">
        <v>1048</v>
      </c>
      <c r="D204" s="636" t="s">
        <v>1049</v>
      </c>
      <c r="E204" s="645" t="s">
        <v>1123</v>
      </c>
      <c r="F204" s="630" t="s">
        <v>119</v>
      </c>
      <c r="G204" s="624" t="s">
        <v>1108</v>
      </c>
      <c r="H204" s="625" t="s">
        <v>1110</v>
      </c>
      <c r="I204" s="626" t="s">
        <v>120</v>
      </c>
      <c r="J204" s="627" t="s">
        <v>699</v>
      </c>
      <c r="K204" s="640">
        <v>1</v>
      </c>
      <c r="L204" s="574"/>
      <c r="M204" s="646">
        <v>32</v>
      </c>
      <c r="N204" s="646">
        <v>32</v>
      </c>
      <c r="O204" s="327">
        <f t="shared" si="6"/>
        <v>1</v>
      </c>
      <c r="P204" s="650">
        <v>1</v>
      </c>
      <c r="Q204" s="655">
        <f t="shared" si="7"/>
        <v>100</v>
      </c>
      <c r="R204" s="644"/>
    </row>
    <row r="205" spans="1:18" ht="25" x14ac:dyDescent="0.25">
      <c r="A205" s="619" t="s">
        <v>352</v>
      </c>
      <c r="B205" s="620" t="s">
        <v>84</v>
      </c>
      <c r="C205" s="637" t="s">
        <v>1051</v>
      </c>
      <c r="D205" s="636" t="s">
        <v>1052</v>
      </c>
      <c r="E205" s="645" t="s">
        <v>1124</v>
      </c>
      <c r="F205" s="630" t="s">
        <v>119</v>
      </c>
      <c r="G205" s="624" t="s">
        <v>1108</v>
      </c>
      <c r="H205" s="625" t="s">
        <v>1109</v>
      </c>
      <c r="I205" s="626" t="s">
        <v>120</v>
      </c>
      <c r="J205" s="627" t="s">
        <v>699</v>
      </c>
      <c r="K205" s="640">
        <v>1</v>
      </c>
      <c r="L205" s="574"/>
      <c r="M205" s="648">
        <v>6</v>
      </c>
      <c r="N205" s="648">
        <v>6</v>
      </c>
      <c r="O205" s="327">
        <f t="shared" si="6"/>
        <v>1</v>
      </c>
      <c r="P205" s="650">
        <v>1</v>
      </c>
      <c r="Q205" s="655">
        <f t="shared" si="7"/>
        <v>100</v>
      </c>
      <c r="R205" s="644"/>
    </row>
    <row r="206" spans="1:18" ht="25" x14ac:dyDescent="0.25">
      <c r="A206" s="619" t="s">
        <v>352</v>
      </c>
      <c r="B206" s="620" t="s">
        <v>84</v>
      </c>
      <c r="C206" s="621" t="s">
        <v>1038</v>
      </c>
      <c r="D206" s="622" t="s">
        <v>1039</v>
      </c>
      <c r="E206" s="644"/>
      <c r="F206" s="623" t="s">
        <v>122</v>
      </c>
      <c r="G206" s="639" t="s">
        <v>1111</v>
      </c>
      <c r="H206" s="643" t="s">
        <v>1112</v>
      </c>
      <c r="I206" s="626" t="s">
        <v>120</v>
      </c>
      <c r="J206" s="627" t="s">
        <v>699</v>
      </c>
      <c r="K206" s="640">
        <v>1</v>
      </c>
      <c r="L206" s="629"/>
      <c r="M206" s="321">
        <v>29</v>
      </c>
      <c r="N206" s="321">
        <v>29</v>
      </c>
      <c r="O206" s="327">
        <f t="shared" si="6"/>
        <v>1</v>
      </c>
      <c r="P206" s="650">
        <v>1</v>
      </c>
      <c r="Q206" s="655">
        <f t="shared" si="7"/>
        <v>100</v>
      </c>
      <c r="R206" s="644"/>
    </row>
    <row r="207" spans="1:18" ht="25" x14ac:dyDescent="0.25">
      <c r="A207" s="619" t="s">
        <v>352</v>
      </c>
      <c r="B207" s="620" t="s">
        <v>84</v>
      </c>
      <c r="C207" s="620" t="s">
        <v>1038</v>
      </c>
      <c r="D207" s="622" t="s">
        <v>1042</v>
      </c>
      <c r="E207" s="644"/>
      <c r="F207" s="623" t="s">
        <v>122</v>
      </c>
      <c r="G207" s="639" t="s">
        <v>1111</v>
      </c>
      <c r="H207" s="643" t="s">
        <v>1112</v>
      </c>
      <c r="I207" s="626" t="s">
        <v>120</v>
      </c>
      <c r="J207" s="627" t="s">
        <v>699</v>
      </c>
      <c r="K207" s="640">
        <v>1</v>
      </c>
      <c r="L207" s="631"/>
      <c r="M207" s="324">
        <v>283</v>
      </c>
      <c r="N207" s="324">
        <v>283</v>
      </c>
      <c r="O207" s="327">
        <f t="shared" si="6"/>
        <v>1</v>
      </c>
      <c r="P207" s="650">
        <v>1</v>
      </c>
      <c r="Q207" s="655">
        <f t="shared" si="7"/>
        <v>100</v>
      </c>
      <c r="R207" s="644"/>
    </row>
    <row r="208" spans="1:18" ht="125" x14ac:dyDescent="0.25">
      <c r="A208" s="619" t="s">
        <v>352</v>
      </c>
      <c r="B208" s="620" t="s">
        <v>84</v>
      </c>
      <c r="C208" s="632" t="s">
        <v>1044</v>
      </c>
      <c r="D208" s="622" t="s">
        <v>1039</v>
      </c>
      <c r="E208" s="644"/>
      <c r="F208" s="623" t="s">
        <v>122</v>
      </c>
      <c r="G208" s="639" t="s">
        <v>1111</v>
      </c>
      <c r="H208" s="643" t="s">
        <v>1112</v>
      </c>
      <c r="I208" s="626" t="s">
        <v>120</v>
      </c>
      <c r="J208" s="627" t="s">
        <v>699</v>
      </c>
      <c r="K208" s="640">
        <v>1</v>
      </c>
      <c r="L208" s="587" t="s">
        <v>801</v>
      </c>
      <c r="M208" s="324">
        <v>344</v>
      </c>
      <c r="N208" s="324">
        <v>344</v>
      </c>
      <c r="O208" s="327">
        <f t="shared" si="6"/>
        <v>1</v>
      </c>
      <c r="P208" s="650">
        <v>1</v>
      </c>
      <c r="Q208" s="655">
        <f t="shared" si="7"/>
        <v>100</v>
      </c>
      <c r="R208" s="644"/>
    </row>
    <row r="209" spans="1:18" ht="125" x14ac:dyDescent="0.25">
      <c r="A209" s="619" t="s">
        <v>352</v>
      </c>
      <c r="B209" s="620" t="s">
        <v>84</v>
      </c>
      <c r="C209" s="632" t="s">
        <v>1044</v>
      </c>
      <c r="D209" s="622" t="s">
        <v>1042</v>
      </c>
      <c r="E209" s="644"/>
      <c r="F209" s="623" t="s">
        <v>122</v>
      </c>
      <c r="G209" s="639" t="s">
        <v>1111</v>
      </c>
      <c r="H209" s="643" t="s">
        <v>1112</v>
      </c>
      <c r="I209" s="626" t="s">
        <v>120</v>
      </c>
      <c r="J209" s="627" t="s">
        <v>699</v>
      </c>
      <c r="K209" s="640">
        <v>1</v>
      </c>
      <c r="L209" s="587" t="s">
        <v>801</v>
      </c>
      <c r="M209" s="325">
        <v>74</v>
      </c>
      <c r="N209" s="325">
        <v>74</v>
      </c>
      <c r="O209" s="327">
        <f t="shared" si="6"/>
        <v>1</v>
      </c>
      <c r="P209" s="650">
        <v>1</v>
      </c>
      <c r="Q209" s="655">
        <f t="shared" si="7"/>
        <v>100</v>
      </c>
      <c r="R209" s="644"/>
    </row>
    <row r="210" spans="1:18" ht="25" x14ac:dyDescent="0.25">
      <c r="A210" s="619" t="s">
        <v>352</v>
      </c>
      <c r="B210" s="620" t="s">
        <v>84</v>
      </c>
      <c r="C210" s="635" t="s">
        <v>1048</v>
      </c>
      <c r="D210" s="636" t="s">
        <v>1049</v>
      </c>
      <c r="E210" s="645" t="s">
        <v>1123</v>
      </c>
      <c r="F210" s="623" t="s">
        <v>122</v>
      </c>
      <c r="G210" s="639" t="s">
        <v>1111</v>
      </c>
      <c r="H210" s="625" t="s">
        <v>1059</v>
      </c>
      <c r="I210" s="626" t="s">
        <v>120</v>
      </c>
      <c r="J210" s="627" t="s">
        <v>699</v>
      </c>
      <c r="K210" s="640">
        <v>1</v>
      </c>
      <c r="L210" s="574"/>
      <c r="M210" s="646">
        <v>32</v>
      </c>
      <c r="N210" s="646">
        <v>32</v>
      </c>
      <c r="O210" s="327">
        <f t="shared" si="6"/>
        <v>1</v>
      </c>
      <c r="P210" s="650">
        <v>1</v>
      </c>
      <c r="Q210" s="655">
        <f t="shared" si="7"/>
        <v>100</v>
      </c>
      <c r="R210" s="644"/>
    </row>
    <row r="211" spans="1:18" ht="25" x14ac:dyDescent="0.25">
      <c r="A211" s="619" t="s">
        <v>352</v>
      </c>
      <c r="B211" s="620" t="s">
        <v>84</v>
      </c>
      <c r="C211" s="637" t="s">
        <v>1051</v>
      </c>
      <c r="D211" s="636" t="s">
        <v>1052</v>
      </c>
      <c r="E211" s="645" t="s">
        <v>1124</v>
      </c>
      <c r="F211" s="623" t="s">
        <v>122</v>
      </c>
      <c r="G211" s="639" t="s">
        <v>1111</v>
      </c>
      <c r="H211" s="625" t="s">
        <v>1059</v>
      </c>
      <c r="I211" s="626" t="s">
        <v>120</v>
      </c>
      <c r="J211" s="627" t="s">
        <v>699</v>
      </c>
      <c r="K211" s="640">
        <v>1</v>
      </c>
      <c r="L211" s="574"/>
      <c r="M211" s="648">
        <v>6</v>
      </c>
      <c r="N211" s="648">
        <v>6</v>
      </c>
      <c r="O211" s="327">
        <f t="shared" si="6"/>
        <v>1</v>
      </c>
      <c r="P211" s="650">
        <v>1</v>
      </c>
      <c r="Q211" s="655">
        <f t="shared" si="7"/>
        <v>100</v>
      </c>
      <c r="R211" s="644"/>
    </row>
    <row r="212" spans="1:18" ht="25" x14ac:dyDescent="0.25">
      <c r="A212" s="619" t="s">
        <v>352</v>
      </c>
      <c r="B212" s="620" t="s">
        <v>84</v>
      </c>
      <c r="C212" s="621" t="s">
        <v>1038</v>
      </c>
      <c r="D212" s="622" t="s">
        <v>1039</v>
      </c>
      <c r="E212" s="644"/>
      <c r="F212" s="623" t="s">
        <v>122</v>
      </c>
      <c r="G212" s="639" t="s">
        <v>1113</v>
      </c>
      <c r="H212" s="643" t="s">
        <v>1112</v>
      </c>
      <c r="I212" s="626" t="s">
        <v>120</v>
      </c>
      <c r="J212" s="627" t="s">
        <v>699</v>
      </c>
      <c r="K212" s="640">
        <v>1</v>
      </c>
      <c r="L212" s="629"/>
      <c r="M212" s="321">
        <v>29</v>
      </c>
      <c r="N212" s="321">
        <v>29</v>
      </c>
      <c r="O212" s="327">
        <f t="shared" si="6"/>
        <v>1</v>
      </c>
      <c r="P212" s="650">
        <v>1</v>
      </c>
      <c r="Q212" s="655">
        <f t="shared" si="7"/>
        <v>100</v>
      </c>
      <c r="R212" s="644"/>
    </row>
    <row r="213" spans="1:18" ht="25" x14ac:dyDescent="0.25">
      <c r="A213" s="619" t="s">
        <v>352</v>
      </c>
      <c r="B213" s="620" t="s">
        <v>84</v>
      </c>
      <c r="C213" s="620" t="s">
        <v>1038</v>
      </c>
      <c r="D213" s="622" t="s">
        <v>1042</v>
      </c>
      <c r="E213" s="644"/>
      <c r="F213" s="623" t="s">
        <v>122</v>
      </c>
      <c r="G213" s="639" t="s">
        <v>1113</v>
      </c>
      <c r="H213" s="643" t="s">
        <v>1112</v>
      </c>
      <c r="I213" s="626" t="s">
        <v>120</v>
      </c>
      <c r="J213" s="627" t="s">
        <v>699</v>
      </c>
      <c r="K213" s="640">
        <v>1</v>
      </c>
      <c r="L213" s="631"/>
      <c r="M213" s="324">
        <v>283</v>
      </c>
      <c r="N213" s="324">
        <v>283</v>
      </c>
      <c r="O213" s="327">
        <f t="shared" si="6"/>
        <v>1</v>
      </c>
      <c r="P213" s="650">
        <v>1</v>
      </c>
      <c r="Q213" s="655">
        <f t="shared" si="7"/>
        <v>100</v>
      </c>
      <c r="R213" s="644"/>
    </row>
    <row r="214" spans="1:18" ht="125" x14ac:dyDescent="0.25">
      <c r="A214" s="619" t="s">
        <v>352</v>
      </c>
      <c r="B214" s="620" t="s">
        <v>84</v>
      </c>
      <c r="C214" s="632" t="s">
        <v>1044</v>
      </c>
      <c r="D214" s="622" t="s">
        <v>1039</v>
      </c>
      <c r="E214" s="644"/>
      <c r="F214" s="623" t="s">
        <v>122</v>
      </c>
      <c r="G214" s="639" t="s">
        <v>1113</v>
      </c>
      <c r="H214" s="643" t="s">
        <v>1112</v>
      </c>
      <c r="I214" s="626" t="s">
        <v>120</v>
      </c>
      <c r="J214" s="627" t="s">
        <v>699</v>
      </c>
      <c r="K214" s="640">
        <v>1</v>
      </c>
      <c r="L214" s="587" t="s">
        <v>801</v>
      </c>
      <c r="M214" s="324">
        <v>344</v>
      </c>
      <c r="N214" s="324">
        <v>344</v>
      </c>
      <c r="O214" s="327">
        <f t="shared" si="6"/>
        <v>1</v>
      </c>
      <c r="P214" s="650">
        <v>1</v>
      </c>
      <c r="Q214" s="655">
        <f t="shared" si="7"/>
        <v>100</v>
      </c>
      <c r="R214" s="644"/>
    </row>
    <row r="215" spans="1:18" ht="125" x14ac:dyDescent="0.25">
      <c r="A215" s="619" t="s">
        <v>352</v>
      </c>
      <c r="B215" s="620" t="s">
        <v>84</v>
      </c>
      <c r="C215" s="632" t="s">
        <v>1044</v>
      </c>
      <c r="D215" s="622" t="s">
        <v>1042</v>
      </c>
      <c r="E215" s="644"/>
      <c r="F215" s="623" t="s">
        <v>122</v>
      </c>
      <c r="G215" s="639" t="s">
        <v>1113</v>
      </c>
      <c r="H215" s="643" t="s">
        <v>1112</v>
      </c>
      <c r="I215" s="626" t="s">
        <v>120</v>
      </c>
      <c r="J215" s="627" t="s">
        <v>699</v>
      </c>
      <c r="K215" s="640">
        <v>1</v>
      </c>
      <c r="L215" s="587" t="s">
        <v>801</v>
      </c>
      <c r="M215" s="325">
        <v>74</v>
      </c>
      <c r="N215" s="325">
        <v>74</v>
      </c>
      <c r="O215" s="327">
        <f t="shared" si="6"/>
        <v>1</v>
      </c>
      <c r="P215" s="650">
        <v>1</v>
      </c>
      <c r="Q215" s="655">
        <f t="shared" si="7"/>
        <v>100</v>
      </c>
      <c r="R215" s="644"/>
    </row>
    <row r="216" spans="1:18" ht="25" x14ac:dyDescent="0.25">
      <c r="A216" s="619" t="s">
        <v>352</v>
      </c>
      <c r="B216" s="620" t="s">
        <v>84</v>
      </c>
      <c r="C216" s="635" t="s">
        <v>1048</v>
      </c>
      <c r="D216" s="636" t="s">
        <v>1049</v>
      </c>
      <c r="E216" s="645" t="s">
        <v>1123</v>
      </c>
      <c r="F216" s="623" t="s">
        <v>122</v>
      </c>
      <c r="G216" s="639" t="s">
        <v>1113</v>
      </c>
      <c r="H216" s="625" t="s">
        <v>1059</v>
      </c>
      <c r="I216" s="626" t="s">
        <v>120</v>
      </c>
      <c r="J216" s="627" t="s">
        <v>699</v>
      </c>
      <c r="K216" s="640">
        <v>1</v>
      </c>
      <c r="L216" s="574"/>
      <c r="M216" s="646">
        <v>32</v>
      </c>
      <c r="N216" s="646">
        <v>32</v>
      </c>
      <c r="O216" s="327">
        <f t="shared" si="6"/>
        <v>1</v>
      </c>
      <c r="P216" s="650">
        <v>1</v>
      </c>
      <c r="Q216" s="655">
        <f t="shared" si="7"/>
        <v>100</v>
      </c>
      <c r="R216" s="644"/>
    </row>
    <row r="217" spans="1:18" ht="25" x14ac:dyDescent="0.25">
      <c r="A217" s="619" t="s">
        <v>352</v>
      </c>
      <c r="B217" s="620" t="s">
        <v>84</v>
      </c>
      <c r="C217" s="637" t="s">
        <v>1051</v>
      </c>
      <c r="D217" s="636" t="s">
        <v>1052</v>
      </c>
      <c r="E217" s="645" t="s">
        <v>1124</v>
      </c>
      <c r="F217" s="623" t="s">
        <v>122</v>
      </c>
      <c r="G217" s="639" t="s">
        <v>1113</v>
      </c>
      <c r="H217" s="625" t="s">
        <v>1059</v>
      </c>
      <c r="I217" s="626" t="s">
        <v>120</v>
      </c>
      <c r="J217" s="627" t="s">
        <v>699</v>
      </c>
      <c r="K217" s="640">
        <v>1</v>
      </c>
      <c r="L217" s="574"/>
      <c r="M217" s="648">
        <v>6</v>
      </c>
      <c r="N217" s="648">
        <v>6</v>
      </c>
      <c r="O217" s="327">
        <f t="shared" si="6"/>
        <v>1</v>
      </c>
      <c r="P217" s="650">
        <v>1</v>
      </c>
      <c r="Q217" s="655">
        <f t="shared" si="7"/>
        <v>100</v>
      </c>
      <c r="R217" s="644"/>
    </row>
    <row r="218" spans="1:18" ht="25" x14ac:dyDescent="0.25">
      <c r="A218" s="619" t="s">
        <v>352</v>
      </c>
      <c r="B218" s="620" t="s">
        <v>84</v>
      </c>
      <c r="C218" s="621" t="s">
        <v>1038</v>
      </c>
      <c r="D218" s="622" t="s">
        <v>1039</v>
      </c>
      <c r="E218" s="644"/>
      <c r="F218" s="623" t="s">
        <v>122</v>
      </c>
      <c r="G218" s="639" t="s">
        <v>1114</v>
      </c>
      <c r="H218" s="625" t="s">
        <v>1115</v>
      </c>
      <c r="I218" s="626" t="s">
        <v>120</v>
      </c>
      <c r="J218" s="627" t="s">
        <v>699</v>
      </c>
      <c r="K218" s="640">
        <v>1</v>
      </c>
      <c r="L218" s="629"/>
      <c r="M218" s="321">
        <v>29</v>
      </c>
      <c r="N218" s="321">
        <v>29</v>
      </c>
      <c r="O218" s="327">
        <f t="shared" si="6"/>
        <v>1</v>
      </c>
      <c r="P218" s="650">
        <v>1</v>
      </c>
      <c r="Q218" s="655">
        <f t="shared" si="7"/>
        <v>100</v>
      </c>
      <c r="R218" s="644"/>
    </row>
    <row r="219" spans="1:18" ht="25" x14ac:dyDescent="0.25">
      <c r="A219" s="619" t="s">
        <v>352</v>
      </c>
      <c r="B219" s="620" t="s">
        <v>84</v>
      </c>
      <c r="C219" s="620" t="s">
        <v>1038</v>
      </c>
      <c r="D219" s="622" t="s">
        <v>1042</v>
      </c>
      <c r="E219" s="644"/>
      <c r="F219" s="623" t="s">
        <v>122</v>
      </c>
      <c r="G219" s="639" t="s">
        <v>1114</v>
      </c>
      <c r="H219" s="625" t="s">
        <v>1115</v>
      </c>
      <c r="I219" s="626" t="s">
        <v>120</v>
      </c>
      <c r="J219" s="627" t="s">
        <v>699</v>
      </c>
      <c r="K219" s="640">
        <v>1</v>
      </c>
      <c r="L219" s="631"/>
      <c r="M219" s="324">
        <v>283</v>
      </c>
      <c r="N219" s="324">
        <v>283</v>
      </c>
      <c r="O219" s="327">
        <f t="shared" si="6"/>
        <v>1</v>
      </c>
      <c r="P219" s="650">
        <v>1</v>
      </c>
      <c r="Q219" s="655">
        <f t="shared" si="7"/>
        <v>100</v>
      </c>
      <c r="R219" s="644"/>
    </row>
    <row r="220" spans="1:18" ht="125" x14ac:dyDescent="0.25">
      <c r="A220" s="619" t="s">
        <v>352</v>
      </c>
      <c r="B220" s="620" t="s">
        <v>84</v>
      </c>
      <c r="C220" s="632" t="s">
        <v>1044</v>
      </c>
      <c r="D220" s="622" t="s">
        <v>1039</v>
      </c>
      <c r="E220" s="644"/>
      <c r="F220" s="623" t="s">
        <v>122</v>
      </c>
      <c r="G220" s="639" t="s">
        <v>1114</v>
      </c>
      <c r="H220" s="625" t="s">
        <v>1115</v>
      </c>
      <c r="I220" s="626" t="s">
        <v>120</v>
      </c>
      <c r="J220" s="627" t="s">
        <v>699</v>
      </c>
      <c r="K220" s="640">
        <v>1</v>
      </c>
      <c r="L220" s="587" t="s">
        <v>801</v>
      </c>
      <c r="M220" s="324">
        <v>344</v>
      </c>
      <c r="N220" s="324">
        <v>344</v>
      </c>
      <c r="O220" s="327">
        <f t="shared" si="6"/>
        <v>1</v>
      </c>
      <c r="P220" s="650">
        <v>1</v>
      </c>
      <c r="Q220" s="655">
        <f t="shared" si="7"/>
        <v>100</v>
      </c>
      <c r="R220" s="644"/>
    </row>
    <row r="221" spans="1:18" ht="125" x14ac:dyDescent="0.25">
      <c r="A221" s="619" t="s">
        <v>352</v>
      </c>
      <c r="B221" s="620" t="s">
        <v>84</v>
      </c>
      <c r="C221" s="632" t="s">
        <v>1044</v>
      </c>
      <c r="D221" s="622" t="s">
        <v>1042</v>
      </c>
      <c r="E221" s="644"/>
      <c r="F221" s="623" t="s">
        <v>122</v>
      </c>
      <c r="G221" s="639" t="s">
        <v>1114</v>
      </c>
      <c r="H221" s="625" t="s">
        <v>1115</v>
      </c>
      <c r="I221" s="626" t="s">
        <v>120</v>
      </c>
      <c r="J221" s="627" t="s">
        <v>699</v>
      </c>
      <c r="K221" s="640">
        <v>1</v>
      </c>
      <c r="L221" s="587" t="s">
        <v>801</v>
      </c>
      <c r="M221" s="325">
        <v>74</v>
      </c>
      <c r="N221" s="325">
        <v>74</v>
      </c>
      <c r="O221" s="327">
        <f t="shared" si="6"/>
        <v>1</v>
      </c>
      <c r="P221" s="650">
        <v>1</v>
      </c>
      <c r="Q221" s="655">
        <f t="shared" si="7"/>
        <v>100</v>
      </c>
      <c r="R221" s="644"/>
    </row>
    <row r="222" spans="1:18" ht="25" x14ac:dyDescent="0.25">
      <c r="A222" s="619" t="s">
        <v>352</v>
      </c>
      <c r="B222" s="620" t="s">
        <v>84</v>
      </c>
      <c r="C222" s="635" t="s">
        <v>1048</v>
      </c>
      <c r="D222" s="636" t="s">
        <v>1049</v>
      </c>
      <c r="E222" s="645" t="s">
        <v>1123</v>
      </c>
      <c r="F222" s="623" t="s">
        <v>122</v>
      </c>
      <c r="G222" s="639" t="s">
        <v>1114</v>
      </c>
      <c r="H222" s="625" t="s">
        <v>1059</v>
      </c>
      <c r="I222" s="626" t="s">
        <v>120</v>
      </c>
      <c r="J222" s="627" t="s">
        <v>699</v>
      </c>
      <c r="K222" s="640">
        <v>1</v>
      </c>
      <c r="L222" s="574"/>
      <c r="M222" s="646">
        <v>32</v>
      </c>
      <c r="N222" s="646">
        <v>32</v>
      </c>
      <c r="O222" s="327">
        <f t="shared" si="6"/>
        <v>1</v>
      </c>
      <c r="P222" s="650">
        <v>1</v>
      </c>
      <c r="Q222" s="655">
        <f t="shared" si="7"/>
        <v>100</v>
      </c>
      <c r="R222" s="644"/>
    </row>
    <row r="223" spans="1:18" ht="25" x14ac:dyDescent="0.25">
      <c r="A223" s="619" t="s">
        <v>352</v>
      </c>
      <c r="B223" s="620" t="s">
        <v>84</v>
      </c>
      <c r="C223" s="637" t="s">
        <v>1051</v>
      </c>
      <c r="D223" s="636" t="s">
        <v>1052</v>
      </c>
      <c r="E223" s="645" t="s">
        <v>1124</v>
      </c>
      <c r="F223" s="623" t="s">
        <v>122</v>
      </c>
      <c r="G223" s="639" t="s">
        <v>1114</v>
      </c>
      <c r="H223" s="625" t="s">
        <v>1059</v>
      </c>
      <c r="I223" s="626" t="s">
        <v>120</v>
      </c>
      <c r="J223" s="627" t="s">
        <v>699</v>
      </c>
      <c r="K223" s="640">
        <v>1</v>
      </c>
      <c r="L223" s="574"/>
      <c r="M223" s="648">
        <v>6</v>
      </c>
      <c r="N223" s="648">
        <v>6</v>
      </c>
      <c r="O223" s="327">
        <f t="shared" si="6"/>
        <v>1</v>
      </c>
      <c r="P223" s="650">
        <v>1</v>
      </c>
      <c r="Q223" s="655">
        <f t="shared" si="7"/>
        <v>100</v>
      </c>
      <c r="R223" s="644"/>
    </row>
    <row r="224" spans="1:18" ht="25" x14ac:dyDescent="0.25">
      <c r="A224" s="619" t="s">
        <v>352</v>
      </c>
      <c r="B224" s="620" t="s">
        <v>84</v>
      </c>
      <c r="C224" s="621" t="s">
        <v>1038</v>
      </c>
      <c r="D224" s="622" t="s">
        <v>1039</v>
      </c>
      <c r="E224" s="644"/>
      <c r="F224" s="623" t="s">
        <v>122</v>
      </c>
      <c r="G224" s="639" t="s">
        <v>1116</v>
      </c>
      <c r="H224" s="625" t="s">
        <v>1070</v>
      </c>
      <c r="I224" s="626" t="s">
        <v>120</v>
      </c>
      <c r="J224" s="627" t="s">
        <v>699</v>
      </c>
      <c r="K224" s="640">
        <v>1</v>
      </c>
      <c r="L224" s="629"/>
      <c r="M224" s="321">
        <v>29</v>
      </c>
      <c r="N224" s="321">
        <v>29</v>
      </c>
      <c r="O224" s="327">
        <f t="shared" si="6"/>
        <v>1</v>
      </c>
      <c r="P224" s="650">
        <v>1</v>
      </c>
      <c r="Q224" s="655">
        <f t="shared" si="7"/>
        <v>100</v>
      </c>
      <c r="R224" s="644"/>
    </row>
    <row r="225" spans="1:18" ht="25" x14ac:dyDescent="0.25">
      <c r="A225" s="619" t="s">
        <v>352</v>
      </c>
      <c r="B225" s="620" t="s">
        <v>84</v>
      </c>
      <c r="C225" s="620" t="s">
        <v>1038</v>
      </c>
      <c r="D225" s="622" t="s">
        <v>1042</v>
      </c>
      <c r="E225" s="644"/>
      <c r="F225" s="623" t="s">
        <v>122</v>
      </c>
      <c r="G225" s="639" t="s">
        <v>1116</v>
      </c>
      <c r="H225" s="625" t="s">
        <v>1070</v>
      </c>
      <c r="I225" s="626" t="s">
        <v>120</v>
      </c>
      <c r="J225" s="627" t="s">
        <v>699</v>
      </c>
      <c r="K225" s="640">
        <v>1</v>
      </c>
      <c r="L225" s="631"/>
      <c r="M225" s="324">
        <v>283</v>
      </c>
      <c r="N225" s="324">
        <v>283</v>
      </c>
      <c r="O225" s="327">
        <f t="shared" si="6"/>
        <v>1</v>
      </c>
      <c r="P225" s="650">
        <v>1</v>
      </c>
      <c r="Q225" s="655">
        <f t="shared" si="7"/>
        <v>100</v>
      </c>
      <c r="R225" s="644"/>
    </row>
    <row r="226" spans="1:18" ht="125" x14ac:dyDescent="0.25">
      <c r="A226" s="619" t="s">
        <v>352</v>
      </c>
      <c r="B226" s="620" t="s">
        <v>84</v>
      </c>
      <c r="C226" s="632" t="s">
        <v>1044</v>
      </c>
      <c r="D226" s="622" t="s">
        <v>1039</v>
      </c>
      <c r="E226" s="644"/>
      <c r="F226" s="623" t="s">
        <v>122</v>
      </c>
      <c r="G226" s="639" t="s">
        <v>1116</v>
      </c>
      <c r="H226" s="625" t="s">
        <v>1070</v>
      </c>
      <c r="I226" s="626" t="s">
        <v>120</v>
      </c>
      <c r="J226" s="627" t="s">
        <v>699</v>
      </c>
      <c r="K226" s="640">
        <v>1</v>
      </c>
      <c r="L226" s="587" t="s">
        <v>801</v>
      </c>
      <c r="M226" s="324">
        <v>344</v>
      </c>
      <c r="N226" s="324">
        <v>344</v>
      </c>
      <c r="O226" s="327">
        <f t="shared" si="6"/>
        <v>1</v>
      </c>
      <c r="P226" s="650">
        <v>1</v>
      </c>
      <c r="Q226" s="655">
        <f t="shared" si="7"/>
        <v>100</v>
      </c>
      <c r="R226" s="644"/>
    </row>
    <row r="227" spans="1:18" ht="125" x14ac:dyDescent="0.25">
      <c r="A227" s="619" t="s">
        <v>352</v>
      </c>
      <c r="B227" s="620" t="s">
        <v>84</v>
      </c>
      <c r="C227" s="632" t="s">
        <v>1044</v>
      </c>
      <c r="D227" s="622" t="s">
        <v>1042</v>
      </c>
      <c r="E227" s="644"/>
      <c r="F227" s="623" t="s">
        <v>122</v>
      </c>
      <c r="G227" s="639" t="s">
        <v>1116</v>
      </c>
      <c r="H227" s="625" t="s">
        <v>1070</v>
      </c>
      <c r="I227" s="626" t="s">
        <v>120</v>
      </c>
      <c r="J227" s="627" t="s">
        <v>699</v>
      </c>
      <c r="K227" s="640">
        <v>1</v>
      </c>
      <c r="L227" s="587" t="s">
        <v>801</v>
      </c>
      <c r="M227" s="325">
        <v>74</v>
      </c>
      <c r="N227" s="325">
        <v>74</v>
      </c>
      <c r="O227" s="327">
        <f t="shared" si="6"/>
        <v>1</v>
      </c>
      <c r="P227" s="650">
        <v>1</v>
      </c>
      <c r="Q227" s="655">
        <f t="shared" si="7"/>
        <v>100</v>
      </c>
      <c r="R227" s="644"/>
    </row>
    <row r="228" spans="1:18" ht="25" x14ac:dyDescent="0.25">
      <c r="A228" s="619" t="s">
        <v>352</v>
      </c>
      <c r="B228" s="620" t="s">
        <v>84</v>
      </c>
      <c r="C228" s="635" t="s">
        <v>1048</v>
      </c>
      <c r="D228" s="636" t="s">
        <v>1049</v>
      </c>
      <c r="E228" s="645" t="s">
        <v>1123</v>
      </c>
      <c r="F228" s="623" t="s">
        <v>122</v>
      </c>
      <c r="G228" s="639" t="s">
        <v>1116</v>
      </c>
      <c r="H228" s="625" t="s">
        <v>1059</v>
      </c>
      <c r="I228" s="626" t="s">
        <v>120</v>
      </c>
      <c r="J228" s="627" t="s">
        <v>699</v>
      </c>
      <c r="K228" s="640">
        <v>1</v>
      </c>
      <c r="L228" s="574"/>
      <c r="M228" s="646">
        <v>32</v>
      </c>
      <c r="N228" s="646">
        <v>32</v>
      </c>
      <c r="O228" s="327">
        <f t="shared" si="6"/>
        <v>1</v>
      </c>
      <c r="P228" s="650">
        <v>1</v>
      </c>
      <c r="Q228" s="655">
        <f t="shared" si="7"/>
        <v>100</v>
      </c>
      <c r="R228" s="644"/>
    </row>
    <row r="229" spans="1:18" ht="25" x14ac:dyDescent="0.25">
      <c r="A229" s="619" t="s">
        <v>352</v>
      </c>
      <c r="B229" s="620" t="s">
        <v>84</v>
      </c>
      <c r="C229" s="637" t="s">
        <v>1051</v>
      </c>
      <c r="D229" s="636" t="s">
        <v>1052</v>
      </c>
      <c r="E229" s="645" t="s">
        <v>1124</v>
      </c>
      <c r="F229" s="623" t="s">
        <v>122</v>
      </c>
      <c r="G229" s="639" t="s">
        <v>1116</v>
      </c>
      <c r="H229" s="625" t="s">
        <v>1059</v>
      </c>
      <c r="I229" s="626" t="s">
        <v>120</v>
      </c>
      <c r="J229" s="627" t="s">
        <v>699</v>
      </c>
      <c r="K229" s="640">
        <v>1</v>
      </c>
      <c r="L229" s="574"/>
      <c r="M229" s="648">
        <v>6</v>
      </c>
      <c r="N229" s="648">
        <v>6</v>
      </c>
      <c r="O229" s="327">
        <f t="shared" si="6"/>
        <v>1</v>
      </c>
      <c r="P229" s="650">
        <v>1</v>
      </c>
      <c r="Q229" s="655">
        <f t="shared" si="7"/>
        <v>100</v>
      </c>
      <c r="R229" s="644"/>
    </row>
    <row r="230" spans="1:18" ht="25" x14ac:dyDescent="0.25">
      <c r="A230" s="619" t="s">
        <v>352</v>
      </c>
      <c r="B230" s="620" t="s">
        <v>84</v>
      </c>
      <c r="C230" s="621" t="s">
        <v>1038</v>
      </c>
      <c r="D230" s="622" t="s">
        <v>1039</v>
      </c>
      <c r="E230" s="644"/>
      <c r="F230" s="623" t="s">
        <v>122</v>
      </c>
      <c r="G230" s="639" t="s">
        <v>1117</v>
      </c>
      <c r="H230" s="625" t="s">
        <v>1059</v>
      </c>
      <c r="I230" s="626" t="s">
        <v>120</v>
      </c>
      <c r="J230" s="627" t="s">
        <v>699</v>
      </c>
      <c r="K230" s="640">
        <v>1</v>
      </c>
      <c r="L230" s="629"/>
      <c r="M230" s="321">
        <v>29</v>
      </c>
      <c r="N230" s="321">
        <v>29</v>
      </c>
      <c r="O230" s="327">
        <f t="shared" si="6"/>
        <v>1</v>
      </c>
      <c r="P230" s="650">
        <v>1</v>
      </c>
      <c r="Q230" s="655">
        <f t="shared" si="7"/>
        <v>100</v>
      </c>
      <c r="R230" s="644"/>
    </row>
    <row r="231" spans="1:18" ht="25" x14ac:dyDescent="0.25">
      <c r="A231" s="619" t="s">
        <v>352</v>
      </c>
      <c r="B231" s="620" t="s">
        <v>84</v>
      </c>
      <c r="C231" s="620" t="s">
        <v>1038</v>
      </c>
      <c r="D231" s="622" t="s">
        <v>1042</v>
      </c>
      <c r="E231" s="644"/>
      <c r="F231" s="623" t="s">
        <v>122</v>
      </c>
      <c r="G231" s="639" t="s">
        <v>1117</v>
      </c>
      <c r="H231" s="625" t="s">
        <v>1059</v>
      </c>
      <c r="I231" s="626" t="s">
        <v>120</v>
      </c>
      <c r="J231" s="627" t="s">
        <v>699</v>
      </c>
      <c r="K231" s="640">
        <v>1</v>
      </c>
      <c r="L231" s="631"/>
      <c r="M231" s="324">
        <v>283</v>
      </c>
      <c r="N231" s="324">
        <v>283</v>
      </c>
      <c r="O231" s="327">
        <f t="shared" si="6"/>
        <v>1</v>
      </c>
      <c r="P231" s="650">
        <v>1</v>
      </c>
      <c r="Q231" s="655">
        <f t="shared" si="7"/>
        <v>100</v>
      </c>
      <c r="R231" s="644"/>
    </row>
    <row r="232" spans="1:18" ht="125" x14ac:dyDescent="0.25">
      <c r="A232" s="619" t="s">
        <v>352</v>
      </c>
      <c r="B232" s="620" t="s">
        <v>84</v>
      </c>
      <c r="C232" s="632" t="s">
        <v>1044</v>
      </c>
      <c r="D232" s="622" t="s">
        <v>1039</v>
      </c>
      <c r="E232" s="644"/>
      <c r="F232" s="623" t="s">
        <v>122</v>
      </c>
      <c r="G232" s="639" t="s">
        <v>1117</v>
      </c>
      <c r="H232" s="625" t="s">
        <v>1059</v>
      </c>
      <c r="I232" s="626" t="s">
        <v>120</v>
      </c>
      <c r="J232" s="627" t="s">
        <v>699</v>
      </c>
      <c r="K232" s="640">
        <v>1</v>
      </c>
      <c r="L232" s="587" t="s">
        <v>801</v>
      </c>
      <c r="M232" s="324">
        <v>344</v>
      </c>
      <c r="N232" s="324">
        <v>344</v>
      </c>
      <c r="O232" s="327">
        <f t="shared" si="6"/>
        <v>1</v>
      </c>
      <c r="P232" s="650">
        <v>1</v>
      </c>
      <c r="Q232" s="655">
        <f t="shared" si="7"/>
        <v>100</v>
      </c>
      <c r="R232" s="644"/>
    </row>
    <row r="233" spans="1:18" ht="125" x14ac:dyDescent="0.25">
      <c r="A233" s="619" t="s">
        <v>352</v>
      </c>
      <c r="B233" s="620" t="s">
        <v>84</v>
      </c>
      <c r="C233" s="632" t="s">
        <v>1044</v>
      </c>
      <c r="D233" s="622" t="s">
        <v>1042</v>
      </c>
      <c r="E233" s="644"/>
      <c r="F233" s="623" t="s">
        <v>122</v>
      </c>
      <c r="G233" s="639" t="s">
        <v>1117</v>
      </c>
      <c r="H233" s="625" t="s">
        <v>1059</v>
      </c>
      <c r="I233" s="626" t="s">
        <v>120</v>
      </c>
      <c r="J233" s="627" t="s">
        <v>699</v>
      </c>
      <c r="K233" s="640">
        <v>1</v>
      </c>
      <c r="L233" s="587" t="s">
        <v>801</v>
      </c>
      <c r="M233" s="325">
        <v>74</v>
      </c>
      <c r="N233" s="325">
        <v>74</v>
      </c>
      <c r="O233" s="327">
        <f t="shared" si="6"/>
        <v>1</v>
      </c>
      <c r="P233" s="650">
        <v>1</v>
      </c>
      <c r="Q233" s="655">
        <f t="shared" si="7"/>
        <v>100</v>
      </c>
      <c r="R233" s="644"/>
    </row>
    <row r="234" spans="1:18" ht="25" x14ac:dyDescent="0.25">
      <c r="A234" s="619" t="s">
        <v>352</v>
      </c>
      <c r="B234" s="620" t="s">
        <v>84</v>
      </c>
      <c r="C234" s="635" t="s">
        <v>1048</v>
      </c>
      <c r="D234" s="636" t="s">
        <v>1049</v>
      </c>
      <c r="E234" s="645" t="s">
        <v>1123</v>
      </c>
      <c r="F234" s="623" t="s">
        <v>122</v>
      </c>
      <c r="G234" s="639" t="s">
        <v>1117</v>
      </c>
      <c r="H234" s="625" t="s">
        <v>1059</v>
      </c>
      <c r="I234" s="626" t="s">
        <v>120</v>
      </c>
      <c r="J234" s="627" t="s">
        <v>699</v>
      </c>
      <c r="K234" s="640">
        <v>1</v>
      </c>
      <c r="L234" s="574"/>
      <c r="M234" s="646">
        <v>32</v>
      </c>
      <c r="N234" s="646">
        <v>32</v>
      </c>
      <c r="O234" s="327">
        <f t="shared" si="6"/>
        <v>1</v>
      </c>
      <c r="P234" s="650">
        <v>1</v>
      </c>
      <c r="Q234" s="655">
        <f t="shared" si="7"/>
        <v>100</v>
      </c>
      <c r="R234" s="644"/>
    </row>
    <row r="235" spans="1:18" ht="25" x14ac:dyDescent="0.25">
      <c r="A235" s="619" t="s">
        <v>352</v>
      </c>
      <c r="B235" s="620" t="s">
        <v>84</v>
      </c>
      <c r="C235" s="637" t="s">
        <v>1051</v>
      </c>
      <c r="D235" s="636" t="s">
        <v>1052</v>
      </c>
      <c r="E235" s="645" t="s">
        <v>1124</v>
      </c>
      <c r="F235" s="623" t="s">
        <v>122</v>
      </c>
      <c r="G235" s="639" t="s">
        <v>1117</v>
      </c>
      <c r="H235" s="625" t="s">
        <v>1059</v>
      </c>
      <c r="I235" s="626" t="s">
        <v>120</v>
      </c>
      <c r="J235" s="627" t="s">
        <v>699</v>
      </c>
      <c r="K235" s="640">
        <v>1</v>
      </c>
      <c r="L235" s="574"/>
      <c r="M235" s="648">
        <v>6</v>
      </c>
      <c r="N235" s="648">
        <v>6</v>
      </c>
      <c r="O235" s="327">
        <f t="shared" si="6"/>
        <v>1</v>
      </c>
      <c r="P235" s="650">
        <v>1</v>
      </c>
      <c r="Q235" s="655">
        <f t="shared" si="7"/>
        <v>100</v>
      </c>
      <c r="R235" s="644"/>
    </row>
    <row r="236" spans="1:18" ht="25" x14ac:dyDescent="0.25">
      <c r="A236" s="619" t="s">
        <v>352</v>
      </c>
      <c r="B236" s="620" t="s">
        <v>84</v>
      </c>
      <c r="C236" s="621" t="s">
        <v>1038</v>
      </c>
      <c r="D236" s="622" t="s">
        <v>1039</v>
      </c>
      <c r="E236" s="644"/>
      <c r="F236" s="623" t="s">
        <v>122</v>
      </c>
      <c r="G236" s="639" t="s">
        <v>1118</v>
      </c>
      <c r="H236" s="625" t="s">
        <v>1112</v>
      </c>
      <c r="I236" s="626" t="s">
        <v>120</v>
      </c>
      <c r="J236" s="627" t="s">
        <v>699</v>
      </c>
      <c r="K236" s="640">
        <v>1</v>
      </c>
      <c r="L236" s="629"/>
      <c r="M236" s="321">
        <v>29</v>
      </c>
      <c r="N236" s="321">
        <v>29</v>
      </c>
      <c r="O236" s="327">
        <f t="shared" si="6"/>
        <v>1</v>
      </c>
      <c r="P236" s="650">
        <v>1</v>
      </c>
      <c r="Q236" s="655">
        <f t="shared" si="7"/>
        <v>100</v>
      </c>
      <c r="R236" s="644"/>
    </row>
    <row r="237" spans="1:18" ht="25" x14ac:dyDescent="0.25">
      <c r="A237" s="619" t="s">
        <v>352</v>
      </c>
      <c r="B237" s="620" t="s">
        <v>84</v>
      </c>
      <c r="C237" s="620" t="s">
        <v>1038</v>
      </c>
      <c r="D237" s="622" t="s">
        <v>1042</v>
      </c>
      <c r="E237" s="644"/>
      <c r="F237" s="623" t="s">
        <v>122</v>
      </c>
      <c r="G237" s="639" t="s">
        <v>1118</v>
      </c>
      <c r="H237" s="625" t="s">
        <v>1112</v>
      </c>
      <c r="I237" s="626" t="s">
        <v>120</v>
      </c>
      <c r="J237" s="627" t="s">
        <v>699</v>
      </c>
      <c r="K237" s="640">
        <v>1</v>
      </c>
      <c r="L237" s="631"/>
      <c r="M237" s="324">
        <v>283</v>
      </c>
      <c r="N237" s="324">
        <v>283</v>
      </c>
      <c r="O237" s="327">
        <f t="shared" si="6"/>
        <v>1</v>
      </c>
      <c r="P237" s="650">
        <v>1</v>
      </c>
      <c r="Q237" s="655">
        <f t="shared" si="7"/>
        <v>100</v>
      </c>
      <c r="R237" s="644"/>
    </row>
    <row r="238" spans="1:18" ht="125" x14ac:dyDescent="0.25">
      <c r="A238" s="619" t="s">
        <v>352</v>
      </c>
      <c r="B238" s="620" t="s">
        <v>84</v>
      </c>
      <c r="C238" s="632" t="s">
        <v>1044</v>
      </c>
      <c r="D238" s="622" t="s">
        <v>1039</v>
      </c>
      <c r="E238" s="644"/>
      <c r="F238" s="623" t="s">
        <v>122</v>
      </c>
      <c r="G238" s="639" t="s">
        <v>1118</v>
      </c>
      <c r="H238" s="625" t="s">
        <v>1112</v>
      </c>
      <c r="I238" s="626" t="s">
        <v>120</v>
      </c>
      <c r="J238" s="627" t="s">
        <v>699</v>
      </c>
      <c r="K238" s="640">
        <v>1</v>
      </c>
      <c r="L238" s="587" t="s">
        <v>801</v>
      </c>
      <c r="M238" s="324">
        <v>344</v>
      </c>
      <c r="N238" s="324">
        <v>344</v>
      </c>
      <c r="O238" s="327">
        <f t="shared" si="6"/>
        <v>1</v>
      </c>
      <c r="P238" s="650">
        <v>1</v>
      </c>
      <c r="Q238" s="655">
        <f t="shared" si="7"/>
        <v>100</v>
      </c>
      <c r="R238" s="644"/>
    </row>
    <row r="239" spans="1:18" ht="125" x14ac:dyDescent="0.25">
      <c r="A239" s="619" t="s">
        <v>352</v>
      </c>
      <c r="B239" s="620" t="s">
        <v>84</v>
      </c>
      <c r="C239" s="632" t="s">
        <v>1044</v>
      </c>
      <c r="D239" s="622" t="s">
        <v>1042</v>
      </c>
      <c r="E239" s="644"/>
      <c r="F239" s="623" t="s">
        <v>122</v>
      </c>
      <c r="G239" s="639" t="s">
        <v>1118</v>
      </c>
      <c r="H239" s="625" t="s">
        <v>1112</v>
      </c>
      <c r="I239" s="626" t="s">
        <v>120</v>
      </c>
      <c r="J239" s="627" t="s">
        <v>699</v>
      </c>
      <c r="K239" s="640">
        <v>1</v>
      </c>
      <c r="L239" s="587" t="s">
        <v>801</v>
      </c>
      <c r="M239" s="325">
        <v>74</v>
      </c>
      <c r="N239" s="325">
        <v>74</v>
      </c>
      <c r="O239" s="327">
        <f t="shared" si="6"/>
        <v>1</v>
      </c>
      <c r="P239" s="650">
        <v>1</v>
      </c>
      <c r="Q239" s="655">
        <f t="shared" si="7"/>
        <v>100</v>
      </c>
      <c r="R239" s="644"/>
    </row>
    <row r="240" spans="1:18" ht="25" x14ac:dyDescent="0.25">
      <c r="A240" s="619" t="s">
        <v>352</v>
      </c>
      <c r="B240" s="620" t="s">
        <v>84</v>
      </c>
      <c r="C240" s="635" t="s">
        <v>1048</v>
      </c>
      <c r="D240" s="636" t="s">
        <v>1049</v>
      </c>
      <c r="E240" s="645" t="s">
        <v>1123</v>
      </c>
      <c r="F240" s="623" t="s">
        <v>122</v>
      </c>
      <c r="G240" s="639" t="s">
        <v>1118</v>
      </c>
      <c r="H240" s="625" t="s">
        <v>1059</v>
      </c>
      <c r="I240" s="626" t="s">
        <v>120</v>
      </c>
      <c r="J240" s="627" t="s">
        <v>699</v>
      </c>
      <c r="K240" s="640">
        <v>1</v>
      </c>
      <c r="L240" s="574"/>
      <c r="M240" s="646">
        <v>32</v>
      </c>
      <c r="N240" s="646">
        <v>32</v>
      </c>
      <c r="O240" s="327">
        <f t="shared" si="6"/>
        <v>1</v>
      </c>
      <c r="P240" s="650">
        <v>1</v>
      </c>
      <c r="Q240" s="655">
        <f t="shared" si="7"/>
        <v>100</v>
      </c>
      <c r="R240" s="644"/>
    </row>
    <row r="241" spans="1:18" ht="25" x14ac:dyDescent="0.25">
      <c r="A241" s="619" t="s">
        <v>352</v>
      </c>
      <c r="B241" s="620" t="s">
        <v>84</v>
      </c>
      <c r="C241" s="637" t="s">
        <v>1051</v>
      </c>
      <c r="D241" s="636" t="s">
        <v>1052</v>
      </c>
      <c r="E241" s="645" t="s">
        <v>1124</v>
      </c>
      <c r="F241" s="623" t="s">
        <v>122</v>
      </c>
      <c r="G241" s="639" t="s">
        <v>1118</v>
      </c>
      <c r="H241" s="625" t="s">
        <v>1059</v>
      </c>
      <c r="I241" s="626" t="s">
        <v>120</v>
      </c>
      <c r="J241" s="627" t="s">
        <v>699</v>
      </c>
      <c r="K241" s="640">
        <v>1</v>
      </c>
      <c r="L241" s="574"/>
      <c r="M241" s="648">
        <v>6</v>
      </c>
      <c r="N241" s="648">
        <v>6</v>
      </c>
      <c r="O241" s="327">
        <f t="shared" si="6"/>
        <v>1</v>
      </c>
      <c r="P241" s="650">
        <v>1</v>
      </c>
      <c r="Q241" s="655">
        <f t="shared" si="7"/>
        <v>100</v>
      </c>
      <c r="R241" s="644"/>
    </row>
    <row r="242" spans="1:18" ht="25" x14ac:dyDescent="0.25">
      <c r="A242" s="619" t="s">
        <v>352</v>
      </c>
      <c r="B242" s="620" t="s">
        <v>84</v>
      </c>
      <c r="C242" s="621" t="s">
        <v>1038</v>
      </c>
      <c r="D242" s="622" t="s">
        <v>1039</v>
      </c>
      <c r="E242" s="644"/>
      <c r="F242" s="623" t="s">
        <v>122</v>
      </c>
      <c r="G242" s="639" t="s">
        <v>1119</v>
      </c>
      <c r="H242" s="625" t="s">
        <v>1112</v>
      </c>
      <c r="I242" s="626" t="s">
        <v>120</v>
      </c>
      <c r="J242" s="627" t="s">
        <v>699</v>
      </c>
      <c r="K242" s="640">
        <v>1</v>
      </c>
      <c r="L242" s="629"/>
      <c r="M242" s="321">
        <v>29</v>
      </c>
      <c r="N242" s="321">
        <v>29</v>
      </c>
      <c r="O242" s="327">
        <f t="shared" si="6"/>
        <v>1</v>
      </c>
      <c r="P242" s="650">
        <v>1</v>
      </c>
      <c r="Q242" s="655">
        <f t="shared" si="7"/>
        <v>100</v>
      </c>
      <c r="R242" s="644"/>
    </row>
    <row r="243" spans="1:18" ht="25" x14ac:dyDescent="0.25">
      <c r="A243" s="619" t="s">
        <v>352</v>
      </c>
      <c r="B243" s="620" t="s">
        <v>84</v>
      </c>
      <c r="C243" s="620" t="s">
        <v>1038</v>
      </c>
      <c r="D243" s="622" t="s">
        <v>1042</v>
      </c>
      <c r="E243" s="644"/>
      <c r="F243" s="623" t="s">
        <v>122</v>
      </c>
      <c r="G243" s="639" t="s">
        <v>1119</v>
      </c>
      <c r="H243" s="625" t="s">
        <v>1112</v>
      </c>
      <c r="I243" s="626" t="s">
        <v>120</v>
      </c>
      <c r="J243" s="627" t="s">
        <v>699</v>
      </c>
      <c r="K243" s="640">
        <v>1</v>
      </c>
      <c r="L243" s="631"/>
      <c r="M243" s="324">
        <v>283</v>
      </c>
      <c r="N243" s="324">
        <v>283</v>
      </c>
      <c r="O243" s="327">
        <f t="shared" si="6"/>
        <v>1</v>
      </c>
      <c r="P243" s="650">
        <v>1</v>
      </c>
      <c r="Q243" s="655">
        <f t="shared" si="7"/>
        <v>100</v>
      </c>
      <c r="R243" s="644"/>
    </row>
    <row r="244" spans="1:18" ht="125" x14ac:dyDescent="0.25">
      <c r="A244" s="619" t="s">
        <v>352</v>
      </c>
      <c r="B244" s="620" t="s">
        <v>84</v>
      </c>
      <c r="C244" s="632" t="s">
        <v>1044</v>
      </c>
      <c r="D244" s="622" t="s">
        <v>1039</v>
      </c>
      <c r="E244" s="644"/>
      <c r="F244" s="623" t="s">
        <v>122</v>
      </c>
      <c r="G244" s="639" t="s">
        <v>1119</v>
      </c>
      <c r="H244" s="625" t="s">
        <v>1112</v>
      </c>
      <c r="I244" s="626" t="s">
        <v>120</v>
      </c>
      <c r="J244" s="627" t="s">
        <v>699</v>
      </c>
      <c r="K244" s="640">
        <v>1</v>
      </c>
      <c r="L244" s="587" t="s">
        <v>801</v>
      </c>
      <c r="M244" s="324">
        <v>344</v>
      </c>
      <c r="N244" s="324">
        <v>344</v>
      </c>
      <c r="O244" s="327">
        <f t="shared" si="6"/>
        <v>1</v>
      </c>
      <c r="P244" s="650">
        <v>1</v>
      </c>
      <c r="Q244" s="655">
        <f t="shared" si="7"/>
        <v>100</v>
      </c>
      <c r="R244" s="644"/>
    </row>
    <row r="245" spans="1:18" ht="125" x14ac:dyDescent="0.25">
      <c r="A245" s="619" t="s">
        <v>352</v>
      </c>
      <c r="B245" s="620" t="s">
        <v>84</v>
      </c>
      <c r="C245" s="632" t="s">
        <v>1044</v>
      </c>
      <c r="D245" s="622" t="s">
        <v>1042</v>
      </c>
      <c r="E245" s="644"/>
      <c r="F245" s="623" t="s">
        <v>122</v>
      </c>
      <c r="G245" s="639" t="s">
        <v>1119</v>
      </c>
      <c r="H245" s="625" t="s">
        <v>1112</v>
      </c>
      <c r="I245" s="626" t="s">
        <v>120</v>
      </c>
      <c r="J245" s="627" t="s">
        <v>699</v>
      </c>
      <c r="K245" s="640">
        <v>1</v>
      </c>
      <c r="L245" s="587" t="s">
        <v>801</v>
      </c>
      <c r="M245" s="325">
        <v>74</v>
      </c>
      <c r="N245" s="325">
        <v>74</v>
      </c>
      <c r="O245" s="327">
        <f t="shared" si="6"/>
        <v>1</v>
      </c>
      <c r="P245" s="650">
        <v>1</v>
      </c>
      <c r="Q245" s="655">
        <f t="shared" si="7"/>
        <v>100</v>
      </c>
      <c r="R245" s="644"/>
    </row>
    <row r="246" spans="1:18" ht="25" x14ac:dyDescent="0.25">
      <c r="A246" s="619" t="s">
        <v>352</v>
      </c>
      <c r="B246" s="620" t="s">
        <v>84</v>
      </c>
      <c r="C246" s="635" t="s">
        <v>1048</v>
      </c>
      <c r="D246" s="636" t="s">
        <v>1049</v>
      </c>
      <c r="E246" s="645" t="s">
        <v>1123</v>
      </c>
      <c r="F246" s="623" t="s">
        <v>122</v>
      </c>
      <c r="G246" s="639" t="s">
        <v>1119</v>
      </c>
      <c r="H246" s="625" t="s">
        <v>1059</v>
      </c>
      <c r="I246" s="626" t="s">
        <v>120</v>
      </c>
      <c r="J246" s="627" t="s">
        <v>699</v>
      </c>
      <c r="K246" s="640">
        <v>1</v>
      </c>
      <c r="L246" s="574"/>
      <c r="M246" s="646">
        <v>32</v>
      </c>
      <c r="N246" s="646">
        <v>32</v>
      </c>
      <c r="O246" s="327">
        <f t="shared" si="6"/>
        <v>1</v>
      </c>
      <c r="P246" s="650">
        <v>1</v>
      </c>
      <c r="Q246" s="655">
        <f t="shared" si="7"/>
        <v>100</v>
      </c>
      <c r="R246" s="644"/>
    </row>
    <row r="247" spans="1:18" ht="25" x14ac:dyDescent="0.25">
      <c r="A247" s="619" t="s">
        <v>352</v>
      </c>
      <c r="B247" s="620" t="s">
        <v>84</v>
      </c>
      <c r="C247" s="637" t="s">
        <v>1051</v>
      </c>
      <c r="D247" s="636" t="s">
        <v>1052</v>
      </c>
      <c r="E247" s="645" t="s">
        <v>1124</v>
      </c>
      <c r="F247" s="623" t="s">
        <v>122</v>
      </c>
      <c r="G247" s="639" t="s">
        <v>1119</v>
      </c>
      <c r="H247" s="625" t="s">
        <v>1059</v>
      </c>
      <c r="I247" s="626" t="s">
        <v>120</v>
      </c>
      <c r="J247" s="627" t="s">
        <v>699</v>
      </c>
      <c r="K247" s="640">
        <v>1</v>
      </c>
      <c r="L247" s="574"/>
      <c r="M247" s="648">
        <v>6</v>
      </c>
      <c r="N247" s="648">
        <v>6</v>
      </c>
      <c r="O247" s="327">
        <f t="shared" si="6"/>
        <v>1</v>
      </c>
      <c r="P247" s="650">
        <v>1</v>
      </c>
      <c r="Q247" s="655">
        <f t="shared" si="7"/>
        <v>100</v>
      </c>
      <c r="R247" s="644"/>
    </row>
    <row r="248" spans="1:18" ht="37.5" x14ac:dyDescent="0.25">
      <c r="A248" s="619" t="s">
        <v>352</v>
      </c>
      <c r="B248" s="620" t="s">
        <v>84</v>
      </c>
      <c r="C248" s="621" t="s">
        <v>1038</v>
      </c>
      <c r="D248" s="622" t="s">
        <v>1039</v>
      </c>
      <c r="E248" s="644"/>
      <c r="F248" s="623" t="s">
        <v>122</v>
      </c>
      <c r="G248" s="639" t="s">
        <v>1120</v>
      </c>
      <c r="H248" s="625" t="s">
        <v>1121</v>
      </c>
      <c r="I248" s="626" t="s">
        <v>120</v>
      </c>
      <c r="J248" s="627" t="s">
        <v>699</v>
      </c>
      <c r="K248" s="640">
        <v>1</v>
      </c>
      <c r="L248" s="629"/>
      <c r="M248" s="321">
        <v>29</v>
      </c>
      <c r="N248" s="321">
        <v>29</v>
      </c>
      <c r="O248" s="327">
        <f t="shared" si="6"/>
        <v>1</v>
      </c>
      <c r="P248" s="650">
        <v>1</v>
      </c>
      <c r="Q248" s="655">
        <f t="shared" si="7"/>
        <v>100</v>
      </c>
      <c r="R248" s="644"/>
    </row>
    <row r="249" spans="1:18" ht="37.5" x14ac:dyDescent="0.25">
      <c r="A249" s="619" t="s">
        <v>352</v>
      </c>
      <c r="B249" s="620" t="s">
        <v>84</v>
      </c>
      <c r="C249" s="620" t="s">
        <v>1038</v>
      </c>
      <c r="D249" s="622" t="s">
        <v>1042</v>
      </c>
      <c r="E249" s="644"/>
      <c r="F249" s="623" t="s">
        <v>122</v>
      </c>
      <c r="G249" s="639" t="s">
        <v>1120</v>
      </c>
      <c r="H249" s="625" t="s">
        <v>1121</v>
      </c>
      <c r="I249" s="626" t="s">
        <v>120</v>
      </c>
      <c r="J249" s="627" t="s">
        <v>699</v>
      </c>
      <c r="K249" s="640">
        <v>1</v>
      </c>
      <c r="L249" s="631"/>
      <c r="M249" s="324">
        <v>283</v>
      </c>
      <c r="N249" s="324">
        <v>283</v>
      </c>
      <c r="O249" s="327">
        <f t="shared" si="6"/>
        <v>1</v>
      </c>
      <c r="P249" s="650">
        <v>1</v>
      </c>
      <c r="Q249" s="655">
        <f t="shared" si="7"/>
        <v>100</v>
      </c>
      <c r="R249" s="644"/>
    </row>
    <row r="250" spans="1:18" ht="125" x14ac:dyDescent="0.25">
      <c r="A250" s="619" t="s">
        <v>352</v>
      </c>
      <c r="B250" s="620" t="s">
        <v>84</v>
      </c>
      <c r="C250" s="632" t="s">
        <v>1044</v>
      </c>
      <c r="D250" s="622" t="s">
        <v>1039</v>
      </c>
      <c r="E250" s="644"/>
      <c r="F250" s="623" t="s">
        <v>122</v>
      </c>
      <c r="G250" s="639" t="s">
        <v>1120</v>
      </c>
      <c r="H250" s="625" t="s">
        <v>1121</v>
      </c>
      <c r="I250" s="626" t="s">
        <v>120</v>
      </c>
      <c r="J250" s="627" t="s">
        <v>699</v>
      </c>
      <c r="K250" s="640">
        <v>1</v>
      </c>
      <c r="L250" s="587" t="s">
        <v>801</v>
      </c>
      <c r="M250" s="324">
        <v>344</v>
      </c>
      <c r="N250" s="324">
        <v>344</v>
      </c>
      <c r="O250" s="327">
        <f t="shared" si="6"/>
        <v>1</v>
      </c>
      <c r="P250" s="650">
        <v>1</v>
      </c>
      <c r="Q250" s="655">
        <f t="shared" si="7"/>
        <v>100</v>
      </c>
      <c r="R250" s="644"/>
    </row>
    <row r="251" spans="1:18" ht="125" x14ac:dyDescent="0.25">
      <c r="A251" s="619" t="s">
        <v>352</v>
      </c>
      <c r="B251" s="620" t="s">
        <v>84</v>
      </c>
      <c r="C251" s="632" t="s">
        <v>1044</v>
      </c>
      <c r="D251" s="622" t="s">
        <v>1042</v>
      </c>
      <c r="E251" s="644"/>
      <c r="F251" s="623" t="s">
        <v>122</v>
      </c>
      <c r="G251" s="639" t="s">
        <v>1120</v>
      </c>
      <c r="H251" s="625" t="s">
        <v>1121</v>
      </c>
      <c r="I251" s="626" t="s">
        <v>120</v>
      </c>
      <c r="J251" s="627" t="s">
        <v>699</v>
      </c>
      <c r="K251" s="640">
        <v>1</v>
      </c>
      <c r="L251" s="587" t="s">
        <v>801</v>
      </c>
      <c r="M251" s="325">
        <v>74</v>
      </c>
      <c r="N251" s="325">
        <v>74</v>
      </c>
      <c r="O251" s="327">
        <f t="shared" si="6"/>
        <v>1</v>
      </c>
      <c r="P251" s="650">
        <v>1</v>
      </c>
      <c r="Q251" s="655">
        <f t="shared" si="7"/>
        <v>100</v>
      </c>
      <c r="R251" s="644"/>
    </row>
    <row r="252" spans="1:18" ht="25" x14ac:dyDescent="0.25">
      <c r="A252" s="619" t="s">
        <v>352</v>
      </c>
      <c r="B252" s="620" t="s">
        <v>84</v>
      </c>
      <c r="C252" s="635" t="s">
        <v>1048</v>
      </c>
      <c r="D252" s="636" t="s">
        <v>1049</v>
      </c>
      <c r="E252" s="644"/>
      <c r="F252" s="623" t="s">
        <v>122</v>
      </c>
      <c r="G252" s="639" t="s">
        <v>1120</v>
      </c>
      <c r="H252" s="625" t="s">
        <v>1122</v>
      </c>
      <c r="I252" s="626" t="s">
        <v>120</v>
      </c>
      <c r="J252" s="627" t="s">
        <v>699</v>
      </c>
      <c r="K252" s="640">
        <v>1</v>
      </c>
      <c r="L252" s="574"/>
      <c r="M252" s="646">
        <v>32</v>
      </c>
      <c r="N252" s="646">
        <v>32</v>
      </c>
      <c r="O252" s="327">
        <f t="shared" si="6"/>
        <v>1</v>
      </c>
      <c r="P252" s="650">
        <v>1</v>
      </c>
      <c r="Q252" s="655">
        <f t="shared" si="7"/>
        <v>100</v>
      </c>
      <c r="R252" s="644"/>
    </row>
    <row r="253" spans="1:18" ht="25" x14ac:dyDescent="0.25">
      <c r="A253" s="619" t="s">
        <v>352</v>
      </c>
      <c r="B253" s="620" t="s">
        <v>84</v>
      </c>
      <c r="C253" s="637" t="s">
        <v>1051</v>
      </c>
      <c r="D253" s="636" t="s">
        <v>1052</v>
      </c>
      <c r="E253" s="644"/>
      <c r="F253" s="623" t="s">
        <v>122</v>
      </c>
      <c r="G253" s="639" t="s">
        <v>1120</v>
      </c>
      <c r="H253" s="625" t="s">
        <v>1122</v>
      </c>
      <c r="I253" s="626" t="s">
        <v>120</v>
      </c>
      <c r="J253" s="627" t="s">
        <v>699</v>
      </c>
      <c r="K253" s="640">
        <v>1</v>
      </c>
      <c r="L253" s="574"/>
      <c r="M253" s="648">
        <v>6</v>
      </c>
      <c r="N253" s="648">
        <v>6</v>
      </c>
      <c r="O253" s="327">
        <f t="shared" si="6"/>
        <v>1</v>
      </c>
      <c r="P253" s="650">
        <v>1</v>
      </c>
      <c r="Q253" s="655">
        <f t="shared" si="7"/>
        <v>100</v>
      </c>
      <c r="R253" s="644"/>
    </row>
    <row r="254" spans="1:18" x14ac:dyDescent="0.25">
      <c r="M254" s="649"/>
      <c r="N254" s="649"/>
      <c r="O254" s="649"/>
      <c r="P254" s="649"/>
    </row>
  </sheetData>
  <pageMargins left="0.25" right="0.25" top="0.75" bottom="0.75" header="0.3" footer="0.3"/>
  <pageSetup paperSize="9" scale="42" firstPageNumber="0" orientation="landscape" r:id="rId1"/>
  <headerFooter alignWithMargins="0">
    <oddHeader>&amp;C&amp;"Times New Roman,Normal"&amp;12&amp;A</oddHeader>
    <oddFooter>&amp;C&amp;"Times New Roman,Normal"&amp;12Page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S131"/>
  <sheetViews>
    <sheetView topLeftCell="C1" zoomScale="70" zoomScaleNormal="70" zoomScaleSheetLayoutView="100" workbookViewId="0">
      <selection activeCell="K11" sqref="K11"/>
    </sheetView>
  </sheetViews>
  <sheetFormatPr defaultColWidth="11.453125" defaultRowHeight="12.5" x14ac:dyDescent="0.25"/>
  <cols>
    <col min="1" max="1" width="8.36328125" style="52" customWidth="1"/>
    <col min="2" max="2" width="24.08984375" style="52" customWidth="1"/>
    <col min="3" max="3" width="21" style="52" customWidth="1"/>
    <col min="4" max="4" width="18.90625" style="52" customWidth="1"/>
    <col min="5" max="5" width="18.453125" style="52" customWidth="1"/>
    <col min="6" max="6" width="18" style="52" customWidth="1"/>
    <col min="7" max="7" width="24.08984375" style="52" bestFit="1" customWidth="1"/>
    <col min="8" max="8" width="18.36328125" style="52" customWidth="1"/>
    <col min="9" max="9" width="15.08984375" style="52" bestFit="1" customWidth="1"/>
    <col min="10" max="10" width="17.90625" style="52" customWidth="1"/>
    <col min="11" max="11" width="21" style="52" customWidth="1"/>
    <col min="12" max="12" width="14" style="52" customWidth="1"/>
    <col min="13" max="13" width="17" style="52" customWidth="1"/>
    <col min="14" max="14" width="26" style="52" customWidth="1"/>
    <col min="15" max="16" width="12.54296875" style="52" customWidth="1"/>
    <col min="17" max="17" width="17.54296875" style="52" customWidth="1"/>
    <col min="18" max="16384" width="11.453125" style="52"/>
  </cols>
  <sheetData>
    <row r="1" spans="1:19" ht="13.5" thickBot="1" x14ac:dyDescent="0.3">
      <c r="A1" s="60" t="s">
        <v>123</v>
      </c>
      <c r="B1" s="61"/>
      <c r="C1" s="61"/>
      <c r="D1" s="61"/>
      <c r="E1" s="61"/>
      <c r="F1" s="61"/>
      <c r="G1" s="61"/>
      <c r="H1" s="61"/>
      <c r="I1" s="61"/>
      <c r="J1" s="61"/>
      <c r="K1" s="61"/>
      <c r="L1" s="61"/>
      <c r="M1" s="61"/>
      <c r="N1" s="61"/>
      <c r="O1" s="61"/>
      <c r="P1" s="61"/>
      <c r="Q1" s="61"/>
      <c r="R1" s="61"/>
      <c r="S1" s="61"/>
    </row>
    <row r="2" spans="1:19" x14ac:dyDescent="0.25">
      <c r="A2" s="111"/>
      <c r="B2" s="53"/>
      <c r="C2" s="53"/>
      <c r="D2" s="53"/>
      <c r="E2" s="53"/>
      <c r="F2" s="53"/>
      <c r="G2" s="53"/>
      <c r="H2" s="53"/>
      <c r="I2" s="53"/>
      <c r="J2" s="53"/>
      <c r="K2" s="53"/>
      <c r="L2" s="53"/>
      <c r="M2" s="53"/>
      <c r="N2" s="53"/>
      <c r="O2" s="53"/>
      <c r="Q2" s="204" t="s">
        <v>60</v>
      </c>
      <c r="R2" s="196" t="s">
        <v>52</v>
      </c>
    </row>
    <row r="3" spans="1:19" ht="13.5" thickBot="1" x14ac:dyDescent="0.3">
      <c r="A3" s="111"/>
      <c r="B3" s="53"/>
      <c r="C3" s="53"/>
      <c r="D3" s="53"/>
      <c r="E3" s="53"/>
      <c r="F3" s="53"/>
      <c r="G3" s="53"/>
      <c r="H3" s="53"/>
      <c r="I3" s="53"/>
      <c r="J3" s="53"/>
      <c r="K3" s="53"/>
      <c r="L3" s="53"/>
      <c r="M3" s="53"/>
      <c r="N3" s="53"/>
      <c r="O3" s="53"/>
      <c r="Q3" s="179" t="s">
        <v>59</v>
      </c>
      <c r="R3" s="283">
        <v>2019</v>
      </c>
    </row>
    <row r="4" spans="1:19" ht="39.5" thickBot="1" x14ac:dyDescent="0.3">
      <c r="A4" s="220" t="s">
        <v>0</v>
      </c>
      <c r="B4" s="221" t="s">
        <v>124</v>
      </c>
      <c r="C4" s="222" t="s">
        <v>125</v>
      </c>
      <c r="D4" s="212" t="s">
        <v>113</v>
      </c>
      <c r="E4" s="223" t="s">
        <v>88</v>
      </c>
      <c r="F4" s="223" t="s">
        <v>126</v>
      </c>
      <c r="G4" s="215" t="s">
        <v>115</v>
      </c>
      <c r="H4" s="215" t="s">
        <v>71</v>
      </c>
      <c r="I4" s="315" t="s">
        <v>127</v>
      </c>
      <c r="J4" s="215" t="s">
        <v>11</v>
      </c>
      <c r="K4" s="294" t="s">
        <v>116</v>
      </c>
      <c r="L4" s="209" t="s">
        <v>4</v>
      </c>
      <c r="M4" s="319" t="s">
        <v>309</v>
      </c>
      <c r="N4" s="319" t="s">
        <v>310</v>
      </c>
      <c r="O4" s="315" t="s">
        <v>117</v>
      </c>
      <c r="P4" s="315" t="s">
        <v>311</v>
      </c>
      <c r="Q4" s="391" t="s">
        <v>312</v>
      </c>
      <c r="R4" s="315" t="s">
        <v>118</v>
      </c>
    </row>
    <row r="5" spans="1:19" ht="25.5" customHeight="1" x14ac:dyDescent="0.25">
      <c r="A5" s="313" t="s">
        <v>352</v>
      </c>
      <c r="B5" s="167" t="s">
        <v>353</v>
      </c>
      <c r="C5" s="167" t="s">
        <v>130</v>
      </c>
      <c r="D5" s="164" t="s">
        <v>119</v>
      </c>
      <c r="E5" s="401" t="s">
        <v>128</v>
      </c>
      <c r="F5" s="402" t="s">
        <v>354</v>
      </c>
      <c r="G5" s="157" t="s">
        <v>120</v>
      </c>
      <c r="H5" s="157" t="s">
        <v>355</v>
      </c>
      <c r="I5" s="403">
        <v>1</v>
      </c>
      <c r="J5" s="157" t="s">
        <v>356</v>
      </c>
      <c r="K5" s="404">
        <v>100</v>
      </c>
      <c r="L5" s="735" t="s">
        <v>357</v>
      </c>
      <c r="M5" s="405" t="s">
        <v>82</v>
      </c>
      <c r="N5" s="405" t="s">
        <v>82</v>
      </c>
      <c r="O5" s="406" t="s">
        <v>82</v>
      </c>
      <c r="P5" s="407" t="s">
        <v>82</v>
      </c>
      <c r="Q5" s="408" t="s">
        <v>82</v>
      </c>
      <c r="R5" s="403"/>
    </row>
    <row r="6" spans="1:19" ht="25" x14ac:dyDescent="0.25">
      <c r="A6" s="313" t="s">
        <v>352</v>
      </c>
      <c r="B6" s="167" t="s">
        <v>353</v>
      </c>
      <c r="C6" s="167" t="s">
        <v>130</v>
      </c>
      <c r="D6" s="164" t="s">
        <v>119</v>
      </c>
      <c r="E6" s="401" t="s">
        <v>358</v>
      </c>
      <c r="F6" s="402" t="s">
        <v>354</v>
      </c>
      <c r="G6" s="157" t="s">
        <v>120</v>
      </c>
      <c r="H6" s="157" t="s">
        <v>355</v>
      </c>
      <c r="I6" s="403">
        <v>1</v>
      </c>
      <c r="J6" s="157" t="s">
        <v>356</v>
      </c>
      <c r="K6" s="404">
        <v>100</v>
      </c>
      <c r="L6" s="735"/>
      <c r="M6" s="405" t="s">
        <v>82</v>
      </c>
      <c r="N6" s="405" t="s">
        <v>82</v>
      </c>
      <c r="O6" s="406" t="s">
        <v>82</v>
      </c>
      <c r="P6" s="407" t="s">
        <v>82</v>
      </c>
      <c r="Q6" s="408" t="s">
        <v>82</v>
      </c>
      <c r="R6" s="403"/>
    </row>
    <row r="7" spans="1:19" ht="25" x14ac:dyDescent="0.25">
      <c r="A7" s="313" t="s">
        <v>352</v>
      </c>
      <c r="B7" s="167" t="s">
        <v>353</v>
      </c>
      <c r="C7" s="167" t="s">
        <v>130</v>
      </c>
      <c r="D7" s="164" t="s">
        <v>119</v>
      </c>
      <c r="E7" s="401" t="s">
        <v>121</v>
      </c>
      <c r="F7" s="402" t="s">
        <v>354</v>
      </c>
      <c r="G7" s="157" t="s">
        <v>120</v>
      </c>
      <c r="H7" s="157" t="s">
        <v>355</v>
      </c>
      <c r="I7" s="403">
        <v>1</v>
      </c>
      <c r="J7" s="157" t="s">
        <v>356</v>
      </c>
      <c r="K7" s="404">
        <v>100</v>
      </c>
      <c r="L7" s="735"/>
      <c r="M7" s="405" t="s">
        <v>82</v>
      </c>
      <c r="N7" s="405" t="s">
        <v>82</v>
      </c>
      <c r="O7" s="406" t="s">
        <v>82</v>
      </c>
      <c r="P7" s="407" t="s">
        <v>82</v>
      </c>
      <c r="Q7" s="408" t="s">
        <v>82</v>
      </c>
      <c r="R7" s="403"/>
    </row>
    <row r="8" spans="1:19" ht="31.5" customHeight="1" x14ac:dyDescent="0.25">
      <c r="A8" s="313" t="s">
        <v>352</v>
      </c>
      <c r="B8" s="167" t="s">
        <v>353</v>
      </c>
      <c r="C8" s="167" t="s">
        <v>130</v>
      </c>
      <c r="D8" s="164" t="s">
        <v>119</v>
      </c>
      <c r="E8" s="401" t="s">
        <v>359</v>
      </c>
      <c r="F8" s="402" t="s">
        <v>354</v>
      </c>
      <c r="G8" s="157" t="s">
        <v>120</v>
      </c>
      <c r="H8" s="157" t="s">
        <v>355</v>
      </c>
      <c r="I8" s="403">
        <v>1</v>
      </c>
      <c r="J8" s="157" t="s">
        <v>356</v>
      </c>
      <c r="K8" s="404">
        <v>100</v>
      </c>
      <c r="L8" s="735"/>
      <c r="M8" s="405" t="s">
        <v>82</v>
      </c>
      <c r="N8" s="405" t="s">
        <v>82</v>
      </c>
      <c r="O8" s="406" t="s">
        <v>82</v>
      </c>
      <c r="P8" s="407" t="s">
        <v>82</v>
      </c>
      <c r="Q8" s="408" t="s">
        <v>82</v>
      </c>
      <c r="R8" s="403"/>
    </row>
    <row r="9" spans="1:19" ht="25" x14ac:dyDescent="0.25">
      <c r="A9" s="313" t="s">
        <v>352</v>
      </c>
      <c r="B9" s="167" t="s">
        <v>353</v>
      </c>
      <c r="C9" s="167" t="s">
        <v>130</v>
      </c>
      <c r="D9" s="164" t="s">
        <v>119</v>
      </c>
      <c r="E9" s="401" t="s">
        <v>360</v>
      </c>
      <c r="F9" s="402" t="s">
        <v>354</v>
      </c>
      <c r="G9" s="157" t="s">
        <v>120</v>
      </c>
      <c r="H9" s="157" t="s">
        <v>355</v>
      </c>
      <c r="I9" s="403">
        <v>1</v>
      </c>
      <c r="J9" s="157" t="s">
        <v>356</v>
      </c>
      <c r="K9" s="404">
        <v>100</v>
      </c>
      <c r="L9" s="735"/>
      <c r="M9" s="405" t="s">
        <v>82</v>
      </c>
      <c r="N9" s="405" t="s">
        <v>82</v>
      </c>
      <c r="O9" s="406" t="s">
        <v>82</v>
      </c>
      <c r="P9" s="407" t="s">
        <v>82</v>
      </c>
      <c r="Q9" s="408" t="s">
        <v>82</v>
      </c>
      <c r="R9" s="403"/>
    </row>
    <row r="10" spans="1:19" ht="25" x14ac:dyDescent="0.25">
      <c r="A10" s="313" t="s">
        <v>352</v>
      </c>
      <c r="B10" s="167" t="s">
        <v>353</v>
      </c>
      <c r="C10" s="167" t="s">
        <v>130</v>
      </c>
      <c r="D10" s="164" t="s">
        <v>119</v>
      </c>
      <c r="E10" s="401" t="s">
        <v>361</v>
      </c>
      <c r="F10" s="402" t="s">
        <v>354</v>
      </c>
      <c r="G10" s="157" t="s">
        <v>120</v>
      </c>
      <c r="H10" s="157" t="s">
        <v>355</v>
      </c>
      <c r="I10" s="403">
        <v>1</v>
      </c>
      <c r="J10" s="157" t="s">
        <v>356</v>
      </c>
      <c r="K10" s="404">
        <v>100</v>
      </c>
      <c r="L10" s="735"/>
      <c r="M10" s="405" t="s">
        <v>82</v>
      </c>
      <c r="N10" s="405" t="s">
        <v>82</v>
      </c>
      <c r="O10" s="406" t="s">
        <v>82</v>
      </c>
      <c r="P10" s="407" t="s">
        <v>82</v>
      </c>
      <c r="Q10" s="408" t="s">
        <v>82</v>
      </c>
      <c r="R10" s="403"/>
    </row>
    <row r="11" spans="1:19" ht="25" x14ac:dyDescent="0.25">
      <c r="A11" s="313" t="s">
        <v>352</v>
      </c>
      <c r="B11" s="167" t="s">
        <v>353</v>
      </c>
      <c r="C11" s="167" t="s">
        <v>130</v>
      </c>
      <c r="D11" s="164" t="s">
        <v>119</v>
      </c>
      <c r="E11" s="401" t="s">
        <v>131</v>
      </c>
      <c r="F11" s="402" t="s">
        <v>354</v>
      </c>
      <c r="G11" s="157" t="s">
        <v>120</v>
      </c>
      <c r="H11" s="157" t="s">
        <v>355</v>
      </c>
      <c r="I11" s="403">
        <v>1</v>
      </c>
      <c r="J11" s="157" t="s">
        <v>356</v>
      </c>
      <c r="K11" s="404">
        <v>100</v>
      </c>
      <c r="L11" s="735"/>
      <c r="M11" s="405" t="s">
        <v>82</v>
      </c>
      <c r="N11" s="405" t="s">
        <v>82</v>
      </c>
      <c r="O11" s="406" t="s">
        <v>82</v>
      </c>
      <c r="P11" s="407" t="s">
        <v>82</v>
      </c>
      <c r="Q11" s="408" t="s">
        <v>82</v>
      </c>
      <c r="R11" s="403"/>
    </row>
    <row r="12" spans="1:19" ht="25" x14ac:dyDescent="0.25">
      <c r="A12" s="313" t="s">
        <v>352</v>
      </c>
      <c r="B12" s="167" t="s">
        <v>353</v>
      </c>
      <c r="C12" s="167" t="s">
        <v>130</v>
      </c>
      <c r="D12" s="164" t="s">
        <v>119</v>
      </c>
      <c r="E12" s="401" t="s">
        <v>362</v>
      </c>
      <c r="F12" s="402" t="s">
        <v>354</v>
      </c>
      <c r="G12" s="157" t="s">
        <v>120</v>
      </c>
      <c r="H12" s="157" t="s">
        <v>355</v>
      </c>
      <c r="I12" s="403">
        <v>1</v>
      </c>
      <c r="J12" s="157" t="s">
        <v>356</v>
      </c>
      <c r="K12" s="404">
        <v>100</v>
      </c>
      <c r="L12" s="735"/>
      <c r="M12" s="405" t="s">
        <v>82</v>
      </c>
      <c r="N12" s="405" t="s">
        <v>82</v>
      </c>
      <c r="O12" s="406" t="s">
        <v>82</v>
      </c>
      <c r="P12" s="407" t="s">
        <v>82</v>
      </c>
      <c r="Q12" s="408" t="s">
        <v>82</v>
      </c>
      <c r="R12" s="403"/>
    </row>
    <row r="13" spans="1:19" ht="25" x14ac:dyDescent="0.25">
      <c r="A13" s="313" t="s">
        <v>352</v>
      </c>
      <c r="B13" s="167" t="s">
        <v>353</v>
      </c>
      <c r="C13" s="167" t="s">
        <v>130</v>
      </c>
      <c r="D13" s="164" t="s">
        <v>119</v>
      </c>
      <c r="E13" s="401" t="s">
        <v>363</v>
      </c>
      <c r="F13" s="402" t="s">
        <v>354</v>
      </c>
      <c r="G13" s="157" t="s">
        <v>120</v>
      </c>
      <c r="H13" s="157" t="s">
        <v>355</v>
      </c>
      <c r="I13" s="403">
        <v>1</v>
      </c>
      <c r="J13" s="157" t="s">
        <v>356</v>
      </c>
      <c r="K13" s="404">
        <v>100</v>
      </c>
      <c r="L13" s="735"/>
      <c r="M13" s="405" t="s">
        <v>82</v>
      </c>
      <c r="N13" s="405" t="s">
        <v>82</v>
      </c>
      <c r="O13" s="406" t="s">
        <v>82</v>
      </c>
      <c r="P13" s="407" t="s">
        <v>82</v>
      </c>
      <c r="Q13" s="408" t="s">
        <v>82</v>
      </c>
      <c r="R13" s="403"/>
    </row>
    <row r="14" spans="1:19" ht="25" x14ac:dyDescent="0.25">
      <c r="A14" s="313" t="s">
        <v>352</v>
      </c>
      <c r="B14" s="167" t="s">
        <v>353</v>
      </c>
      <c r="C14" s="167" t="s">
        <v>130</v>
      </c>
      <c r="D14" s="164" t="s">
        <v>119</v>
      </c>
      <c r="E14" s="401" t="s">
        <v>364</v>
      </c>
      <c r="F14" s="402" t="s">
        <v>354</v>
      </c>
      <c r="G14" s="157" t="s">
        <v>120</v>
      </c>
      <c r="H14" s="157" t="s">
        <v>355</v>
      </c>
      <c r="I14" s="403">
        <v>1</v>
      </c>
      <c r="J14" s="157" t="s">
        <v>356</v>
      </c>
      <c r="K14" s="404">
        <v>100</v>
      </c>
      <c r="L14" s="735"/>
      <c r="M14" s="405" t="s">
        <v>82</v>
      </c>
      <c r="N14" s="405" t="s">
        <v>82</v>
      </c>
      <c r="O14" s="406" t="s">
        <v>82</v>
      </c>
      <c r="P14" s="407" t="s">
        <v>82</v>
      </c>
      <c r="Q14" s="408" t="s">
        <v>82</v>
      </c>
      <c r="R14" s="403"/>
    </row>
    <row r="15" spans="1:19" ht="25" x14ac:dyDescent="0.25">
      <c r="A15" s="313" t="s">
        <v>352</v>
      </c>
      <c r="B15" s="167" t="s">
        <v>353</v>
      </c>
      <c r="C15" s="167" t="s">
        <v>130</v>
      </c>
      <c r="D15" s="164" t="s">
        <v>119</v>
      </c>
      <c r="E15" s="401" t="s">
        <v>135</v>
      </c>
      <c r="F15" s="402" t="s">
        <v>354</v>
      </c>
      <c r="G15" s="157" t="s">
        <v>120</v>
      </c>
      <c r="H15" s="157" t="s">
        <v>355</v>
      </c>
      <c r="I15" s="403">
        <v>1</v>
      </c>
      <c r="J15" s="157" t="s">
        <v>356</v>
      </c>
      <c r="K15" s="404">
        <v>100</v>
      </c>
      <c r="L15" s="735"/>
      <c r="M15" s="405" t="s">
        <v>82</v>
      </c>
      <c r="N15" s="405" t="s">
        <v>82</v>
      </c>
      <c r="O15" s="406" t="s">
        <v>82</v>
      </c>
      <c r="P15" s="407" t="s">
        <v>82</v>
      </c>
      <c r="Q15" s="408" t="s">
        <v>82</v>
      </c>
      <c r="R15" s="403"/>
    </row>
    <row r="16" spans="1:19" ht="25" x14ac:dyDescent="0.25">
      <c r="A16" s="313" t="s">
        <v>352</v>
      </c>
      <c r="B16" s="167" t="s">
        <v>353</v>
      </c>
      <c r="C16" s="167" t="s">
        <v>130</v>
      </c>
      <c r="D16" s="164" t="s">
        <v>119</v>
      </c>
      <c r="E16" s="401" t="s">
        <v>365</v>
      </c>
      <c r="F16" s="402" t="s">
        <v>354</v>
      </c>
      <c r="G16" s="157" t="s">
        <v>120</v>
      </c>
      <c r="H16" s="157" t="s">
        <v>355</v>
      </c>
      <c r="I16" s="403">
        <v>1</v>
      </c>
      <c r="J16" s="157" t="s">
        <v>356</v>
      </c>
      <c r="K16" s="404">
        <v>100</v>
      </c>
      <c r="L16" s="735"/>
      <c r="M16" s="405" t="s">
        <v>82</v>
      </c>
      <c r="N16" s="405" t="s">
        <v>82</v>
      </c>
      <c r="O16" s="406" t="s">
        <v>82</v>
      </c>
      <c r="P16" s="407" t="s">
        <v>82</v>
      </c>
      <c r="Q16" s="408" t="s">
        <v>82</v>
      </c>
      <c r="R16" s="403"/>
    </row>
    <row r="17" spans="1:18" ht="25" x14ac:dyDescent="0.25">
      <c r="A17" s="313" t="s">
        <v>352</v>
      </c>
      <c r="B17" s="167" t="s">
        <v>353</v>
      </c>
      <c r="C17" s="167" t="s">
        <v>130</v>
      </c>
      <c r="D17" s="164" t="s">
        <v>119</v>
      </c>
      <c r="E17" s="401" t="s">
        <v>366</v>
      </c>
      <c r="F17" s="402" t="s">
        <v>354</v>
      </c>
      <c r="G17" s="157" t="s">
        <v>120</v>
      </c>
      <c r="H17" s="157" t="s">
        <v>355</v>
      </c>
      <c r="I17" s="403">
        <v>1</v>
      </c>
      <c r="J17" s="157" t="s">
        <v>356</v>
      </c>
      <c r="K17" s="404">
        <v>100</v>
      </c>
      <c r="L17" s="735"/>
      <c r="M17" s="405" t="s">
        <v>82</v>
      </c>
      <c r="N17" s="405" t="s">
        <v>82</v>
      </c>
      <c r="O17" s="406" t="s">
        <v>82</v>
      </c>
      <c r="P17" s="407" t="s">
        <v>82</v>
      </c>
      <c r="Q17" s="408" t="s">
        <v>82</v>
      </c>
      <c r="R17" s="403"/>
    </row>
    <row r="18" spans="1:18" ht="25" x14ac:dyDescent="0.25">
      <c r="A18" s="313" t="s">
        <v>352</v>
      </c>
      <c r="B18" s="167" t="s">
        <v>353</v>
      </c>
      <c r="C18" s="167" t="s">
        <v>130</v>
      </c>
      <c r="D18" s="164" t="s">
        <v>119</v>
      </c>
      <c r="E18" s="401" t="s">
        <v>367</v>
      </c>
      <c r="F18" s="402" t="s">
        <v>354</v>
      </c>
      <c r="G18" s="157" t="s">
        <v>120</v>
      </c>
      <c r="H18" s="157" t="s">
        <v>355</v>
      </c>
      <c r="I18" s="403">
        <v>1</v>
      </c>
      <c r="J18" s="157" t="s">
        <v>356</v>
      </c>
      <c r="K18" s="404">
        <v>100</v>
      </c>
      <c r="L18" s="735"/>
      <c r="M18" s="405" t="s">
        <v>82</v>
      </c>
      <c r="N18" s="405" t="s">
        <v>82</v>
      </c>
      <c r="O18" s="406" t="s">
        <v>82</v>
      </c>
      <c r="P18" s="407" t="s">
        <v>82</v>
      </c>
      <c r="Q18" s="408" t="s">
        <v>82</v>
      </c>
      <c r="R18" s="403"/>
    </row>
    <row r="19" spans="1:18" ht="25" x14ac:dyDescent="0.25">
      <c r="A19" s="313" t="s">
        <v>352</v>
      </c>
      <c r="B19" s="167" t="s">
        <v>353</v>
      </c>
      <c r="C19" s="167" t="s">
        <v>130</v>
      </c>
      <c r="D19" s="164" t="s">
        <v>119</v>
      </c>
      <c r="E19" s="401" t="s">
        <v>368</v>
      </c>
      <c r="F19" s="402" t="s">
        <v>354</v>
      </c>
      <c r="G19" s="157" t="s">
        <v>120</v>
      </c>
      <c r="H19" s="157" t="s">
        <v>355</v>
      </c>
      <c r="I19" s="403">
        <v>1</v>
      </c>
      <c r="J19" s="157" t="s">
        <v>356</v>
      </c>
      <c r="K19" s="404">
        <v>100</v>
      </c>
      <c r="L19" s="735"/>
      <c r="M19" s="405" t="s">
        <v>82</v>
      </c>
      <c r="N19" s="405" t="s">
        <v>82</v>
      </c>
      <c r="O19" s="406" t="s">
        <v>82</v>
      </c>
      <c r="P19" s="407" t="s">
        <v>82</v>
      </c>
      <c r="Q19" s="408" t="s">
        <v>82</v>
      </c>
      <c r="R19" s="403"/>
    </row>
    <row r="20" spans="1:18" ht="25" x14ac:dyDescent="0.25">
      <c r="A20" s="313" t="s">
        <v>352</v>
      </c>
      <c r="B20" s="167" t="s">
        <v>353</v>
      </c>
      <c r="C20" s="167" t="s">
        <v>130</v>
      </c>
      <c r="D20" s="164" t="s">
        <v>119</v>
      </c>
      <c r="E20" s="401" t="s">
        <v>369</v>
      </c>
      <c r="F20" s="402" t="s">
        <v>354</v>
      </c>
      <c r="G20" s="157" t="s">
        <v>120</v>
      </c>
      <c r="H20" s="157" t="s">
        <v>355</v>
      </c>
      <c r="I20" s="403">
        <v>1</v>
      </c>
      <c r="J20" s="157" t="s">
        <v>356</v>
      </c>
      <c r="K20" s="404">
        <v>100</v>
      </c>
      <c r="L20" s="735"/>
      <c r="M20" s="405" t="s">
        <v>82</v>
      </c>
      <c r="N20" s="405" t="s">
        <v>82</v>
      </c>
      <c r="O20" s="406" t="s">
        <v>82</v>
      </c>
      <c r="P20" s="407" t="s">
        <v>82</v>
      </c>
      <c r="Q20" s="408" t="s">
        <v>82</v>
      </c>
      <c r="R20" s="403"/>
    </row>
    <row r="21" spans="1:18" ht="25" x14ac:dyDescent="0.25">
      <c r="A21" s="313" t="s">
        <v>352</v>
      </c>
      <c r="B21" s="167" t="s">
        <v>353</v>
      </c>
      <c r="C21" s="167" t="s">
        <v>130</v>
      </c>
      <c r="D21" s="164" t="s">
        <v>119</v>
      </c>
      <c r="E21" s="401" t="s">
        <v>370</v>
      </c>
      <c r="F21" s="402" t="s">
        <v>354</v>
      </c>
      <c r="G21" s="157" t="s">
        <v>120</v>
      </c>
      <c r="H21" s="157" t="s">
        <v>355</v>
      </c>
      <c r="I21" s="403">
        <v>1</v>
      </c>
      <c r="J21" s="157" t="s">
        <v>356</v>
      </c>
      <c r="K21" s="404">
        <v>100</v>
      </c>
      <c r="L21" s="735"/>
      <c r="M21" s="405" t="s">
        <v>82</v>
      </c>
      <c r="N21" s="405" t="s">
        <v>82</v>
      </c>
      <c r="O21" s="406" t="s">
        <v>82</v>
      </c>
      <c r="P21" s="407" t="s">
        <v>82</v>
      </c>
      <c r="Q21" s="408" t="s">
        <v>82</v>
      </c>
      <c r="R21" s="403"/>
    </row>
    <row r="22" spans="1:18" ht="25" x14ac:dyDescent="0.25">
      <c r="A22" s="313" t="s">
        <v>352</v>
      </c>
      <c r="B22" s="167" t="s">
        <v>353</v>
      </c>
      <c r="C22" s="167" t="s">
        <v>130</v>
      </c>
      <c r="D22" s="164" t="s">
        <v>119</v>
      </c>
      <c r="E22" s="401" t="s">
        <v>371</v>
      </c>
      <c r="F22" s="402" t="s">
        <v>354</v>
      </c>
      <c r="G22" s="157" t="s">
        <v>120</v>
      </c>
      <c r="H22" s="157" t="s">
        <v>355</v>
      </c>
      <c r="I22" s="403">
        <v>1</v>
      </c>
      <c r="J22" s="157" t="s">
        <v>356</v>
      </c>
      <c r="K22" s="404">
        <v>100</v>
      </c>
      <c r="L22" s="735"/>
      <c r="M22" s="405" t="s">
        <v>82</v>
      </c>
      <c r="N22" s="405" t="s">
        <v>82</v>
      </c>
      <c r="O22" s="406" t="s">
        <v>82</v>
      </c>
      <c r="P22" s="407" t="s">
        <v>82</v>
      </c>
      <c r="Q22" s="408" t="s">
        <v>82</v>
      </c>
      <c r="R22" s="403"/>
    </row>
    <row r="23" spans="1:18" ht="25" x14ac:dyDescent="0.25">
      <c r="A23" s="313" t="s">
        <v>352</v>
      </c>
      <c r="B23" s="167" t="s">
        <v>353</v>
      </c>
      <c r="C23" s="167" t="s">
        <v>130</v>
      </c>
      <c r="D23" s="164" t="s">
        <v>119</v>
      </c>
      <c r="E23" s="409" t="s">
        <v>372</v>
      </c>
      <c r="F23" s="402" t="s">
        <v>354</v>
      </c>
      <c r="G23" s="157" t="s">
        <v>120</v>
      </c>
      <c r="H23" s="157" t="s">
        <v>355</v>
      </c>
      <c r="I23" s="403">
        <v>1</v>
      </c>
      <c r="J23" s="157" t="s">
        <v>356</v>
      </c>
      <c r="K23" s="404">
        <v>100</v>
      </c>
      <c r="L23" s="735"/>
      <c r="M23" s="405" t="s">
        <v>82</v>
      </c>
      <c r="N23" s="405" t="s">
        <v>82</v>
      </c>
      <c r="O23" s="406" t="s">
        <v>82</v>
      </c>
      <c r="P23" s="407" t="s">
        <v>82</v>
      </c>
      <c r="Q23" s="408" t="s">
        <v>82</v>
      </c>
      <c r="R23" s="403"/>
    </row>
    <row r="24" spans="1:18" ht="25" x14ac:dyDescent="0.25">
      <c r="A24" s="313" t="s">
        <v>352</v>
      </c>
      <c r="B24" s="167" t="s">
        <v>353</v>
      </c>
      <c r="C24" s="167" t="s">
        <v>130</v>
      </c>
      <c r="D24" s="164" t="s">
        <v>119</v>
      </c>
      <c r="E24" s="401" t="s">
        <v>373</v>
      </c>
      <c r="F24" s="402" t="s">
        <v>354</v>
      </c>
      <c r="G24" s="157" t="s">
        <v>120</v>
      </c>
      <c r="H24" s="157" t="s">
        <v>355</v>
      </c>
      <c r="I24" s="403">
        <v>1</v>
      </c>
      <c r="J24" s="157" t="s">
        <v>356</v>
      </c>
      <c r="K24" s="404">
        <v>100</v>
      </c>
      <c r="L24" s="735"/>
      <c r="M24" s="405" t="s">
        <v>82</v>
      </c>
      <c r="N24" s="405" t="s">
        <v>82</v>
      </c>
      <c r="O24" s="406" t="s">
        <v>82</v>
      </c>
      <c r="P24" s="407" t="s">
        <v>82</v>
      </c>
      <c r="Q24" s="408" t="s">
        <v>82</v>
      </c>
      <c r="R24" s="403"/>
    </row>
    <row r="25" spans="1:18" ht="25" x14ac:dyDescent="0.25">
      <c r="A25" s="313" t="s">
        <v>352</v>
      </c>
      <c r="B25" s="167" t="s">
        <v>353</v>
      </c>
      <c r="C25" s="167" t="s">
        <v>130</v>
      </c>
      <c r="D25" s="164" t="s">
        <v>122</v>
      </c>
      <c r="E25" s="401" t="s">
        <v>374</v>
      </c>
      <c r="F25" s="402" t="s">
        <v>354</v>
      </c>
      <c r="G25" s="157" t="s">
        <v>120</v>
      </c>
      <c r="H25" s="157" t="s">
        <v>355</v>
      </c>
      <c r="I25" s="403">
        <v>1</v>
      </c>
      <c r="J25" s="157" t="s">
        <v>356</v>
      </c>
      <c r="K25" s="404">
        <v>100</v>
      </c>
      <c r="L25" s="735"/>
      <c r="M25" s="405" t="s">
        <v>82</v>
      </c>
      <c r="N25" s="405" t="s">
        <v>82</v>
      </c>
      <c r="O25" s="406" t="s">
        <v>82</v>
      </c>
      <c r="P25" s="407" t="s">
        <v>82</v>
      </c>
      <c r="Q25" s="408" t="s">
        <v>82</v>
      </c>
      <c r="R25" s="403"/>
    </row>
    <row r="26" spans="1:18" ht="25" x14ac:dyDescent="0.25">
      <c r="A26" s="313" t="s">
        <v>352</v>
      </c>
      <c r="B26" s="167" t="s">
        <v>353</v>
      </c>
      <c r="C26" s="167" t="s">
        <v>130</v>
      </c>
      <c r="D26" s="164" t="s">
        <v>122</v>
      </c>
      <c r="E26" s="401" t="s">
        <v>375</v>
      </c>
      <c r="F26" s="402" t="s">
        <v>354</v>
      </c>
      <c r="G26" s="157" t="s">
        <v>120</v>
      </c>
      <c r="H26" s="157" t="s">
        <v>355</v>
      </c>
      <c r="I26" s="403">
        <v>1</v>
      </c>
      <c r="J26" s="157" t="s">
        <v>356</v>
      </c>
      <c r="K26" s="404">
        <v>100</v>
      </c>
      <c r="L26" s="735"/>
      <c r="M26" s="405" t="s">
        <v>82</v>
      </c>
      <c r="N26" s="405" t="s">
        <v>82</v>
      </c>
      <c r="O26" s="406" t="s">
        <v>82</v>
      </c>
      <c r="P26" s="407" t="s">
        <v>82</v>
      </c>
      <c r="Q26" s="408" t="s">
        <v>82</v>
      </c>
      <c r="R26" s="403"/>
    </row>
    <row r="27" spans="1:18" ht="25" x14ac:dyDescent="0.25">
      <c r="A27" s="313" t="s">
        <v>352</v>
      </c>
      <c r="B27" s="167" t="s">
        <v>353</v>
      </c>
      <c r="C27" s="167" t="s">
        <v>130</v>
      </c>
      <c r="D27" s="164" t="s">
        <v>119</v>
      </c>
      <c r="E27" s="401" t="s">
        <v>376</v>
      </c>
      <c r="F27" s="402" t="s">
        <v>354</v>
      </c>
      <c r="G27" s="157" t="s">
        <v>120</v>
      </c>
      <c r="H27" s="157" t="s">
        <v>355</v>
      </c>
      <c r="I27" s="403">
        <v>1</v>
      </c>
      <c r="J27" s="157" t="s">
        <v>356</v>
      </c>
      <c r="K27" s="404">
        <v>100</v>
      </c>
      <c r="L27" s="735"/>
      <c r="M27" s="405" t="s">
        <v>82</v>
      </c>
      <c r="N27" s="405" t="s">
        <v>82</v>
      </c>
      <c r="O27" s="406" t="s">
        <v>82</v>
      </c>
      <c r="P27" s="407" t="s">
        <v>82</v>
      </c>
      <c r="Q27" s="408" t="s">
        <v>82</v>
      </c>
      <c r="R27" s="403"/>
    </row>
    <row r="28" spans="1:18" ht="25" x14ac:dyDescent="0.25">
      <c r="A28" s="313" t="s">
        <v>352</v>
      </c>
      <c r="B28" s="167" t="s">
        <v>353</v>
      </c>
      <c r="C28" s="167" t="s">
        <v>130</v>
      </c>
      <c r="D28" s="164" t="s">
        <v>122</v>
      </c>
      <c r="E28" s="401" t="s">
        <v>377</v>
      </c>
      <c r="F28" s="402" t="s">
        <v>354</v>
      </c>
      <c r="G28" s="157" t="s">
        <v>120</v>
      </c>
      <c r="H28" s="157" t="s">
        <v>355</v>
      </c>
      <c r="I28" s="403">
        <v>1</v>
      </c>
      <c r="J28" s="157" t="s">
        <v>356</v>
      </c>
      <c r="K28" s="404">
        <v>100</v>
      </c>
      <c r="L28" s="735"/>
      <c r="M28" s="405" t="s">
        <v>82</v>
      </c>
      <c r="N28" s="405" t="s">
        <v>82</v>
      </c>
      <c r="O28" s="406" t="s">
        <v>82</v>
      </c>
      <c r="P28" s="407" t="s">
        <v>82</v>
      </c>
      <c r="Q28" s="408" t="s">
        <v>82</v>
      </c>
      <c r="R28" s="403"/>
    </row>
    <row r="29" spans="1:18" ht="25" x14ac:dyDescent="0.25">
      <c r="A29" s="313" t="s">
        <v>352</v>
      </c>
      <c r="B29" s="167" t="s">
        <v>353</v>
      </c>
      <c r="C29" s="167" t="s">
        <v>130</v>
      </c>
      <c r="D29" s="164" t="s">
        <v>122</v>
      </c>
      <c r="E29" s="401" t="s">
        <v>378</v>
      </c>
      <c r="F29" s="402" t="s">
        <v>354</v>
      </c>
      <c r="G29" s="157" t="s">
        <v>120</v>
      </c>
      <c r="H29" s="157" t="s">
        <v>355</v>
      </c>
      <c r="I29" s="403">
        <v>1</v>
      </c>
      <c r="J29" s="157" t="s">
        <v>356</v>
      </c>
      <c r="K29" s="404">
        <v>100</v>
      </c>
      <c r="L29" s="735"/>
      <c r="M29" s="405" t="s">
        <v>82</v>
      </c>
      <c r="N29" s="405" t="s">
        <v>82</v>
      </c>
      <c r="O29" s="406" t="s">
        <v>82</v>
      </c>
      <c r="P29" s="407" t="s">
        <v>82</v>
      </c>
      <c r="Q29" s="408" t="s">
        <v>82</v>
      </c>
      <c r="R29" s="403"/>
    </row>
    <row r="30" spans="1:18" ht="25" x14ac:dyDescent="0.25">
      <c r="A30" s="313" t="s">
        <v>352</v>
      </c>
      <c r="B30" s="167" t="s">
        <v>353</v>
      </c>
      <c r="C30" s="167" t="s">
        <v>130</v>
      </c>
      <c r="D30" s="164" t="s">
        <v>122</v>
      </c>
      <c r="E30" s="410" t="s">
        <v>379</v>
      </c>
      <c r="F30" s="402" t="s">
        <v>354</v>
      </c>
      <c r="G30" s="157" t="s">
        <v>120</v>
      </c>
      <c r="H30" s="157" t="s">
        <v>355</v>
      </c>
      <c r="I30" s="403">
        <v>1</v>
      </c>
      <c r="J30" s="157" t="s">
        <v>356</v>
      </c>
      <c r="K30" s="404">
        <v>100</v>
      </c>
      <c r="L30" s="735"/>
      <c r="M30" s="405" t="s">
        <v>82</v>
      </c>
      <c r="N30" s="405" t="s">
        <v>82</v>
      </c>
      <c r="O30" s="406" t="s">
        <v>82</v>
      </c>
      <c r="P30" s="407" t="s">
        <v>82</v>
      </c>
      <c r="Q30" s="408" t="s">
        <v>82</v>
      </c>
      <c r="R30" s="403"/>
    </row>
    <row r="31" spans="1:18" ht="25" x14ac:dyDescent="0.25">
      <c r="A31" s="313" t="s">
        <v>352</v>
      </c>
      <c r="B31" s="167" t="s">
        <v>353</v>
      </c>
      <c r="C31" s="167" t="s">
        <v>130</v>
      </c>
      <c r="D31" s="164" t="s">
        <v>122</v>
      </c>
      <c r="E31" s="410" t="s">
        <v>380</v>
      </c>
      <c r="F31" s="402" t="s">
        <v>354</v>
      </c>
      <c r="G31" s="157" t="s">
        <v>120</v>
      </c>
      <c r="H31" s="157" t="s">
        <v>355</v>
      </c>
      <c r="I31" s="403">
        <v>1</v>
      </c>
      <c r="J31" s="157" t="s">
        <v>356</v>
      </c>
      <c r="K31" s="404">
        <v>100</v>
      </c>
      <c r="L31" s="735"/>
      <c r="M31" s="405" t="s">
        <v>82</v>
      </c>
      <c r="N31" s="405" t="s">
        <v>82</v>
      </c>
      <c r="O31" s="406" t="s">
        <v>82</v>
      </c>
      <c r="P31" s="407" t="s">
        <v>82</v>
      </c>
      <c r="Q31" s="408" t="s">
        <v>82</v>
      </c>
      <c r="R31" s="403"/>
    </row>
    <row r="32" spans="1:18" ht="25" x14ac:dyDescent="0.25">
      <c r="A32" s="313" t="s">
        <v>352</v>
      </c>
      <c r="B32" s="167" t="s">
        <v>353</v>
      </c>
      <c r="C32" s="167" t="s">
        <v>130</v>
      </c>
      <c r="D32" s="164" t="s">
        <v>122</v>
      </c>
      <c r="E32" s="410" t="s">
        <v>381</v>
      </c>
      <c r="F32" s="402" t="s">
        <v>354</v>
      </c>
      <c r="G32" s="157" t="s">
        <v>120</v>
      </c>
      <c r="H32" s="157" t="s">
        <v>355</v>
      </c>
      <c r="I32" s="403">
        <v>1</v>
      </c>
      <c r="J32" s="157" t="s">
        <v>356</v>
      </c>
      <c r="K32" s="404">
        <v>100</v>
      </c>
      <c r="L32" s="735"/>
      <c r="M32" s="405" t="s">
        <v>82</v>
      </c>
      <c r="N32" s="405" t="s">
        <v>82</v>
      </c>
      <c r="O32" s="406" t="s">
        <v>82</v>
      </c>
      <c r="P32" s="407" t="s">
        <v>82</v>
      </c>
      <c r="Q32" s="408" t="s">
        <v>82</v>
      </c>
      <c r="R32" s="403"/>
    </row>
    <row r="33" spans="1:18" ht="25" x14ac:dyDescent="0.25">
      <c r="A33" s="313" t="s">
        <v>352</v>
      </c>
      <c r="B33" s="167" t="s">
        <v>353</v>
      </c>
      <c r="C33" s="167" t="s">
        <v>130</v>
      </c>
      <c r="D33" s="164" t="s">
        <v>122</v>
      </c>
      <c r="E33" s="410" t="s">
        <v>382</v>
      </c>
      <c r="F33" s="402" t="s">
        <v>354</v>
      </c>
      <c r="G33" s="157" t="s">
        <v>120</v>
      </c>
      <c r="H33" s="157" t="s">
        <v>355</v>
      </c>
      <c r="I33" s="403">
        <v>1</v>
      </c>
      <c r="J33" s="157" t="s">
        <v>356</v>
      </c>
      <c r="K33" s="404">
        <v>100</v>
      </c>
      <c r="L33" s="735"/>
      <c r="M33" s="405" t="s">
        <v>82</v>
      </c>
      <c r="N33" s="405" t="s">
        <v>82</v>
      </c>
      <c r="O33" s="406" t="s">
        <v>82</v>
      </c>
      <c r="P33" s="407" t="s">
        <v>82</v>
      </c>
      <c r="Q33" s="408" t="s">
        <v>82</v>
      </c>
      <c r="R33" s="403"/>
    </row>
    <row r="34" spans="1:18" ht="25" x14ac:dyDescent="0.25">
      <c r="A34" s="313" t="s">
        <v>352</v>
      </c>
      <c r="B34" s="167" t="s">
        <v>353</v>
      </c>
      <c r="C34" s="167" t="s">
        <v>130</v>
      </c>
      <c r="D34" s="164" t="s">
        <v>122</v>
      </c>
      <c r="E34" s="410" t="s">
        <v>383</v>
      </c>
      <c r="F34" s="402" t="s">
        <v>354</v>
      </c>
      <c r="G34" s="157" t="s">
        <v>120</v>
      </c>
      <c r="H34" s="157" t="s">
        <v>355</v>
      </c>
      <c r="I34" s="403">
        <v>1</v>
      </c>
      <c r="J34" s="157" t="s">
        <v>356</v>
      </c>
      <c r="K34" s="404">
        <v>100</v>
      </c>
      <c r="L34" s="735"/>
      <c r="M34" s="405" t="s">
        <v>82</v>
      </c>
      <c r="N34" s="405" t="s">
        <v>82</v>
      </c>
      <c r="O34" s="406" t="s">
        <v>82</v>
      </c>
      <c r="P34" s="407" t="s">
        <v>82</v>
      </c>
      <c r="Q34" s="408" t="s">
        <v>82</v>
      </c>
      <c r="R34" s="403"/>
    </row>
    <row r="35" spans="1:18" ht="25" x14ac:dyDescent="0.25">
      <c r="A35" s="313" t="s">
        <v>352</v>
      </c>
      <c r="B35" s="167" t="s">
        <v>353</v>
      </c>
      <c r="C35" s="167" t="s">
        <v>130</v>
      </c>
      <c r="D35" s="164" t="s">
        <v>122</v>
      </c>
      <c r="E35" s="410" t="s">
        <v>384</v>
      </c>
      <c r="F35" s="402" t="s">
        <v>354</v>
      </c>
      <c r="G35" s="157" t="s">
        <v>120</v>
      </c>
      <c r="H35" s="157" t="s">
        <v>355</v>
      </c>
      <c r="I35" s="403">
        <v>1</v>
      </c>
      <c r="J35" s="157" t="s">
        <v>356</v>
      </c>
      <c r="K35" s="404">
        <v>100</v>
      </c>
      <c r="L35" s="735"/>
      <c r="M35" s="405" t="s">
        <v>82</v>
      </c>
      <c r="N35" s="405" t="s">
        <v>82</v>
      </c>
      <c r="O35" s="406" t="s">
        <v>82</v>
      </c>
      <c r="P35" s="407" t="s">
        <v>82</v>
      </c>
      <c r="Q35" s="408" t="s">
        <v>82</v>
      </c>
      <c r="R35" s="403"/>
    </row>
    <row r="36" spans="1:18" ht="25" x14ac:dyDescent="0.25">
      <c r="A36" s="313" t="s">
        <v>352</v>
      </c>
      <c r="B36" s="167" t="s">
        <v>353</v>
      </c>
      <c r="C36" s="167" t="s">
        <v>130</v>
      </c>
      <c r="D36" s="164" t="s">
        <v>122</v>
      </c>
      <c r="E36" s="410" t="s">
        <v>385</v>
      </c>
      <c r="F36" s="402" t="s">
        <v>354</v>
      </c>
      <c r="G36" s="157" t="s">
        <v>120</v>
      </c>
      <c r="H36" s="157" t="s">
        <v>355</v>
      </c>
      <c r="I36" s="403">
        <v>1</v>
      </c>
      <c r="J36" s="157" t="s">
        <v>356</v>
      </c>
      <c r="K36" s="404">
        <v>100</v>
      </c>
      <c r="L36" s="735"/>
      <c r="M36" s="405" t="s">
        <v>82</v>
      </c>
      <c r="N36" s="405" t="s">
        <v>82</v>
      </c>
      <c r="O36" s="406" t="s">
        <v>82</v>
      </c>
      <c r="P36" s="407" t="s">
        <v>82</v>
      </c>
      <c r="Q36" s="408" t="s">
        <v>82</v>
      </c>
      <c r="R36" s="403"/>
    </row>
    <row r="37" spans="1:18" ht="25" x14ac:dyDescent="0.25">
      <c r="A37" s="313" t="s">
        <v>352</v>
      </c>
      <c r="B37" s="167" t="s">
        <v>353</v>
      </c>
      <c r="C37" s="167" t="s">
        <v>130</v>
      </c>
      <c r="D37" s="164" t="s">
        <v>122</v>
      </c>
      <c r="E37" s="410" t="s">
        <v>386</v>
      </c>
      <c r="F37" s="402" t="s">
        <v>354</v>
      </c>
      <c r="G37" s="157" t="s">
        <v>120</v>
      </c>
      <c r="H37" s="157" t="s">
        <v>355</v>
      </c>
      <c r="I37" s="403">
        <v>1</v>
      </c>
      <c r="J37" s="157" t="s">
        <v>356</v>
      </c>
      <c r="K37" s="404">
        <v>100</v>
      </c>
      <c r="L37" s="735"/>
      <c r="M37" s="405" t="s">
        <v>82</v>
      </c>
      <c r="N37" s="405" t="s">
        <v>82</v>
      </c>
      <c r="O37" s="406" t="s">
        <v>82</v>
      </c>
      <c r="P37" s="407" t="s">
        <v>82</v>
      </c>
      <c r="Q37" s="408" t="s">
        <v>82</v>
      </c>
      <c r="R37" s="403"/>
    </row>
    <row r="38" spans="1:18" ht="25" x14ac:dyDescent="0.25">
      <c r="A38" s="313" t="s">
        <v>352</v>
      </c>
      <c r="B38" s="167" t="s">
        <v>353</v>
      </c>
      <c r="C38" s="167" t="s">
        <v>130</v>
      </c>
      <c r="D38" s="164" t="s">
        <v>122</v>
      </c>
      <c r="E38" s="410" t="s">
        <v>387</v>
      </c>
      <c r="F38" s="402" t="s">
        <v>354</v>
      </c>
      <c r="G38" s="157" t="s">
        <v>120</v>
      </c>
      <c r="H38" s="157" t="s">
        <v>355</v>
      </c>
      <c r="I38" s="403">
        <v>1</v>
      </c>
      <c r="J38" s="157" t="s">
        <v>356</v>
      </c>
      <c r="K38" s="404">
        <v>100</v>
      </c>
      <c r="L38" s="735"/>
      <c r="M38" s="405" t="s">
        <v>82</v>
      </c>
      <c r="N38" s="405" t="s">
        <v>82</v>
      </c>
      <c r="O38" s="406" t="s">
        <v>82</v>
      </c>
      <c r="P38" s="407" t="s">
        <v>82</v>
      </c>
      <c r="Q38" s="408" t="s">
        <v>82</v>
      </c>
      <c r="R38" s="403"/>
    </row>
    <row r="39" spans="1:18" ht="25" x14ac:dyDescent="0.25">
      <c r="A39" s="313" t="s">
        <v>352</v>
      </c>
      <c r="B39" s="167" t="s">
        <v>353</v>
      </c>
      <c r="C39" s="167" t="s">
        <v>130</v>
      </c>
      <c r="D39" s="164" t="s">
        <v>122</v>
      </c>
      <c r="E39" s="410" t="s">
        <v>388</v>
      </c>
      <c r="F39" s="402" t="s">
        <v>354</v>
      </c>
      <c r="G39" s="157" t="s">
        <v>120</v>
      </c>
      <c r="H39" s="157" t="s">
        <v>355</v>
      </c>
      <c r="I39" s="403">
        <v>1</v>
      </c>
      <c r="J39" s="157" t="s">
        <v>356</v>
      </c>
      <c r="K39" s="404">
        <v>100</v>
      </c>
      <c r="L39" s="735"/>
      <c r="M39" s="405" t="s">
        <v>82</v>
      </c>
      <c r="N39" s="405" t="s">
        <v>82</v>
      </c>
      <c r="O39" s="406" t="s">
        <v>82</v>
      </c>
      <c r="P39" s="407" t="s">
        <v>82</v>
      </c>
      <c r="Q39" s="408" t="s">
        <v>82</v>
      </c>
      <c r="R39" s="403"/>
    </row>
    <row r="40" spans="1:18" ht="25" x14ac:dyDescent="0.25">
      <c r="A40" s="313" t="s">
        <v>352</v>
      </c>
      <c r="B40" s="167" t="s">
        <v>353</v>
      </c>
      <c r="C40" s="167" t="s">
        <v>130</v>
      </c>
      <c r="D40" s="164" t="s">
        <v>122</v>
      </c>
      <c r="E40" s="410" t="s">
        <v>389</v>
      </c>
      <c r="F40" s="402" t="s">
        <v>354</v>
      </c>
      <c r="G40" s="157" t="s">
        <v>120</v>
      </c>
      <c r="H40" s="157" t="s">
        <v>355</v>
      </c>
      <c r="I40" s="403">
        <v>1</v>
      </c>
      <c r="J40" s="157" t="s">
        <v>356</v>
      </c>
      <c r="K40" s="404">
        <v>100</v>
      </c>
      <c r="L40" s="735"/>
      <c r="M40" s="405" t="s">
        <v>82</v>
      </c>
      <c r="N40" s="405" t="s">
        <v>82</v>
      </c>
      <c r="O40" s="406" t="s">
        <v>82</v>
      </c>
      <c r="P40" s="407" t="s">
        <v>82</v>
      </c>
      <c r="Q40" s="408" t="s">
        <v>82</v>
      </c>
      <c r="R40" s="403"/>
    </row>
    <row r="41" spans="1:18" ht="25" x14ac:dyDescent="0.25">
      <c r="A41" s="313" t="s">
        <v>352</v>
      </c>
      <c r="B41" s="167" t="s">
        <v>353</v>
      </c>
      <c r="C41" s="167" t="s">
        <v>130</v>
      </c>
      <c r="D41" s="164" t="s">
        <v>122</v>
      </c>
      <c r="E41" s="410" t="s">
        <v>390</v>
      </c>
      <c r="F41" s="402" t="s">
        <v>354</v>
      </c>
      <c r="G41" s="157" t="s">
        <v>120</v>
      </c>
      <c r="H41" s="157" t="s">
        <v>355</v>
      </c>
      <c r="I41" s="403">
        <v>1</v>
      </c>
      <c r="J41" s="157" t="s">
        <v>356</v>
      </c>
      <c r="K41" s="404">
        <v>100</v>
      </c>
      <c r="L41" s="735"/>
      <c r="M41" s="405" t="s">
        <v>82</v>
      </c>
      <c r="N41" s="405" t="s">
        <v>82</v>
      </c>
      <c r="O41" s="406" t="s">
        <v>82</v>
      </c>
      <c r="P41" s="407" t="s">
        <v>82</v>
      </c>
      <c r="Q41" s="408" t="s">
        <v>82</v>
      </c>
      <c r="R41" s="403"/>
    </row>
    <row r="42" spans="1:18" ht="25" x14ac:dyDescent="0.25">
      <c r="A42" s="313" t="s">
        <v>352</v>
      </c>
      <c r="B42" s="167" t="s">
        <v>353</v>
      </c>
      <c r="C42" s="167" t="s">
        <v>130</v>
      </c>
      <c r="D42" s="164" t="s">
        <v>122</v>
      </c>
      <c r="E42" s="410" t="s">
        <v>391</v>
      </c>
      <c r="F42" s="402" t="s">
        <v>354</v>
      </c>
      <c r="G42" s="157" t="s">
        <v>120</v>
      </c>
      <c r="H42" s="157" t="s">
        <v>355</v>
      </c>
      <c r="I42" s="403">
        <v>1</v>
      </c>
      <c r="J42" s="157" t="s">
        <v>356</v>
      </c>
      <c r="K42" s="404">
        <v>100</v>
      </c>
      <c r="L42" s="735"/>
      <c r="M42" s="405" t="s">
        <v>82</v>
      </c>
      <c r="N42" s="405" t="s">
        <v>82</v>
      </c>
      <c r="O42" s="406" t="s">
        <v>82</v>
      </c>
      <c r="P42" s="407" t="s">
        <v>82</v>
      </c>
      <c r="Q42" s="408" t="s">
        <v>82</v>
      </c>
      <c r="R42" s="403"/>
    </row>
    <row r="43" spans="1:18" ht="25" x14ac:dyDescent="0.25">
      <c r="A43" s="313" t="s">
        <v>352</v>
      </c>
      <c r="B43" s="167" t="s">
        <v>353</v>
      </c>
      <c r="C43" s="167" t="s">
        <v>130</v>
      </c>
      <c r="D43" s="164" t="s">
        <v>122</v>
      </c>
      <c r="E43" s="410" t="s">
        <v>392</v>
      </c>
      <c r="F43" s="402" t="s">
        <v>354</v>
      </c>
      <c r="G43" s="157" t="s">
        <v>120</v>
      </c>
      <c r="H43" s="157" t="s">
        <v>355</v>
      </c>
      <c r="I43" s="403">
        <v>1</v>
      </c>
      <c r="J43" s="157" t="s">
        <v>356</v>
      </c>
      <c r="K43" s="404">
        <v>100</v>
      </c>
      <c r="L43" s="735"/>
      <c r="M43" s="405" t="s">
        <v>82</v>
      </c>
      <c r="N43" s="405" t="s">
        <v>82</v>
      </c>
      <c r="O43" s="406" t="s">
        <v>82</v>
      </c>
      <c r="P43" s="407" t="s">
        <v>82</v>
      </c>
      <c r="Q43" s="408" t="s">
        <v>82</v>
      </c>
      <c r="R43" s="403"/>
    </row>
    <row r="44" spans="1:18" ht="25" x14ac:dyDescent="0.25">
      <c r="A44" s="313" t="s">
        <v>352</v>
      </c>
      <c r="B44" s="167" t="s">
        <v>353</v>
      </c>
      <c r="C44" s="167" t="s">
        <v>130</v>
      </c>
      <c r="D44" s="164" t="s">
        <v>122</v>
      </c>
      <c r="E44" s="410" t="s">
        <v>393</v>
      </c>
      <c r="F44" s="402" t="s">
        <v>354</v>
      </c>
      <c r="G44" s="157" t="s">
        <v>120</v>
      </c>
      <c r="H44" s="157" t="s">
        <v>355</v>
      </c>
      <c r="I44" s="403">
        <v>1</v>
      </c>
      <c r="J44" s="157" t="s">
        <v>356</v>
      </c>
      <c r="K44" s="404">
        <v>100</v>
      </c>
      <c r="L44" s="735"/>
      <c r="M44" s="405" t="s">
        <v>82</v>
      </c>
      <c r="N44" s="405" t="s">
        <v>82</v>
      </c>
      <c r="O44" s="406" t="s">
        <v>82</v>
      </c>
      <c r="P44" s="407" t="s">
        <v>82</v>
      </c>
      <c r="Q44" s="408" t="s">
        <v>82</v>
      </c>
      <c r="R44" s="403"/>
    </row>
    <row r="45" spans="1:18" ht="25" x14ac:dyDescent="0.25">
      <c r="A45" s="313" t="s">
        <v>352</v>
      </c>
      <c r="B45" s="167" t="s">
        <v>353</v>
      </c>
      <c r="C45" s="167" t="s">
        <v>130</v>
      </c>
      <c r="D45" s="164" t="s">
        <v>119</v>
      </c>
      <c r="E45" s="401" t="s">
        <v>394</v>
      </c>
      <c r="F45" s="402" t="s">
        <v>354</v>
      </c>
      <c r="G45" s="157" t="s">
        <v>120</v>
      </c>
      <c r="H45" s="157" t="s">
        <v>355</v>
      </c>
      <c r="I45" s="403">
        <v>1</v>
      </c>
      <c r="J45" s="157" t="s">
        <v>356</v>
      </c>
      <c r="K45" s="404">
        <v>100</v>
      </c>
      <c r="L45" s="735"/>
      <c r="M45" s="405" t="s">
        <v>82</v>
      </c>
      <c r="N45" s="405" t="s">
        <v>82</v>
      </c>
      <c r="O45" s="406" t="s">
        <v>82</v>
      </c>
      <c r="P45" s="407" t="s">
        <v>82</v>
      </c>
      <c r="Q45" s="408" t="s">
        <v>82</v>
      </c>
      <c r="R45" s="403"/>
    </row>
    <row r="46" spans="1:18" ht="25" x14ac:dyDescent="0.25">
      <c r="A46" s="313" t="s">
        <v>352</v>
      </c>
      <c r="B46" s="167" t="s">
        <v>353</v>
      </c>
      <c r="C46" s="167" t="s">
        <v>130</v>
      </c>
      <c r="D46" s="164" t="s">
        <v>119</v>
      </c>
      <c r="E46" s="401" t="s">
        <v>395</v>
      </c>
      <c r="F46" s="402" t="s">
        <v>354</v>
      </c>
      <c r="G46" s="157" t="s">
        <v>120</v>
      </c>
      <c r="H46" s="157" t="s">
        <v>355</v>
      </c>
      <c r="I46" s="403">
        <v>1</v>
      </c>
      <c r="J46" s="157" t="s">
        <v>356</v>
      </c>
      <c r="K46" s="404">
        <v>100</v>
      </c>
      <c r="L46" s="735"/>
      <c r="M46" s="405" t="s">
        <v>82</v>
      </c>
      <c r="N46" s="405" t="s">
        <v>82</v>
      </c>
      <c r="O46" s="406" t="s">
        <v>82</v>
      </c>
      <c r="P46" s="407" t="s">
        <v>82</v>
      </c>
      <c r="Q46" s="408" t="s">
        <v>82</v>
      </c>
      <c r="R46" s="403"/>
    </row>
    <row r="47" spans="1:18" ht="25" x14ac:dyDescent="0.25">
      <c r="A47" s="313" t="s">
        <v>352</v>
      </c>
      <c r="B47" s="167" t="s">
        <v>353</v>
      </c>
      <c r="C47" s="167" t="s">
        <v>130</v>
      </c>
      <c r="D47" s="164" t="s">
        <v>119</v>
      </c>
      <c r="E47" s="401" t="s">
        <v>396</v>
      </c>
      <c r="F47" s="402" t="s">
        <v>354</v>
      </c>
      <c r="G47" s="157" t="s">
        <v>120</v>
      </c>
      <c r="H47" s="157" t="s">
        <v>355</v>
      </c>
      <c r="I47" s="403">
        <v>1</v>
      </c>
      <c r="J47" s="157" t="s">
        <v>356</v>
      </c>
      <c r="K47" s="404">
        <v>100</v>
      </c>
      <c r="L47" s="735"/>
      <c r="M47" s="405" t="s">
        <v>82</v>
      </c>
      <c r="N47" s="405" t="s">
        <v>82</v>
      </c>
      <c r="O47" s="406" t="s">
        <v>82</v>
      </c>
      <c r="P47" s="407" t="s">
        <v>82</v>
      </c>
      <c r="Q47" s="408" t="s">
        <v>82</v>
      </c>
      <c r="R47" s="403"/>
    </row>
    <row r="48" spans="1:18" ht="25" x14ac:dyDescent="0.25">
      <c r="A48" s="313" t="s">
        <v>352</v>
      </c>
      <c r="B48" s="167" t="s">
        <v>129</v>
      </c>
      <c r="C48" s="167" t="s">
        <v>130</v>
      </c>
      <c r="D48" s="164" t="s">
        <v>119</v>
      </c>
      <c r="E48" s="401" t="s">
        <v>128</v>
      </c>
      <c r="F48" s="402" t="s">
        <v>354</v>
      </c>
      <c r="G48" s="157" t="s">
        <v>120</v>
      </c>
      <c r="H48" s="157" t="s">
        <v>355</v>
      </c>
      <c r="I48" s="403">
        <v>1</v>
      </c>
      <c r="J48" s="157" t="s">
        <v>356</v>
      </c>
      <c r="K48" s="404">
        <v>100</v>
      </c>
      <c r="L48" s="736" t="s">
        <v>357</v>
      </c>
      <c r="M48" s="405" t="s">
        <v>82</v>
      </c>
      <c r="N48" s="405" t="s">
        <v>82</v>
      </c>
      <c r="O48" s="406" t="s">
        <v>82</v>
      </c>
      <c r="P48" s="407" t="s">
        <v>82</v>
      </c>
      <c r="Q48" s="408" t="s">
        <v>82</v>
      </c>
      <c r="R48" s="403"/>
    </row>
    <row r="49" spans="1:18" ht="25" x14ac:dyDescent="0.25">
      <c r="A49" s="313" t="s">
        <v>352</v>
      </c>
      <c r="B49" s="167" t="s">
        <v>129</v>
      </c>
      <c r="C49" s="167" t="s">
        <v>130</v>
      </c>
      <c r="D49" s="164" t="s">
        <v>119</v>
      </c>
      <c r="E49" s="401" t="s">
        <v>358</v>
      </c>
      <c r="F49" s="402" t="s">
        <v>354</v>
      </c>
      <c r="G49" s="157" t="s">
        <v>120</v>
      </c>
      <c r="H49" s="157" t="s">
        <v>355</v>
      </c>
      <c r="I49" s="403">
        <v>1</v>
      </c>
      <c r="J49" s="157" t="s">
        <v>356</v>
      </c>
      <c r="K49" s="404">
        <v>100</v>
      </c>
      <c r="L49" s="736"/>
      <c r="M49" s="405" t="s">
        <v>82</v>
      </c>
      <c r="N49" s="405" t="s">
        <v>82</v>
      </c>
      <c r="O49" s="406" t="s">
        <v>82</v>
      </c>
      <c r="P49" s="407" t="s">
        <v>82</v>
      </c>
      <c r="Q49" s="408" t="s">
        <v>82</v>
      </c>
      <c r="R49" s="403"/>
    </row>
    <row r="50" spans="1:18" ht="25" x14ac:dyDescent="0.25">
      <c r="A50" s="313" t="s">
        <v>352</v>
      </c>
      <c r="B50" s="167" t="s">
        <v>129</v>
      </c>
      <c r="C50" s="167" t="s">
        <v>130</v>
      </c>
      <c r="D50" s="164" t="s">
        <v>119</v>
      </c>
      <c r="E50" s="401" t="s">
        <v>121</v>
      </c>
      <c r="F50" s="402" t="s">
        <v>354</v>
      </c>
      <c r="G50" s="157" t="s">
        <v>120</v>
      </c>
      <c r="H50" s="157" t="s">
        <v>355</v>
      </c>
      <c r="I50" s="403">
        <v>1</v>
      </c>
      <c r="J50" s="157" t="s">
        <v>356</v>
      </c>
      <c r="K50" s="404">
        <v>100</v>
      </c>
      <c r="L50" s="736"/>
      <c r="M50" s="405" t="s">
        <v>82</v>
      </c>
      <c r="N50" s="405" t="s">
        <v>82</v>
      </c>
      <c r="O50" s="406" t="s">
        <v>82</v>
      </c>
      <c r="P50" s="407" t="s">
        <v>82</v>
      </c>
      <c r="Q50" s="408" t="s">
        <v>82</v>
      </c>
      <c r="R50" s="403"/>
    </row>
    <row r="51" spans="1:18" ht="25" x14ac:dyDescent="0.25">
      <c r="A51" s="313" t="s">
        <v>352</v>
      </c>
      <c r="B51" s="167" t="s">
        <v>129</v>
      </c>
      <c r="C51" s="167" t="s">
        <v>130</v>
      </c>
      <c r="D51" s="164" t="s">
        <v>119</v>
      </c>
      <c r="E51" s="401" t="s">
        <v>359</v>
      </c>
      <c r="F51" s="402" t="s">
        <v>354</v>
      </c>
      <c r="G51" s="157" t="s">
        <v>120</v>
      </c>
      <c r="H51" s="157" t="s">
        <v>355</v>
      </c>
      <c r="I51" s="403">
        <v>1</v>
      </c>
      <c r="J51" s="157" t="s">
        <v>356</v>
      </c>
      <c r="K51" s="404">
        <v>100</v>
      </c>
      <c r="L51" s="736"/>
      <c r="M51" s="405" t="s">
        <v>82</v>
      </c>
      <c r="N51" s="405" t="s">
        <v>82</v>
      </c>
      <c r="O51" s="406" t="s">
        <v>82</v>
      </c>
      <c r="P51" s="407" t="s">
        <v>82</v>
      </c>
      <c r="Q51" s="408" t="s">
        <v>82</v>
      </c>
      <c r="R51" s="403"/>
    </row>
    <row r="52" spans="1:18" ht="25" x14ac:dyDescent="0.25">
      <c r="A52" s="313" t="s">
        <v>352</v>
      </c>
      <c r="B52" s="167" t="s">
        <v>129</v>
      </c>
      <c r="C52" s="167" t="s">
        <v>130</v>
      </c>
      <c r="D52" s="164" t="s">
        <v>119</v>
      </c>
      <c r="E52" s="401" t="s">
        <v>360</v>
      </c>
      <c r="F52" s="402" t="s">
        <v>354</v>
      </c>
      <c r="G52" s="157" t="s">
        <v>120</v>
      </c>
      <c r="H52" s="157" t="s">
        <v>355</v>
      </c>
      <c r="I52" s="403">
        <v>1</v>
      </c>
      <c r="J52" s="157" t="s">
        <v>356</v>
      </c>
      <c r="K52" s="404">
        <v>100</v>
      </c>
      <c r="L52" s="736"/>
      <c r="M52" s="405" t="s">
        <v>82</v>
      </c>
      <c r="N52" s="405" t="s">
        <v>82</v>
      </c>
      <c r="O52" s="406" t="s">
        <v>82</v>
      </c>
      <c r="P52" s="407" t="s">
        <v>82</v>
      </c>
      <c r="Q52" s="408" t="s">
        <v>82</v>
      </c>
      <c r="R52" s="403"/>
    </row>
    <row r="53" spans="1:18" ht="25" x14ac:dyDescent="0.25">
      <c r="A53" s="313" t="s">
        <v>352</v>
      </c>
      <c r="B53" s="167" t="s">
        <v>129</v>
      </c>
      <c r="C53" s="167" t="s">
        <v>130</v>
      </c>
      <c r="D53" s="164" t="s">
        <v>119</v>
      </c>
      <c r="E53" s="401" t="s">
        <v>361</v>
      </c>
      <c r="F53" s="402" t="s">
        <v>354</v>
      </c>
      <c r="G53" s="157" t="s">
        <v>120</v>
      </c>
      <c r="H53" s="157" t="s">
        <v>355</v>
      </c>
      <c r="I53" s="403">
        <v>1</v>
      </c>
      <c r="J53" s="157" t="s">
        <v>356</v>
      </c>
      <c r="K53" s="404">
        <v>100</v>
      </c>
      <c r="L53" s="736"/>
      <c r="M53" s="405" t="s">
        <v>82</v>
      </c>
      <c r="N53" s="405" t="s">
        <v>82</v>
      </c>
      <c r="O53" s="406" t="s">
        <v>82</v>
      </c>
      <c r="P53" s="407" t="s">
        <v>82</v>
      </c>
      <c r="Q53" s="408" t="s">
        <v>82</v>
      </c>
      <c r="R53" s="403"/>
    </row>
    <row r="54" spans="1:18" ht="25" x14ac:dyDescent="0.25">
      <c r="A54" s="313" t="s">
        <v>352</v>
      </c>
      <c r="B54" s="167" t="s">
        <v>129</v>
      </c>
      <c r="C54" s="167" t="s">
        <v>130</v>
      </c>
      <c r="D54" s="164" t="s">
        <v>119</v>
      </c>
      <c r="E54" s="401" t="s">
        <v>131</v>
      </c>
      <c r="F54" s="402" t="s">
        <v>354</v>
      </c>
      <c r="G54" s="157" t="s">
        <v>120</v>
      </c>
      <c r="H54" s="157" t="s">
        <v>355</v>
      </c>
      <c r="I54" s="403">
        <v>1</v>
      </c>
      <c r="J54" s="157" t="s">
        <v>356</v>
      </c>
      <c r="K54" s="404">
        <v>100</v>
      </c>
      <c r="L54" s="736"/>
      <c r="M54" s="405" t="s">
        <v>82</v>
      </c>
      <c r="N54" s="405" t="s">
        <v>82</v>
      </c>
      <c r="O54" s="406" t="s">
        <v>82</v>
      </c>
      <c r="P54" s="407" t="s">
        <v>82</v>
      </c>
      <c r="Q54" s="408" t="s">
        <v>82</v>
      </c>
      <c r="R54" s="403"/>
    </row>
    <row r="55" spans="1:18" ht="25" x14ac:dyDescent="0.25">
      <c r="A55" s="313" t="s">
        <v>352</v>
      </c>
      <c r="B55" s="167" t="s">
        <v>129</v>
      </c>
      <c r="C55" s="167" t="s">
        <v>130</v>
      </c>
      <c r="D55" s="164" t="s">
        <v>119</v>
      </c>
      <c r="E55" s="401" t="s">
        <v>362</v>
      </c>
      <c r="F55" s="402" t="s">
        <v>354</v>
      </c>
      <c r="G55" s="157" t="s">
        <v>120</v>
      </c>
      <c r="H55" s="157" t="s">
        <v>355</v>
      </c>
      <c r="I55" s="403">
        <v>1</v>
      </c>
      <c r="J55" s="157" t="s">
        <v>356</v>
      </c>
      <c r="K55" s="404">
        <v>100</v>
      </c>
      <c r="L55" s="736"/>
      <c r="M55" s="405" t="s">
        <v>82</v>
      </c>
      <c r="N55" s="405" t="s">
        <v>82</v>
      </c>
      <c r="O55" s="406" t="s">
        <v>82</v>
      </c>
      <c r="P55" s="407" t="s">
        <v>82</v>
      </c>
      <c r="Q55" s="408" t="s">
        <v>82</v>
      </c>
      <c r="R55" s="403"/>
    </row>
    <row r="56" spans="1:18" ht="25" x14ac:dyDescent="0.25">
      <c r="A56" s="313" t="s">
        <v>352</v>
      </c>
      <c r="B56" s="167" t="s">
        <v>129</v>
      </c>
      <c r="C56" s="167" t="s">
        <v>130</v>
      </c>
      <c r="D56" s="164" t="s">
        <v>119</v>
      </c>
      <c r="E56" s="401" t="s">
        <v>363</v>
      </c>
      <c r="F56" s="402" t="s">
        <v>354</v>
      </c>
      <c r="G56" s="157" t="s">
        <v>120</v>
      </c>
      <c r="H56" s="157" t="s">
        <v>355</v>
      </c>
      <c r="I56" s="403">
        <v>1</v>
      </c>
      <c r="J56" s="157" t="s">
        <v>356</v>
      </c>
      <c r="K56" s="404">
        <v>100</v>
      </c>
      <c r="L56" s="736"/>
      <c r="M56" s="405" t="s">
        <v>82</v>
      </c>
      <c r="N56" s="405" t="s">
        <v>82</v>
      </c>
      <c r="O56" s="406" t="s">
        <v>82</v>
      </c>
      <c r="P56" s="407" t="s">
        <v>82</v>
      </c>
      <c r="Q56" s="408" t="s">
        <v>82</v>
      </c>
      <c r="R56" s="403"/>
    </row>
    <row r="57" spans="1:18" ht="25" x14ac:dyDescent="0.25">
      <c r="A57" s="313" t="s">
        <v>352</v>
      </c>
      <c r="B57" s="167" t="s">
        <v>129</v>
      </c>
      <c r="C57" s="167" t="s">
        <v>130</v>
      </c>
      <c r="D57" s="164" t="s">
        <v>119</v>
      </c>
      <c r="E57" s="401" t="s">
        <v>364</v>
      </c>
      <c r="F57" s="402" t="s">
        <v>354</v>
      </c>
      <c r="G57" s="157" t="s">
        <v>120</v>
      </c>
      <c r="H57" s="157" t="s">
        <v>355</v>
      </c>
      <c r="I57" s="403">
        <v>1</v>
      </c>
      <c r="J57" s="157" t="s">
        <v>356</v>
      </c>
      <c r="K57" s="404">
        <v>100</v>
      </c>
      <c r="L57" s="736"/>
      <c r="M57" s="405" t="s">
        <v>82</v>
      </c>
      <c r="N57" s="405" t="s">
        <v>82</v>
      </c>
      <c r="O57" s="406" t="s">
        <v>82</v>
      </c>
      <c r="P57" s="407" t="s">
        <v>82</v>
      </c>
      <c r="Q57" s="408" t="s">
        <v>82</v>
      </c>
      <c r="R57" s="403"/>
    </row>
    <row r="58" spans="1:18" ht="25" x14ac:dyDescent="0.25">
      <c r="A58" s="313" t="s">
        <v>352</v>
      </c>
      <c r="B58" s="167" t="s">
        <v>129</v>
      </c>
      <c r="C58" s="167" t="s">
        <v>130</v>
      </c>
      <c r="D58" s="164" t="s">
        <v>119</v>
      </c>
      <c r="E58" s="401" t="s">
        <v>135</v>
      </c>
      <c r="F58" s="402" t="s">
        <v>354</v>
      </c>
      <c r="G58" s="157" t="s">
        <v>120</v>
      </c>
      <c r="H58" s="157" t="s">
        <v>355</v>
      </c>
      <c r="I58" s="403">
        <v>1</v>
      </c>
      <c r="J58" s="157" t="s">
        <v>356</v>
      </c>
      <c r="K58" s="404">
        <v>100</v>
      </c>
      <c r="L58" s="736"/>
      <c r="M58" s="405" t="s">
        <v>82</v>
      </c>
      <c r="N58" s="405" t="s">
        <v>82</v>
      </c>
      <c r="O58" s="406" t="s">
        <v>82</v>
      </c>
      <c r="P58" s="407" t="s">
        <v>82</v>
      </c>
      <c r="Q58" s="408" t="s">
        <v>82</v>
      </c>
      <c r="R58" s="403"/>
    </row>
    <row r="59" spans="1:18" ht="25" x14ac:dyDescent="0.25">
      <c r="A59" s="313" t="s">
        <v>352</v>
      </c>
      <c r="B59" s="167" t="s">
        <v>129</v>
      </c>
      <c r="C59" s="167" t="s">
        <v>130</v>
      </c>
      <c r="D59" s="164" t="s">
        <v>119</v>
      </c>
      <c r="E59" s="401" t="s">
        <v>365</v>
      </c>
      <c r="F59" s="402" t="s">
        <v>354</v>
      </c>
      <c r="G59" s="157" t="s">
        <v>120</v>
      </c>
      <c r="H59" s="157" t="s">
        <v>355</v>
      </c>
      <c r="I59" s="403">
        <v>1</v>
      </c>
      <c r="J59" s="157" t="s">
        <v>356</v>
      </c>
      <c r="K59" s="404">
        <v>100</v>
      </c>
      <c r="L59" s="736"/>
      <c r="M59" s="405" t="s">
        <v>82</v>
      </c>
      <c r="N59" s="405" t="s">
        <v>82</v>
      </c>
      <c r="O59" s="406" t="s">
        <v>82</v>
      </c>
      <c r="P59" s="407" t="s">
        <v>82</v>
      </c>
      <c r="Q59" s="408" t="s">
        <v>82</v>
      </c>
      <c r="R59" s="403"/>
    </row>
    <row r="60" spans="1:18" ht="25" x14ac:dyDescent="0.25">
      <c r="A60" s="313" t="s">
        <v>352</v>
      </c>
      <c r="B60" s="167" t="s">
        <v>129</v>
      </c>
      <c r="C60" s="167" t="s">
        <v>130</v>
      </c>
      <c r="D60" s="164" t="s">
        <v>119</v>
      </c>
      <c r="E60" s="401" t="s">
        <v>366</v>
      </c>
      <c r="F60" s="402" t="s">
        <v>354</v>
      </c>
      <c r="G60" s="157" t="s">
        <v>120</v>
      </c>
      <c r="H60" s="157" t="s">
        <v>355</v>
      </c>
      <c r="I60" s="403">
        <v>1</v>
      </c>
      <c r="J60" s="157" t="s">
        <v>356</v>
      </c>
      <c r="K60" s="404">
        <v>100</v>
      </c>
      <c r="L60" s="736"/>
      <c r="M60" s="405" t="s">
        <v>82</v>
      </c>
      <c r="N60" s="405" t="s">
        <v>82</v>
      </c>
      <c r="O60" s="406" t="s">
        <v>82</v>
      </c>
      <c r="P60" s="407" t="s">
        <v>82</v>
      </c>
      <c r="Q60" s="408" t="s">
        <v>82</v>
      </c>
      <c r="R60" s="403"/>
    </row>
    <row r="61" spans="1:18" ht="25" x14ac:dyDescent="0.25">
      <c r="A61" s="313" t="s">
        <v>352</v>
      </c>
      <c r="B61" s="167" t="s">
        <v>129</v>
      </c>
      <c r="C61" s="167" t="s">
        <v>130</v>
      </c>
      <c r="D61" s="164" t="s">
        <v>119</v>
      </c>
      <c r="E61" s="401" t="s">
        <v>367</v>
      </c>
      <c r="F61" s="402" t="s">
        <v>354</v>
      </c>
      <c r="G61" s="157" t="s">
        <v>120</v>
      </c>
      <c r="H61" s="157" t="s">
        <v>355</v>
      </c>
      <c r="I61" s="403">
        <v>1</v>
      </c>
      <c r="J61" s="157" t="s">
        <v>356</v>
      </c>
      <c r="K61" s="404">
        <v>100</v>
      </c>
      <c r="L61" s="736"/>
      <c r="M61" s="405" t="s">
        <v>82</v>
      </c>
      <c r="N61" s="405" t="s">
        <v>82</v>
      </c>
      <c r="O61" s="406" t="s">
        <v>82</v>
      </c>
      <c r="P61" s="407" t="s">
        <v>82</v>
      </c>
      <c r="Q61" s="408" t="s">
        <v>82</v>
      </c>
      <c r="R61" s="403"/>
    </row>
    <row r="62" spans="1:18" ht="25" x14ac:dyDescent="0.25">
      <c r="A62" s="313" t="s">
        <v>352</v>
      </c>
      <c r="B62" s="167" t="s">
        <v>129</v>
      </c>
      <c r="C62" s="167" t="s">
        <v>130</v>
      </c>
      <c r="D62" s="164" t="s">
        <v>119</v>
      </c>
      <c r="E62" s="401" t="s">
        <v>368</v>
      </c>
      <c r="F62" s="402" t="s">
        <v>354</v>
      </c>
      <c r="G62" s="157" t="s">
        <v>120</v>
      </c>
      <c r="H62" s="157" t="s">
        <v>355</v>
      </c>
      <c r="I62" s="403">
        <v>1</v>
      </c>
      <c r="J62" s="157" t="s">
        <v>356</v>
      </c>
      <c r="K62" s="404">
        <v>100</v>
      </c>
      <c r="L62" s="736"/>
      <c r="M62" s="405" t="s">
        <v>82</v>
      </c>
      <c r="N62" s="405" t="s">
        <v>82</v>
      </c>
      <c r="O62" s="406" t="s">
        <v>82</v>
      </c>
      <c r="P62" s="407" t="s">
        <v>82</v>
      </c>
      <c r="Q62" s="408" t="s">
        <v>82</v>
      </c>
      <c r="R62" s="403"/>
    </row>
    <row r="63" spans="1:18" ht="25" x14ac:dyDescent="0.25">
      <c r="A63" s="313" t="s">
        <v>352</v>
      </c>
      <c r="B63" s="167" t="s">
        <v>129</v>
      </c>
      <c r="C63" s="167" t="s">
        <v>130</v>
      </c>
      <c r="D63" s="164" t="s">
        <v>119</v>
      </c>
      <c r="E63" s="401" t="s">
        <v>369</v>
      </c>
      <c r="F63" s="402" t="s">
        <v>354</v>
      </c>
      <c r="G63" s="157" t="s">
        <v>120</v>
      </c>
      <c r="H63" s="157" t="s">
        <v>355</v>
      </c>
      <c r="I63" s="403">
        <v>1</v>
      </c>
      <c r="J63" s="157" t="s">
        <v>356</v>
      </c>
      <c r="K63" s="404">
        <v>100</v>
      </c>
      <c r="L63" s="736"/>
      <c r="M63" s="405" t="s">
        <v>82</v>
      </c>
      <c r="N63" s="405" t="s">
        <v>82</v>
      </c>
      <c r="O63" s="406" t="s">
        <v>82</v>
      </c>
      <c r="P63" s="407" t="s">
        <v>82</v>
      </c>
      <c r="Q63" s="408" t="s">
        <v>82</v>
      </c>
      <c r="R63" s="403"/>
    </row>
    <row r="64" spans="1:18" ht="25" x14ac:dyDescent="0.25">
      <c r="A64" s="313" t="s">
        <v>352</v>
      </c>
      <c r="B64" s="167" t="s">
        <v>129</v>
      </c>
      <c r="C64" s="167" t="s">
        <v>130</v>
      </c>
      <c r="D64" s="164" t="s">
        <v>119</v>
      </c>
      <c r="E64" s="401" t="s">
        <v>370</v>
      </c>
      <c r="F64" s="402" t="s">
        <v>354</v>
      </c>
      <c r="G64" s="157" t="s">
        <v>120</v>
      </c>
      <c r="H64" s="157" t="s">
        <v>355</v>
      </c>
      <c r="I64" s="403">
        <v>1</v>
      </c>
      <c r="J64" s="157" t="s">
        <v>356</v>
      </c>
      <c r="K64" s="404">
        <v>100</v>
      </c>
      <c r="L64" s="736"/>
      <c r="M64" s="405" t="s">
        <v>82</v>
      </c>
      <c r="N64" s="405" t="s">
        <v>82</v>
      </c>
      <c r="O64" s="406" t="s">
        <v>82</v>
      </c>
      <c r="P64" s="407" t="s">
        <v>82</v>
      </c>
      <c r="Q64" s="408" t="s">
        <v>82</v>
      </c>
      <c r="R64" s="403"/>
    </row>
    <row r="65" spans="1:18" ht="25" x14ac:dyDescent="0.25">
      <c r="A65" s="313" t="s">
        <v>352</v>
      </c>
      <c r="B65" s="167" t="s">
        <v>129</v>
      </c>
      <c r="C65" s="167" t="s">
        <v>130</v>
      </c>
      <c r="D65" s="164" t="s">
        <v>119</v>
      </c>
      <c r="E65" s="401" t="s">
        <v>371</v>
      </c>
      <c r="F65" s="402" t="s">
        <v>354</v>
      </c>
      <c r="G65" s="157" t="s">
        <v>120</v>
      </c>
      <c r="H65" s="157" t="s">
        <v>355</v>
      </c>
      <c r="I65" s="403">
        <v>1</v>
      </c>
      <c r="J65" s="157" t="s">
        <v>356</v>
      </c>
      <c r="K65" s="404">
        <v>100</v>
      </c>
      <c r="L65" s="736"/>
      <c r="M65" s="405" t="s">
        <v>82</v>
      </c>
      <c r="N65" s="405" t="s">
        <v>82</v>
      </c>
      <c r="O65" s="406" t="s">
        <v>82</v>
      </c>
      <c r="P65" s="407" t="s">
        <v>82</v>
      </c>
      <c r="Q65" s="408" t="s">
        <v>82</v>
      </c>
      <c r="R65" s="403"/>
    </row>
    <row r="66" spans="1:18" ht="25" x14ac:dyDescent="0.25">
      <c r="A66" s="313" t="s">
        <v>352</v>
      </c>
      <c r="B66" s="167" t="s">
        <v>129</v>
      </c>
      <c r="C66" s="167" t="s">
        <v>130</v>
      </c>
      <c r="D66" s="164" t="s">
        <v>119</v>
      </c>
      <c r="E66" s="409" t="s">
        <v>372</v>
      </c>
      <c r="F66" s="402" t="s">
        <v>354</v>
      </c>
      <c r="G66" s="157" t="s">
        <v>120</v>
      </c>
      <c r="H66" s="157" t="s">
        <v>355</v>
      </c>
      <c r="I66" s="403">
        <v>1</v>
      </c>
      <c r="J66" s="157" t="s">
        <v>356</v>
      </c>
      <c r="K66" s="404">
        <v>100</v>
      </c>
      <c r="L66" s="736"/>
      <c r="M66" s="405" t="s">
        <v>82</v>
      </c>
      <c r="N66" s="405" t="s">
        <v>82</v>
      </c>
      <c r="O66" s="406" t="s">
        <v>82</v>
      </c>
      <c r="P66" s="407" t="s">
        <v>82</v>
      </c>
      <c r="Q66" s="408" t="s">
        <v>82</v>
      </c>
      <c r="R66" s="403"/>
    </row>
    <row r="67" spans="1:18" ht="25" x14ac:dyDescent="0.25">
      <c r="A67" s="313" t="s">
        <v>352</v>
      </c>
      <c r="B67" s="167" t="s">
        <v>129</v>
      </c>
      <c r="C67" s="167" t="s">
        <v>130</v>
      </c>
      <c r="D67" s="164" t="s">
        <v>119</v>
      </c>
      <c r="E67" s="401" t="s">
        <v>373</v>
      </c>
      <c r="F67" s="402" t="s">
        <v>354</v>
      </c>
      <c r="G67" s="157" t="s">
        <v>120</v>
      </c>
      <c r="H67" s="157" t="s">
        <v>355</v>
      </c>
      <c r="I67" s="403">
        <v>1</v>
      </c>
      <c r="J67" s="157" t="s">
        <v>356</v>
      </c>
      <c r="K67" s="404">
        <v>100</v>
      </c>
      <c r="L67" s="736"/>
      <c r="M67" s="405" t="s">
        <v>82</v>
      </c>
      <c r="N67" s="405" t="s">
        <v>82</v>
      </c>
      <c r="O67" s="406" t="s">
        <v>82</v>
      </c>
      <c r="P67" s="407" t="s">
        <v>82</v>
      </c>
      <c r="Q67" s="408" t="s">
        <v>82</v>
      </c>
      <c r="R67" s="403"/>
    </row>
    <row r="68" spans="1:18" ht="25" x14ac:dyDescent="0.25">
      <c r="A68" s="313" t="s">
        <v>352</v>
      </c>
      <c r="B68" s="167" t="s">
        <v>129</v>
      </c>
      <c r="C68" s="167" t="s">
        <v>130</v>
      </c>
      <c r="D68" s="164" t="s">
        <v>122</v>
      </c>
      <c r="E68" s="401" t="s">
        <v>374</v>
      </c>
      <c r="F68" s="402" t="s">
        <v>354</v>
      </c>
      <c r="G68" s="157" t="s">
        <v>120</v>
      </c>
      <c r="H68" s="157" t="s">
        <v>355</v>
      </c>
      <c r="I68" s="403">
        <v>1</v>
      </c>
      <c r="J68" s="157" t="s">
        <v>356</v>
      </c>
      <c r="K68" s="404">
        <v>100</v>
      </c>
      <c r="L68" s="736"/>
      <c r="M68" s="405" t="s">
        <v>82</v>
      </c>
      <c r="N68" s="405" t="s">
        <v>82</v>
      </c>
      <c r="O68" s="406" t="s">
        <v>82</v>
      </c>
      <c r="P68" s="407" t="s">
        <v>82</v>
      </c>
      <c r="Q68" s="408" t="s">
        <v>82</v>
      </c>
      <c r="R68" s="403"/>
    </row>
    <row r="69" spans="1:18" ht="25" x14ac:dyDescent="0.25">
      <c r="A69" s="313" t="s">
        <v>352</v>
      </c>
      <c r="B69" s="167" t="s">
        <v>129</v>
      </c>
      <c r="C69" s="167" t="s">
        <v>130</v>
      </c>
      <c r="D69" s="164" t="s">
        <v>122</v>
      </c>
      <c r="E69" s="401" t="s">
        <v>375</v>
      </c>
      <c r="F69" s="402" t="s">
        <v>354</v>
      </c>
      <c r="G69" s="157" t="s">
        <v>120</v>
      </c>
      <c r="H69" s="157" t="s">
        <v>355</v>
      </c>
      <c r="I69" s="403">
        <v>1</v>
      </c>
      <c r="J69" s="157" t="s">
        <v>356</v>
      </c>
      <c r="K69" s="404">
        <v>100</v>
      </c>
      <c r="L69" s="736"/>
      <c r="M69" s="405" t="s">
        <v>82</v>
      </c>
      <c r="N69" s="405" t="s">
        <v>82</v>
      </c>
      <c r="O69" s="406" t="s">
        <v>82</v>
      </c>
      <c r="P69" s="407" t="s">
        <v>82</v>
      </c>
      <c r="Q69" s="408" t="s">
        <v>82</v>
      </c>
      <c r="R69" s="403"/>
    </row>
    <row r="70" spans="1:18" ht="25" x14ac:dyDescent="0.25">
      <c r="A70" s="313" t="s">
        <v>352</v>
      </c>
      <c r="B70" s="167" t="s">
        <v>129</v>
      </c>
      <c r="C70" s="167" t="s">
        <v>130</v>
      </c>
      <c r="D70" s="164" t="s">
        <v>119</v>
      </c>
      <c r="E70" s="401" t="s">
        <v>376</v>
      </c>
      <c r="F70" s="402" t="s">
        <v>354</v>
      </c>
      <c r="G70" s="157" t="s">
        <v>120</v>
      </c>
      <c r="H70" s="157" t="s">
        <v>355</v>
      </c>
      <c r="I70" s="403">
        <v>1</v>
      </c>
      <c r="J70" s="157" t="s">
        <v>356</v>
      </c>
      <c r="K70" s="404">
        <v>100</v>
      </c>
      <c r="L70" s="736"/>
      <c r="M70" s="405" t="s">
        <v>82</v>
      </c>
      <c r="N70" s="405" t="s">
        <v>82</v>
      </c>
      <c r="O70" s="406" t="s">
        <v>82</v>
      </c>
      <c r="P70" s="407" t="s">
        <v>82</v>
      </c>
      <c r="Q70" s="408" t="s">
        <v>82</v>
      </c>
      <c r="R70" s="403"/>
    </row>
    <row r="71" spans="1:18" ht="25" x14ac:dyDescent="0.25">
      <c r="A71" s="313" t="s">
        <v>352</v>
      </c>
      <c r="B71" s="167" t="s">
        <v>129</v>
      </c>
      <c r="C71" s="167" t="s">
        <v>130</v>
      </c>
      <c r="D71" s="164" t="s">
        <v>122</v>
      </c>
      <c r="E71" s="401" t="s">
        <v>377</v>
      </c>
      <c r="F71" s="402" t="s">
        <v>354</v>
      </c>
      <c r="G71" s="157" t="s">
        <v>120</v>
      </c>
      <c r="H71" s="157" t="s">
        <v>355</v>
      </c>
      <c r="I71" s="403">
        <v>1</v>
      </c>
      <c r="J71" s="157" t="s">
        <v>356</v>
      </c>
      <c r="K71" s="404">
        <v>100</v>
      </c>
      <c r="L71" s="736"/>
      <c r="M71" s="405" t="s">
        <v>82</v>
      </c>
      <c r="N71" s="405" t="s">
        <v>82</v>
      </c>
      <c r="O71" s="406" t="s">
        <v>82</v>
      </c>
      <c r="P71" s="407" t="s">
        <v>82</v>
      </c>
      <c r="Q71" s="408" t="s">
        <v>82</v>
      </c>
      <c r="R71" s="403"/>
    </row>
    <row r="72" spans="1:18" ht="25" x14ac:dyDescent="0.25">
      <c r="A72" s="313" t="s">
        <v>352</v>
      </c>
      <c r="B72" s="167" t="s">
        <v>129</v>
      </c>
      <c r="C72" s="167" t="s">
        <v>130</v>
      </c>
      <c r="D72" s="164" t="s">
        <v>122</v>
      </c>
      <c r="E72" s="401" t="s">
        <v>378</v>
      </c>
      <c r="F72" s="402" t="s">
        <v>354</v>
      </c>
      <c r="G72" s="157" t="s">
        <v>120</v>
      </c>
      <c r="H72" s="157" t="s">
        <v>355</v>
      </c>
      <c r="I72" s="403">
        <v>1</v>
      </c>
      <c r="J72" s="157" t="s">
        <v>356</v>
      </c>
      <c r="K72" s="404">
        <v>100</v>
      </c>
      <c r="L72" s="736"/>
      <c r="M72" s="405" t="s">
        <v>82</v>
      </c>
      <c r="N72" s="405" t="s">
        <v>82</v>
      </c>
      <c r="O72" s="406" t="s">
        <v>82</v>
      </c>
      <c r="P72" s="407" t="s">
        <v>82</v>
      </c>
      <c r="Q72" s="408" t="s">
        <v>82</v>
      </c>
      <c r="R72" s="403"/>
    </row>
    <row r="73" spans="1:18" ht="25" x14ac:dyDescent="0.25">
      <c r="A73" s="313" t="s">
        <v>352</v>
      </c>
      <c r="B73" s="167" t="s">
        <v>129</v>
      </c>
      <c r="C73" s="167" t="s">
        <v>130</v>
      </c>
      <c r="D73" s="164" t="s">
        <v>122</v>
      </c>
      <c r="E73" s="410" t="s">
        <v>379</v>
      </c>
      <c r="F73" s="402" t="s">
        <v>354</v>
      </c>
      <c r="G73" s="157" t="s">
        <v>120</v>
      </c>
      <c r="H73" s="157" t="s">
        <v>355</v>
      </c>
      <c r="I73" s="403">
        <v>1</v>
      </c>
      <c r="J73" s="157" t="s">
        <v>356</v>
      </c>
      <c r="K73" s="404">
        <v>100</v>
      </c>
      <c r="L73" s="736"/>
      <c r="M73" s="405" t="s">
        <v>82</v>
      </c>
      <c r="N73" s="405" t="s">
        <v>82</v>
      </c>
      <c r="O73" s="406" t="s">
        <v>82</v>
      </c>
      <c r="P73" s="407" t="s">
        <v>82</v>
      </c>
      <c r="Q73" s="408" t="s">
        <v>82</v>
      </c>
      <c r="R73" s="403"/>
    </row>
    <row r="74" spans="1:18" ht="25" x14ac:dyDescent="0.25">
      <c r="A74" s="313" t="s">
        <v>352</v>
      </c>
      <c r="B74" s="167" t="s">
        <v>129</v>
      </c>
      <c r="C74" s="167" t="s">
        <v>130</v>
      </c>
      <c r="D74" s="164" t="s">
        <v>122</v>
      </c>
      <c r="E74" s="410" t="s">
        <v>380</v>
      </c>
      <c r="F74" s="402" t="s">
        <v>354</v>
      </c>
      <c r="G74" s="157" t="s">
        <v>120</v>
      </c>
      <c r="H74" s="157" t="s">
        <v>355</v>
      </c>
      <c r="I74" s="403">
        <v>1</v>
      </c>
      <c r="J74" s="157" t="s">
        <v>356</v>
      </c>
      <c r="K74" s="404">
        <v>100</v>
      </c>
      <c r="L74" s="736"/>
      <c r="M74" s="405" t="s">
        <v>82</v>
      </c>
      <c r="N74" s="405" t="s">
        <v>82</v>
      </c>
      <c r="O74" s="406" t="s">
        <v>82</v>
      </c>
      <c r="P74" s="407" t="s">
        <v>82</v>
      </c>
      <c r="Q74" s="408" t="s">
        <v>82</v>
      </c>
      <c r="R74" s="403"/>
    </row>
    <row r="75" spans="1:18" ht="25" x14ac:dyDescent="0.25">
      <c r="A75" s="313" t="s">
        <v>352</v>
      </c>
      <c r="B75" s="167" t="s">
        <v>129</v>
      </c>
      <c r="C75" s="167" t="s">
        <v>130</v>
      </c>
      <c r="D75" s="164" t="s">
        <v>122</v>
      </c>
      <c r="E75" s="410" t="s">
        <v>381</v>
      </c>
      <c r="F75" s="402" t="s">
        <v>354</v>
      </c>
      <c r="G75" s="157" t="s">
        <v>120</v>
      </c>
      <c r="H75" s="157" t="s">
        <v>355</v>
      </c>
      <c r="I75" s="403">
        <v>1</v>
      </c>
      <c r="J75" s="157" t="s">
        <v>356</v>
      </c>
      <c r="K75" s="404">
        <v>100</v>
      </c>
      <c r="L75" s="736"/>
      <c r="M75" s="405" t="s">
        <v>82</v>
      </c>
      <c r="N75" s="405" t="s">
        <v>82</v>
      </c>
      <c r="O75" s="406" t="s">
        <v>82</v>
      </c>
      <c r="P75" s="407" t="s">
        <v>82</v>
      </c>
      <c r="Q75" s="408" t="s">
        <v>82</v>
      </c>
      <c r="R75" s="403"/>
    </row>
    <row r="76" spans="1:18" ht="25" x14ac:dyDescent="0.25">
      <c r="A76" s="313" t="s">
        <v>352</v>
      </c>
      <c r="B76" s="167" t="s">
        <v>129</v>
      </c>
      <c r="C76" s="167" t="s">
        <v>130</v>
      </c>
      <c r="D76" s="164" t="s">
        <v>122</v>
      </c>
      <c r="E76" s="410" t="s">
        <v>382</v>
      </c>
      <c r="F76" s="402" t="s">
        <v>354</v>
      </c>
      <c r="G76" s="157" t="s">
        <v>120</v>
      </c>
      <c r="H76" s="157" t="s">
        <v>355</v>
      </c>
      <c r="I76" s="403">
        <v>1</v>
      </c>
      <c r="J76" s="157" t="s">
        <v>356</v>
      </c>
      <c r="K76" s="404">
        <v>100</v>
      </c>
      <c r="L76" s="736"/>
      <c r="M76" s="405" t="s">
        <v>82</v>
      </c>
      <c r="N76" s="405" t="s">
        <v>82</v>
      </c>
      <c r="O76" s="406" t="s">
        <v>82</v>
      </c>
      <c r="P76" s="407" t="s">
        <v>82</v>
      </c>
      <c r="Q76" s="408" t="s">
        <v>82</v>
      </c>
      <c r="R76" s="403"/>
    </row>
    <row r="77" spans="1:18" ht="25" x14ac:dyDescent="0.25">
      <c r="A77" s="313" t="s">
        <v>352</v>
      </c>
      <c r="B77" s="167" t="s">
        <v>129</v>
      </c>
      <c r="C77" s="167" t="s">
        <v>130</v>
      </c>
      <c r="D77" s="164" t="s">
        <v>122</v>
      </c>
      <c r="E77" s="410" t="s">
        <v>383</v>
      </c>
      <c r="F77" s="402" t="s">
        <v>354</v>
      </c>
      <c r="G77" s="157" t="s">
        <v>120</v>
      </c>
      <c r="H77" s="157" t="s">
        <v>355</v>
      </c>
      <c r="I77" s="403">
        <v>1</v>
      </c>
      <c r="J77" s="157" t="s">
        <v>356</v>
      </c>
      <c r="K77" s="404">
        <v>100</v>
      </c>
      <c r="L77" s="736"/>
      <c r="M77" s="405" t="s">
        <v>82</v>
      </c>
      <c r="N77" s="405" t="s">
        <v>82</v>
      </c>
      <c r="O77" s="406" t="s">
        <v>82</v>
      </c>
      <c r="P77" s="407" t="s">
        <v>82</v>
      </c>
      <c r="Q77" s="408" t="s">
        <v>82</v>
      </c>
      <c r="R77" s="403"/>
    </row>
    <row r="78" spans="1:18" ht="25" x14ac:dyDescent="0.25">
      <c r="A78" s="313" t="s">
        <v>352</v>
      </c>
      <c r="B78" s="167" t="s">
        <v>129</v>
      </c>
      <c r="C78" s="167" t="s">
        <v>130</v>
      </c>
      <c r="D78" s="164" t="s">
        <v>122</v>
      </c>
      <c r="E78" s="410" t="s">
        <v>384</v>
      </c>
      <c r="F78" s="402" t="s">
        <v>354</v>
      </c>
      <c r="G78" s="157" t="s">
        <v>120</v>
      </c>
      <c r="H78" s="157" t="s">
        <v>355</v>
      </c>
      <c r="I78" s="403">
        <v>1</v>
      </c>
      <c r="J78" s="157" t="s">
        <v>356</v>
      </c>
      <c r="K78" s="404">
        <v>100</v>
      </c>
      <c r="L78" s="736"/>
      <c r="M78" s="405" t="s">
        <v>82</v>
      </c>
      <c r="N78" s="405" t="s">
        <v>82</v>
      </c>
      <c r="O78" s="406" t="s">
        <v>82</v>
      </c>
      <c r="P78" s="407" t="s">
        <v>82</v>
      </c>
      <c r="Q78" s="408" t="s">
        <v>82</v>
      </c>
      <c r="R78" s="403"/>
    </row>
    <row r="79" spans="1:18" ht="25" x14ac:dyDescent="0.25">
      <c r="A79" s="313" t="s">
        <v>352</v>
      </c>
      <c r="B79" s="167" t="s">
        <v>129</v>
      </c>
      <c r="C79" s="167" t="s">
        <v>130</v>
      </c>
      <c r="D79" s="164" t="s">
        <v>122</v>
      </c>
      <c r="E79" s="410" t="s">
        <v>385</v>
      </c>
      <c r="F79" s="402" t="s">
        <v>354</v>
      </c>
      <c r="G79" s="157" t="s">
        <v>120</v>
      </c>
      <c r="H79" s="157" t="s">
        <v>355</v>
      </c>
      <c r="I79" s="403">
        <v>1</v>
      </c>
      <c r="J79" s="157" t="s">
        <v>356</v>
      </c>
      <c r="K79" s="404">
        <v>100</v>
      </c>
      <c r="L79" s="736"/>
      <c r="M79" s="405" t="s">
        <v>82</v>
      </c>
      <c r="N79" s="405" t="s">
        <v>82</v>
      </c>
      <c r="O79" s="406" t="s">
        <v>82</v>
      </c>
      <c r="P79" s="407" t="s">
        <v>82</v>
      </c>
      <c r="Q79" s="408" t="s">
        <v>82</v>
      </c>
      <c r="R79" s="403"/>
    </row>
    <row r="80" spans="1:18" ht="25" x14ac:dyDescent="0.25">
      <c r="A80" s="313" t="s">
        <v>352</v>
      </c>
      <c r="B80" s="167" t="s">
        <v>129</v>
      </c>
      <c r="C80" s="167" t="s">
        <v>130</v>
      </c>
      <c r="D80" s="164" t="s">
        <v>122</v>
      </c>
      <c r="E80" s="410" t="s">
        <v>386</v>
      </c>
      <c r="F80" s="402" t="s">
        <v>354</v>
      </c>
      <c r="G80" s="157" t="s">
        <v>120</v>
      </c>
      <c r="H80" s="157" t="s">
        <v>355</v>
      </c>
      <c r="I80" s="403">
        <v>1</v>
      </c>
      <c r="J80" s="157" t="s">
        <v>356</v>
      </c>
      <c r="K80" s="404">
        <v>100</v>
      </c>
      <c r="L80" s="736"/>
      <c r="M80" s="405" t="s">
        <v>82</v>
      </c>
      <c r="N80" s="405" t="s">
        <v>82</v>
      </c>
      <c r="O80" s="406" t="s">
        <v>82</v>
      </c>
      <c r="P80" s="407" t="s">
        <v>82</v>
      </c>
      <c r="Q80" s="408" t="s">
        <v>82</v>
      </c>
      <c r="R80" s="403"/>
    </row>
    <row r="81" spans="1:18" ht="25" x14ac:dyDescent="0.25">
      <c r="A81" s="313" t="s">
        <v>352</v>
      </c>
      <c r="B81" s="167" t="s">
        <v>129</v>
      </c>
      <c r="C81" s="167" t="s">
        <v>130</v>
      </c>
      <c r="D81" s="164" t="s">
        <v>122</v>
      </c>
      <c r="E81" s="410" t="s">
        <v>387</v>
      </c>
      <c r="F81" s="402" t="s">
        <v>354</v>
      </c>
      <c r="G81" s="157" t="s">
        <v>120</v>
      </c>
      <c r="H81" s="157" t="s">
        <v>355</v>
      </c>
      <c r="I81" s="403">
        <v>1</v>
      </c>
      <c r="J81" s="157" t="s">
        <v>356</v>
      </c>
      <c r="K81" s="404">
        <v>100</v>
      </c>
      <c r="L81" s="736"/>
      <c r="M81" s="405" t="s">
        <v>82</v>
      </c>
      <c r="N81" s="405" t="s">
        <v>82</v>
      </c>
      <c r="O81" s="406" t="s">
        <v>82</v>
      </c>
      <c r="P81" s="407" t="s">
        <v>82</v>
      </c>
      <c r="Q81" s="408" t="s">
        <v>82</v>
      </c>
      <c r="R81" s="403"/>
    </row>
    <row r="82" spans="1:18" ht="25" x14ac:dyDescent="0.25">
      <c r="A82" s="313" t="s">
        <v>352</v>
      </c>
      <c r="B82" s="167" t="s">
        <v>129</v>
      </c>
      <c r="C82" s="167" t="s">
        <v>130</v>
      </c>
      <c r="D82" s="164" t="s">
        <v>122</v>
      </c>
      <c r="E82" s="410" t="s">
        <v>388</v>
      </c>
      <c r="F82" s="402" t="s">
        <v>354</v>
      </c>
      <c r="G82" s="157" t="s">
        <v>120</v>
      </c>
      <c r="H82" s="157" t="s">
        <v>355</v>
      </c>
      <c r="I82" s="403">
        <v>1</v>
      </c>
      <c r="J82" s="157" t="s">
        <v>356</v>
      </c>
      <c r="K82" s="404">
        <v>100</v>
      </c>
      <c r="L82" s="736"/>
      <c r="M82" s="405" t="s">
        <v>82</v>
      </c>
      <c r="N82" s="405" t="s">
        <v>82</v>
      </c>
      <c r="O82" s="406" t="s">
        <v>82</v>
      </c>
      <c r="P82" s="407" t="s">
        <v>82</v>
      </c>
      <c r="Q82" s="408" t="s">
        <v>82</v>
      </c>
      <c r="R82" s="403"/>
    </row>
    <row r="83" spans="1:18" ht="25" x14ac:dyDescent="0.25">
      <c r="A83" s="313" t="s">
        <v>352</v>
      </c>
      <c r="B83" s="167" t="s">
        <v>129</v>
      </c>
      <c r="C83" s="167" t="s">
        <v>130</v>
      </c>
      <c r="D83" s="164" t="s">
        <v>122</v>
      </c>
      <c r="E83" s="410" t="s">
        <v>389</v>
      </c>
      <c r="F83" s="402" t="s">
        <v>354</v>
      </c>
      <c r="G83" s="157" t="s">
        <v>120</v>
      </c>
      <c r="H83" s="157" t="s">
        <v>355</v>
      </c>
      <c r="I83" s="403">
        <v>1</v>
      </c>
      <c r="J83" s="157" t="s">
        <v>356</v>
      </c>
      <c r="K83" s="404">
        <v>100</v>
      </c>
      <c r="L83" s="736"/>
      <c r="M83" s="405" t="s">
        <v>82</v>
      </c>
      <c r="N83" s="405" t="s">
        <v>82</v>
      </c>
      <c r="O83" s="406" t="s">
        <v>82</v>
      </c>
      <c r="P83" s="407" t="s">
        <v>82</v>
      </c>
      <c r="Q83" s="408" t="s">
        <v>82</v>
      </c>
      <c r="R83" s="403"/>
    </row>
    <row r="84" spans="1:18" ht="25" x14ac:dyDescent="0.25">
      <c r="A84" s="313" t="s">
        <v>352</v>
      </c>
      <c r="B84" s="167" t="s">
        <v>129</v>
      </c>
      <c r="C84" s="167" t="s">
        <v>130</v>
      </c>
      <c r="D84" s="164" t="s">
        <v>122</v>
      </c>
      <c r="E84" s="410" t="s">
        <v>390</v>
      </c>
      <c r="F84" s="402" t="s">
        <v>354</v>
      </c>
      <c r="G84" s="157" t="s">
        <v>120</v>
      </c>
      <c r="H84" s="157" t="s">
        <v>355</v>
      </c>
      <c r="I84" s="403">
        <v>1</v>
      </c>
      <c r="J84" s="157" t="s">
        <v>356</v>
      </c>
      <c r="K84" s="404">
        <v>100</v>
      </c>
      <c r="L84" s="736"/>
      <c r="M84" s="405" t="s">
        <v>82</v>
      </c>
      <c r="N84" s="405" t="s">
        <v>82</v>
      </c>
      <c r="O84" s="406" t="s">
        <v>82</v>
      </c>
      <c r="P84" s="407" t="s">
        <v>82</v>
      </c>
      <c r="Q84" s="408" t="s">
        <v>82</v>
      </c>
      <c r="R84" s="403"/>
    </row>
    <row r="85" spans="1:18" ht="25" x14ac:dyDescent="0.25">
      <c r="A85" s="313" t="s">
        <v>352</v>
      </c>
      <c r="B85" s="167" t="s">
        <v>129</v>
      </c>
      <c r="C85" s="167" t="s">
        <v>130</v>
      </c>
      <c r="D85" s="164" t="s">
        <v>122</v>
      </c>
      <c r="E85" s="410" t="s">
        <v>391</v>
      </c>
      <c r="F85" s="402" t="s">
        <v>354</v>
      </c>
      <c r="G85" s="157" t="s">
        <v>120</v>
      </c>
      <c r="H85" s="157" t="s">
        <v>355</v>
      </c>
      <c r="I85" s="403">
        <v>1</v>
      </c>
      <c r="J85" s="157" t="s">
        <v>356</v>
      </c>
      <c r="K85" s="404">
        <v>100</v>
      </c>
      <c r="L85" s="736"/>
      <c r="M85" s="405" t="s">
        <v>82</v>
      </c>
      <c r="N85" s="405" t="s">
        <v>82</v>
      </c>
      <c r="O85" s="406" t="s">
        <v>82</v>
      </c>
      <c r="P85" s="407" t="s">
        <v>82</v>
      </c>
      <c r="Q85" s="408" t="s">
        <v>82</v>
      </c>
      <c r="R85" s="403"/>
    </row>
    <row r="86" spans="1:18" ht="25" x14ac:dyDescent="0.25">
      <c r="A86" s="313" t="s">
        <v>352</v>
      </c>
      <c r="B86" s="167" t="s">
        <v>129</v>
      </c>
      <c r="C86" s="167" t="s">
        <v>130</v>
      </c>
      <c r="D86" s="164" t="s">
        <v>122</v>
      </c>
      <c r="E86" s="410" t="s">
        <v>392</v>
      </c>
      <c r="F86" s="402" t="s">
        <v>354</v>
      </c>
      <c r="G86" s="157" t="s">
        <v>120</v>
      </c>
      <c r="H86" s="157" t="s">
        <v>355</v>
      </c>
      <c r="I86" s="403">
        <v>1</v>
      </c>
      <c r="J86" s="157" t="s">
        <v>356</v>
      </c>
      <c r="K86" s="404">
        <v>100</v>
      </c>
      <c r="L86" s="736"/>
      <c r="M86" s="405" t="s">
        <v>82</v>
      </c>
      <c r="N86" s="405" t="s">
        <v>82</v>
      </c>
      <c r="O86" s="406" t="s">
        <v>82</v>
      </c>
      <c r="P86" s="407" t="s">
        <v>82</v>
      </c>
      <c r="Q86" s="408" t="s">
        <v>82</v>
      </c>
      <c r="R86" s="403"/>
    </row>
    <row r="87" spans="1:18" ht="25" x14ac:dyDescent="0.25">
      <c r="A87" s="313" t="s">
        <v>352</v>
      </c>
      <c r="B87" s="167" t="s">
        <v>129</v>
      </c>
      <c r="C87" s="167" t="s">
        <v>130</v>
      </c>
      <c r="D87" s="164" t="s">
        <v>122</v>
      </c>
      <c r="E87" s="410" t="s">
        <v>393</v>
      </c>
      <c r="F87" s="402" t="s">
        <v>354</v>
      </c>
      <c r="G87" s="157" t="s">
        <v>120</v>
      </c>
      <c r="H87" s="157" t="s">
        <v>355</v>
      </c>
      <c r="I87" s="403">
        <v>1</v>
      </c>
      <c r="J87" s="157" t="s">
        <v>356</v>
      </c>
      <c r="K87" s="404">
        <v>100</v>
      </c>
      <c r="L87" s="736"/>
      <c r="M87" s="405" t="s">
        <v>82</v>
      </c>
      <c r="N87" s="405" t="s">
        <v>82</v>
      </c>
      <c r="O87" s="406" t="s">
        <v>82</v>
      </c>
      <c r="P87" s="407" t="s">
        <v>82</v>
      </c>
      <c r="Q87" s="408" t="s">
        <v>82</v>
      </c>
      <c r="R87" s="403"/>
    </row>
    <row r="88" spans="1:18" ht="25" x14ac:dyDescent="0.25">
      <c r="A88" s="313" t="s">
        <v>352</v>
      </c>
      <c r="B88" s="167" t="s">
        <v>129</v>
      </c>
      <c r="C88" s="167" t="s">
        <v>130</v>
      </c>
      <c r="D88" s="164" t="s">
        <v>119</v>
      </c>
      <c r="E88" s="401" t="s">
        <v>394</v>
      </c>
      <c r="F88" s="402" t="s">
        <v>354</v>
      </c>
      <c r="G88" s="157" t="s">
        <v>120</v>
      </c>
      <c r="H88" s="157" t="s">
        <v>355</v>
      </c>
      <c r="I88" s="403">
        <v>1</v>
      </c>
      <c r="J88" s="157" t="s">
        <v>356</v>
      </c>
      <c r="K88" s="404">
        <v>100</v>
      </c>
      <c r="L88" s="736"/>
      <c r="M88" s="405" t="s">
        <v>82</v>
      </c>
      <c r="N88" s="405" t="s">
        <v>82</v>
      </c>
      <c r="O88" s="406" t="s">
        <v>82</v>
      </c>
      <c r="P88" s="407" t="s">
        <v>82</v>
      </c>
      <c r="Q88" s="408" t="s">
        <v>82</v>
      </c>
      <c r="R88" s="403"/>
    </row>
    <row r="89" spans="1:18" ht="25" x14ac:dyDescent="0.25">
      <c r="A89" s="313" t="s">
        <v>352</v>
      </c>
      <c r="B89" s="167" t="s">
        <v>397</v>
      </c>
      <c r="C89" s="167" t="s">
        <v>130</v>
      </c>
      <c r="D89" s="164" t="s">
        <v>119</v>
      </c>
      <c r="E89" s="401" t="s">
        <v>128</v>
      </c>
      <c r="F89" s="402" t="s">
        <v>354</v>
      </c>
      <c r="G89" s="157" t="s">
        <v>120</v>
      </c>
      <c r="H89" s="411" t="s">
        <v>355</v>
      </c>
      <c r="I89" s="403">
        <v>1</v>
      </c>
      <c r="J89" s="157" t="s">
        <v>356</v>
      </c>
      <c r="K89" s="404">
        <v>100</v>
      </c>
      <c r="L89" s="736" t="s">
        <v>357</v>
      </c>
      <c r="M89" s="405" t="s">
        <v>82</v>
      </c>
      <c r="N89" s="405" t="s">
        <v>82</v>
      </c>
      <c r="O89" s="406" t="s">
        <v>82</v>
      </c>
      <c r="P89" s="407" t="s">
        <v>82</v>
      </c>
      <c r="Q89" s="408" t="s">
        <v>82</v>
      </c>
      <c r="R89" s="403"/>
    </row>
    <row r="90" spans="1:18" ht="25" x14ac:dyDescent="0.25">
      <c r="A90" s="313" t="s">
        <v>352</v>
      </c>
      <c r="B90" s="167" t="s">
        <v>397</v>
      </c>
      <c r="C90" s="167" t="s">
        <v>130</v>
      </c>
      <c r="D90" s="164" t="s">
        <v>119</v>
      </c>
      <c r="E90" s="401" t="s">
        <v>358</v>
      </c>
      <c r="F90" s="402" t="s">
        <v>354</v>
      </c>
      <c r="G90" s="157" t="s">
        <v>120</v>
      </c>
      <c r="H90" s="411" t="s">
        <v>355</v>
      </c>
      <c r="I90" s="403">
        <v>1</v>
      </c>
      <c r="J90" s="157" t="s">
        <v>356</v>
      </c>
      <c r="K90" s="404">
        <v>100</v>
      </c>
      <c r="L90" s="736"/>
      <c r="M90" s="405" t="s">
        <v>82</v>
      </c>
      <c r="N90" s="405" t="s">
        <v>82</v>
      </c>
      <c r="O90" s="406" t="s">
        <v>82</v>
      </c>
      <c r="P90" s="407" t="s">
        <v>82</v>
      </c>
      <c r="Q90" s="408" t="s">
        <v>82</v>
      </c>
      <c r="R90" s="403"/>
    </row>
    <row r="91" spans="1:18" ht="25" x14ac:dyDescent="0.25">
      <c r="A91" s="313" t="s">
        <v>352</v>
      </c>
      <c r="B91" s="167" t="s">
        <v>397</v>
      </c>
      <c r="C91" s="167" t="s">
        <v>130</v>
      </c>
      <c r="D91" s="164" t="s">
        <v>119</v>
      </c>
      <c r="E91" s="401" t="s">
        <v>121</v>
      </c>
      <c r="F91" s="402" t="s">
        <v>354</v>
      </c>
      <c r="G91" s="157" t="s">
        <v>120</v>
      </c>
      <c r="H91" s="411" t="s">
        <v>355</v>
      </c>
      <c r="I91" s="403">
        <v>1</v>
      </c>
      <c r="J91" s="157" t="s">
        <v>356</v>
      </c>
      <c r="K91" s="404">
        <v>100</v>
      </c>
      <c r="L91" s="736"/>
      <c r="M91" s="405" t="s">
        <v>82</v>
      </c>
      <c r="N91" s="405" t="s">
        <v>82</v>
      </c>
      <c r="O91" s="406" t="s">
        <v>82</v>
      </c>
      <c r="P91" s="407" t="s">
        <v>82</v>
      </c>
      <c r="Q91" s="408" t="s">
        <v>82</v>
      </c>
      <c r="R91" s="403"/>
    </row>
    <row r="92" spans="1:18" ht="25" x14ac:dyDescent="0.25">
      <c r="A92" s="313" t="s">
        <v>352</v>
      </c>
      <c r="B92" s="167" t="s">
        <v>397</v>
      </c>
      <c r="C92" s="167" t="s">
        <v>130</v>
      </c>
      <c r="D92" s="164" t="s">
        <v>119</v>
      </c>
      <c r="E92" s="401" t="s">
        <v>359</v>
      </c>
      <c r="F92" s="402" t="s">
        <v>354</v>
      </c>
      <c r="G92" s="157" t="s">
        <v>120</v>
      </c>
      <c r="H92" s="411" t="s">
        <v>355</v>
      </c>
      <c r="I92" s="403">
        <v>1</v>
      </c>
      <c r="J92" s="157" t="s">
        <v>356</v>
      </c>
      <c r="K92" s="404">
        <v>100</v>
      </c>
      <c r="L92" s="736"/>
      <c r="M92" s="405" t="s">
        <v>82</v>
      </c>
      <c r="N92" s="405" t="s">
        <v>82</v>
      </c>
      <c r="O92" s="406" t="s">
        <v>82</v>
      </c>
      <c r="P92" s="407" t="s">
        <v>82</v>
      </c>
      <c r="Q92" s="408" t="s">
        <v>82</v>
      </c>
      <c r="R92" s="403"/>
    </row>
    <row r="93" spans="1:18" ht="25" x14ac:dyDescent="0.25">
      <c r="A93" s="313" t="s">
        <v>352</v>
      </c>
      <c r="B93" s="167" t="s">
        <v>397</v>
      </c>
      <c r="C93" s="167" t="s">
        <v>130</v>
      </c>
      <c r="D93" s="164" t="s">
        <v>119</v>
      </c>
      <c r="E93" s="401" t="s">
        <v>360</v>
      </c>
      <c r="F93" s="402" t="s">
        <v>354</v>
      </c>
      <c r="G93" s="157" t="s">
        <v>120</v>
      </c>
      <c r="H93" s="411" t="s">
        <v>355</v>
      </c>
      <c r="I93" s="403">
        <v>1</v>
      </c>
      <c r="J93" s="157" t="s">
        <v>356</v>
      </c>
      <c r="K93" s="404">
        <v>100</v>
      </c>
      <c r="L93" s="736"/>
      <c r="M93" s="405" t="s">
        <v>82</v>
      </c>
      <c r="N93" s="405" t="s">
        <v>82</v>
      </c>
      <c r="O93" s="406" t="s">
        <v>82</v>
      </c>
      <c r="P93" s="407" t="s">
        <v>82</v>
      </c>
      <c r="Q93" s="408" t="s">
        <v>82</v>
      </c>
      <c r="R93" s="403"/>
    </row>
    <row r="94" spans="1:18" ht="25" x14ac:dyDescent="0.25">
      <c r="A94" s="313" t="s">
        <v>352</v>
      </c>
      <c r="B94" s="167" t="s">
        <v>397</v>
      </c>
      <c r="C94" s="167" t="s">
        <v>130</v>
      </c>
      <c r="D94" s="164" t="s">
        <v>119</v>
      </c>
      <c r="E94" s="401" t="s">
        <v>361</v>
      </c>
      <c r="F94" s="402" t="s">
        <v>354</v>
      </c>
      <c r="G94" s="186" t="s">
        <v>120</v>
      </c>
      <c r="H94" s="411" t="s">
        <v>355</v>
      </c>
      <c r="I94" s="403">
        <v>1</v>
      </c>
      <c r="J94" s="157" t="s">
        <v>356</v>
      </c>
      <c r="K94" s="404">
        <v>100</v>
      </c>
      <c r="L94" s="736"/>
      <c r="M94" s="405" t="s">
        <v>82</v>
      </c>
      <c r="N94" s="405" t="s">
        <v>82</v>
      </c>
      <c r="O94" s="406" t="s">
        <v>82</v>
      </c>
      <c r="P94" s="407" t="s">
        <v>82</v>
      </c>
      <c r="Q94" s="408" t="s">
        <v>82</v>
      </c>
      <c r="R94" s="403"/>
    </row>
    <row r="95" spans="1:18" ht="25" x14ac:dyDescent="0.25">
      <c r="A95" s="313" t="s">
        <v>352</v>
      </c>
      <c r="B95" s="167" t="s">
        <v>397</v>
      </c>
      <c r="C95" s="167" t="s">
        <v>130</v>
      </c>
      <c r="D95" s="164" t="s">
        <v>119</v>
      </c>
      <c r="E95" s="401" t="s">
        <v>131</v>
      </c>
      <c r="F95" s="402" t="s">
        <v>354</v>
      </c>
      <c r="G95" s="157" t="s">
        <v>120</v>
      </c>
      <c r="H95" s="411" t="s">
        <v>355</v>
      </c>
      <c r="I95" s="403">
        <v>1</v>
      </c>
      <c r="J95" s="157" t="s">
        <v>356</v>
      </c>
      <c r="K95" s="404">
        <v>100</v>
      </c>
      <c r="L95" s="736"/>
      <c r="M95" s="405" t="s">
        <v>82</v>
      </c>
      <c r="N95" s="405" t="s">
        <v>82</v>
      </c>
      <c r="O95" s="406" t="s">
        <v>82</v>
      </c>
      <c r="P95" s="407" t="s">
        <v>82</v>
      </c>
      <c r="Q95" s="408" t="s">
        <v>82</v>
      </c>
      <c r="R95" s="403"/>
    </row>
    <row r="96" spans="1:18" ht="25" x14ac:dyDescent="0.25">
      <c r="A96" s="313" t="s">
        <v>352</v>
      </c>
      <c r="B96" s="167" t="s">
        <v>397</v>
      </c>
      <c r="C96" s="167" t="s">
        <v>130</v>
      </c>
      <c r="D96" s="164" t="s">
        <v>119</v>
      </c>
      <c r="E96" s="401" t="s">
        <v>362</v>
      </c>
      <c r="F96" s="402" t="s">
        <v>354</v>
      </c>
      <c r="G96" s="186" t="s">
        <v>120</v>
      </c>
      <c r="H96" s="411" t="s">
        <v>355</v>
      </c>
      <c r="I96" s="403">
        <v>1</v>
      </c>
      <c r="J96" s="157" t="s">
        <v>356</v>
      </c>
      <c r="K96" s="404">
        <v>100</v>
      </c>
      <c r="L96" s="736"/>
      <c r="M96" s="405" t="s">
        <v>82</v>
      </c>
      <c r="N96" s="405" t="s">
        <v>82</v>
      </c>
      <c r="O96" s="406" t="s">
        <v>82</v>
      </c>
      <c r="P96" s="407" t="s">
        <v>82</v>
      </c>
      <c r="Q96" s="408" t="s">
        <v>82</v>
      </c>
      <c r="R96" s="403"/>
    </row>
    <row r="97" spans="1:18" ht="25" x14ac:dyDescent="0.25">
      <c r="A97" s="313" t="s">
        <v>352</v>
      </c>
      <c r="B97" s="167" t="s">
        <v>397</v>
      </c>
      <c r="C97" s="167" t="s">
        <v>130</v>
      </c>
      <c r="D97" s="164" t="s">
        <v>119</v>
      </c>
      <c r="E97" s="401" t="s">
        <v>363</v>
      </c>
      <c r="F97" s="402" t="s">
        <v>354</v>
      </c>
      <c r="G97" s="157" t="s">
        <v>120</v>
      </c>
      <c r="H97" s="411" t="s">
        <v>355</v>
      </c>
      <c r="I97" s="403">
        <v>1</v>
      </c>
      <c r="J97" s="157" t="s">
        <v>356</v>
      </c>
      <c r="K97" s="404">
        <v>100</v>
      </c>
      <c r="L97" s="736"/>
      <c r="M97" s="405" t="s">
        <v>82</v>
      </c>
      <c r="N97" s="405" t="s">
        <v>82</v>
      </c>
      <c r="O97" s="406" t="s">
        <v>82</v>
      </c>
      <c r="P97" s="407" t="s">
        <v>82</v>
      </c>
      <c r="Q97" s="408" t="s">
        <v>82</v>
      </c>
      <c r="R97" s="403"/>
    </row>
    <row r="98" spans="1:18" ht="25" x14ac:dyDescent="0.25">
      <c r="A98" s="313" t="s">
        <v>352</v>
      </c>
      <c r="B98" s="167" t="s">
        <v>397</v>
      </c>
      <c r="C98" s="167" t="s">
        <v>130</v>
      </c>
      <c r="D98" s="164" t="s">
        <v>119</v>
      </c>
      <c r="E98" s="401" t="s">
        <v>364</v>
      </c>
      <c r="F98" s="402" t="s">
        <v>354</v>
      </c>
      <c r="G98" s="186" t="s">
        <v>120</v>
      </c>
      <c r="H98" s="411" t="s">
        <v>355</v>
      </c>
      <c r="I98" s="403">
        <v>1</v>
      </c>
      <c r="J98" s="157" t="s">
        <v>356</v>
      </c>
      <c r="K98" s="404">
        <v>100</v>
      </c>
      <c r="L98" s="736"/>
      <c r="M98" s="405" t="s">
        <v>82</v>
      </c>
      <c r="N98" s="405" t="s">
        <v>82</v>
      </c>
      <c r="O98" s="406" t="s">
        <v>82</v>
      </c>
      <c r="P98" s="407" t="s">
        <v>82</v>
      </c>
      <c r="Q98" s="408" t="s">
        <v>82</v>
      </c>
      <c r="R98" s="403"/>
    </row>
    <row r="99" spans="1:18" ht="25" x14ac:dyDescent="0.25">
      <c r="A99" s="313" t="s">
        <v>352</v>
      </c>
      <c r="B99" s="167" t="s">
        <v>397</v>
      </c>
      <c r="C99" s="167" t="s">
        <v>130</v>
      </c>
      <c r="D99" s="164" t="s">
        <v>119</v>
      </c>
      <c r="E99" s="401" t="s">
        <v>135</v>
      </c>
      <c r="F99" s="402" t="s">
        <v>354</v>
      </c>
      <c r="G99" s="157" t="s">
        <v>120</v>
      </c>
      <c r="H99" s="411" t="s">
        <v>355</v>
      </c>
      <c r="I99" s="403">
        <v>1</v>
      </c>
      <c r="J99" s="157" t="s">
        <v>356</v>
      </c>
      <c r="K99" s="404">
        <v>100</v>
      </c>
      <c r="L99" s="736"/>
      <c r="M99" s="405" t="s">
        <v>82</v>
      </c>
      <c r="N99" s="405" t="s">
        <v>82</v>
      </c>
      <c r="O99" s="406" t="s">
        <v>82</v>
      </c>
      <c r="P99" s="407" t="s">
        <v>82</v>
      </c>
      <c r="Q99" s="408" t="s">
        <v>82</v>
      </c>
      <c r="R99" s="403"/>
    </row>
    <row r="100" spans="1:18" ht="25" x14ac:dyDescent="0.25">
      <c r="A100" s="313" t="s">
        <v>352</v>
      </c>
      <c r="B100" s="167" t="s">
        <v>397</v>
      </c>
      <c r="C100" s="167" t="s">
        <v>130</v>
      </c>
      <c r="D100" s="164" t="s">
        <v>119</v>
      </c>
      <c r="E100" s="401" t="s">
        <v>365</v>
      </c>
      <c r="F100" s="402" t="s">
        <v>354</v>
      </c>
      <c r="G100" s="186" t="s">
        <v>120</v>
      </c>
      <c r="H100" s="411" t="s">
        <v>355</v>
      </c>
      <c r="I100" s="403">
        <v>1</v>
      </c>
      <c r="J100" s="157" t="s">
        <v>356</v>
      </c>
      <c r="K100" s="404">
        <v>100</v>
      </c>
      <c r="L100" s="736"/>
      <c r="M100" s="405" t="s">
        <v>82</v>
      </c>
      <c r="N100" s="405" t="s">
        <v>82</v>
      </c>
      <c r="O100" s="406" t="s">
        <v>82</v>
      </c>
      <c r="P100" s="407" t="s">
        <v>82</v>
      </c>
      <c r="Q100" s="408" t="s">
        <v>82</v>
      </c>
      <c r="R100" s="403"/>
    </row>
    <row r="101" spans="1:18" ht="25" x14ac:dyDescent="0.25">
      <c r="A101" s="313" t="s">
        <v>352</v>
      </c>
      <c r="B101" s="167" t="s">
        <v>397</v>
      </c>
      <c r="C101" s="167" t="s">
        <v>130</v>
      </c>
      <c r="D101" s="164" t="s">
        <v>119</v>
      </c>
      <c r="E101" s="401" t="s">
        <v>366</v>
      </c>
      <c r="F101" s="402" t="s">
        <v>354</v>
      </c>
      <c r="G101" s="157" t="s">
        <v>120</v>
      </c>
      <c r="H101" s="411" t="s">
        <v>355</v>
      </c>
      <c r="I101" s="403">
        <v>1</v>
      </c>
      <c r="J101" s="157" t="s">
        <v>356</v>
      </c>
      <c r="K101" s="404">
        <v>100</v>
      </c>
      <c r="L101" s="736"/>
      <c r="M101" s="405" t="s">
        <v>82</v>
      </c>
      <c r="N101" s="405" t="s">
        <v>82</v>
      </c>
      <c r="O101" s="406" t="s">
        <v>82</v>
      </c>
      <c r="P101" s="407" t="s">
        <v>82</v>
      </c>
      <c r="Q101" s="408" t="s">
        <v>82</v>
      </c>
      <c r="R101" s="403"/>
    </row>
    <row r="102" spans="1:18" ht="25" x14ac:dyDescent="0.25">
      <c r="A102" s="313" t="s">
        <v>352</v>
      </c>
      <c r="B102" s="167" t="s">
        <v>397</v>
      </c>
      <c r="C102" s="167" t="s">
        <v>130</v>
      </c>
      <c r="D102" s="164" t="s">
        <v>119</v>
      </c>
      <c r="E102" s="401" t="s">
        <v>367</v>
      </c>
      <c r="F102" s="402" t="s">
        <v>354</v>
      </c>
      <c r="G102" s="186" t="s">
        <v>120</v>
      </c>
      <c r="H102" s="411" t="s">
        <v>355</v>
      </c>
      <c r="I102" s="403">
        <v>1</v>
      </c>
      <c r="J102" s="157" t="s">
        <v>356</v>
      </c>
      <c r="K102" s="404">
        <v>100</v>
      </c>
      <c r="L102" s="736"/>
      <c r="M102" s="405" t="s">
        <v>82</v>
      </c>
      <c r="N102" s="405" t="s">
        <v>82</v>
      </c>
      <c r="O102" s="406" t="s">
        <v>82</v>
      </c>
      <c r="P102" s="407" t="s">
        <v>82</v>
      </c>
      <c r="Q102" s="408" t="s">
        <v>82</v>
      </c>
      <c r="R102" s="403"/>
    </row>
    <row r="103" spans="1:18" ht="25" x14ac:dyDescent="0.25">
      <c r="A103" s="313" t="s">
        <v>352</v>
      </c>
      <c r="B103" s="167" t="s">
        <v>397</v>
      </c>
      <c r="C103" s="167" t="s">
        <v>130</v>
      </c>
      <c r="D103" s="164" t="s">
        <v>119</v>
      </c>
      <c r="E103" s="401" t="s">
        <v>368</v>
      </c>
      <c r="F103" s="402" t="s">
        <v>354</v>
      </c>
      <c r="G103" s="157" t="s">
        <v>120</v>
      </c>
      <c r="H103" s="411" t="s">
        <v>355</v>
      </c>
      <c r="I103" s="403">
        <v>1</v>
      </c>
      <c r="J103" s="157" t="s">
        <v>356</v>
      </c>
      <c r="K103" s="404">
        <v>100</v>
      </c>
      <c r="L103" s="736"/>
      <c r="M103" s="405" t="s">
        <v>82</v>
      </c>
      <c r="N103" s="405" t="s">
        <v>82</v>
      </c>
      <c r="O103" s="406" t="s">
        <v>82</v>
      </c>
      <c r="P103" s="407" t="s">
        <v>82</v>
      </c>
      <c r="Q103" s="408" t="s">
        <v>82</v>
      </c>
      <c r="R103" s="403"/>
    </row>
    <row r="104" spans="1:18" ht="25" x14ac:dyDescent="0.25">
      <c r="A104" s="313" t="s">
        <v>352</v>
      </c>
      <c r="B104" s="167" t="s">
        <v>397</v>
      </c>
      <c r="C104" s="167" t="s">
        <v>130</v>
      </c>
      <c r="D104" s="164" t="s">
        <v>119</v>
      </c>
      <c r="E104" s="401" t="s">
        <v>369</v>
      </c>
      <c r="F104" s="402" t="s">
        <v>354</v>
      </c>
      <c r="G104" s="186" t="s">
        <v>120</v>
      </c>
      <c r="H104" s="411" t="s">
        <v>355</v>
      </c>
      <c r="I104" s="403">
        <v>1</v>
      </c>
      <c r="J104" s="157" t="s">
        <v>356</v>
      </c>
      <c r="K104" s="404">
        <v>100</v>
      </c>
      <c r="L104" s="736"/>
      <c r="M104" s="405" t="s">
        <v>82</v>
      </c>
      <c r="N104" s="405" t="s">
        <v>82</v>
      </c>
      <c r="O104" s="406" t="s">
        <v>82</v>
      </c>
      <c r="P104" s="407" t="s">
        <v>82</v>
      </c>
      <c r="Q104" s="408" t="s">
        <v>82</v>
      </c>
      <c r="R104" s="403"/>
    </row>
    <row r="105" spans="1:18" ht="25" x14ac:dyDescent="0.25">
      <c r="A105" s="313" t="s">
        <v>352</v>
      </c>
      <c r="B105" s="167" t="s">
        <v>397</v>
      </c>
      <c r="C105" s="167" t="s">
        <v>130</v>
      </c>
      <c r="D105" s="164" t="s">
        <v>119</v>
      </c>
      <c r="E105" s="401" t="s">
        <v>370</v>
      </c>
      <c r="F105" s="402" t="s">
        <v>354</v>
      </c>
      <c r="G105" s="157" t="s">
        <v>120</v>
      </c>
      <c r="H105" s="411" t="s">
        <v>355</v>
      </c>
      <c r="I105" s="403">
        <v>1</v>
      </c>
      <c r="J105" s="157" t="s">
        <v>356</v>
      </c>
      <c r="K105" s="404">
        <v>100</v>
      </c>
      <c r="L105" s="736"/>
      <c r="M105" s="405" t="s">
        <v>82</v>
      </c>
      <c r="N105" s="405" t="s">
        <v>82</v>
      </c>
      <c r="O105" s="406" t="s">
        <v>82</v>
      </c>
      <c r="P105" s="407" t="s">
        <v>82</v>
      </c>
      <c r="Q105" s="408" t="s">
        <v>82</v>
      </c>
      <c r="R105" s="403"/>
    </row>
    <row r="106" spans="1:18" ht="25" x14ac:dyDescent="0.25">
      <c r="A106" s="313" t="s">
        <v>352</v>
      </c>
      <c r="B106" s="167" t="s">
        <v>397</v>
      </c>
      <c r="C106" s="167" t="s">
        <v>130</v>
      </c>
      <c r="D106" s="164" t="s">
        <v>119</v>
      </c>
      <c r="E106" s="401" t="s">
        <v>371</v>
      </c>
      <c r="F106" s="402" t="s">
        <v>354</v>
      </c>
      <c r="G106" s="186" t="s">
        <v>120</v>
      </c>
      <c r="H106" s="411" t="s">
        <v>355</v>
      </c>
      <c r="I106" s="403">
        <v>1</v>
      </c>
      <c r="J106" s="157" t="s">
        <v>356</v>
      </c>
      <c r="K106" s="404">
        <v>100</v>
      </c>
      <c r="L106" s="736"/>
      <c r="M106" s="405" t="s">
        <v>82</v>
      </c>
      <c r="N106" s="405" t="s">
        <v>82</v>
      </c>
      <c r="O106" s="406" t="s">
        <v>82</v>
      </c>
      <c r="P106" s="407" t="s">
        <v>82</v>
      </c>
      <c r="Q106" s="408" t="s">
        <v>82</v>
      </c>
      <c r="R106" s="403"/>
    </row>
    <row r="107" spans="1:18" ht="25" x14ac:dyDescent="0.25">
      <c r="A107" s="313" t="s">
        <v>352</v>
      </c>
      <c r="B107" s="167" t="s">
        <v>397</v>
      </c>
      <c r="C107" s="167" t="s">
        <v>130</v>
      </c>
      <c r="D107" s="164" t="s">
        <v>119</v>
      </c>
      <c r="E107" s="409" t="s">
        <v>372</v>
      </c>
      <c r="F107" s="402" t="s">
        <v>354</v>
      </c>
      <c r="G107" s="157" t="s">
        <v>120</v>
      </c>
      <c r="H107" s="411" t="s">
        <v>355</v>
      </c>
      <c r="I107" s="403">
        <v>1</v>
      </c>
      <c r="J107" s="157" t="s">
        <v>356</v>
      </c>
      <c r="K107" s="404">
        <v>100</v>
      </c>
      <c r="L107" s="736"/>
      <c r="M107" s="405" t="s">
        <v>82</v>
      </c>
      <c r="N107" s="405" t="s">
        <v>82</v>
      </c>
      <c r="O107" s="406" t="s">
        <v>82</v>
      </c>
      <c r="P107" s="407" t="s">
        <v>82</v>
      </c>
      <c r="Q107" s="408" t="s">
        <v>82</v>
      </c>
      <c r="R107" s="403"/>
    </row>
    <row r="108" spans="1:18" ht="25" x14ac:dyDescent="0.25">
      <c r="A108" s="313" t="s">
        <v>352</v>
      </c>
      <c r="B108" s="167" t="s">
        <v>397</v>
      </c>
      <c r="C108" s="167" t="s">
        <v>130</v>
      </c>
      <c r="D108" s="164" t="s">
        <v>119</v>
      </c>
      <c r="E108" s="401" t="s">
        <v>373</v>
      </c>
      <c r="F108" s="402" t="s">
        <v>354</v>
      </c>
      <c r="G108" s="186" t="s">
        <v>120</v>
      </c>
      <c r="H108" s="411" t="s">
        <v>355</v>
      </c>
      <c r="I108" s="403">
        <v>1</v>
      </c>
      <c r="J108" s="157" t="s">
        <v>356</v>
      </c>
      <c r="K108" s="404">
        <v>100</v>
      </c>
      <c r="L108" s="736"/>
      <c r="M108" s="405" t="s">
        <v>82</v>
      </c>
      <c r="N108" s="405" t="s">
        <v>82</v>
      </c>
      <c r="O108" s="406" t="s">
        <v>82</v>
      </c>
      <c r="P108" s="407" t="s">
        <v>82</v>
      </c>
      <c r="Q108" s="408" t="s">
        <v>82</v>
      </c>
      <c r="R108" s="403"/>
    </row>
    <row r="109" spans="1:18" ht="25" x14ac:dyDescent="0.25">
      <c r="A109" s="313" t="s">
        <v>352</v>
      </c>
      <c r="B109" s="167" t="s">
        <v>397</v>
      </c>
      <c r="C109" s="167" t="s">
        <v>130</v>
      </c>
      <c r="D109" s="164" t="s">
        <v>122</v>
      </c>
      <c r="E109" s="401" t="s">
        <v>374</v>
      </c>
      <c r="F109" s="402" t="s">
        <v>354</v>
      </c>
      <c r="G109" s="157" t="s">
        <v>120</v>
      </c>
      <c r="H109" s="411" t="s">
        <v>355</v>
      </c>
      <c r="I109" s="403">
        <v>1</v>
      </c>
      <c r="J109" s="157" t="s">
        <v>356</v>
      </c>
      <c r="K109" s="404">
        <v>100</v>
      </c>
      <c r="L109" s="736"/>
      <c r="M109" s="405" t="s">
        <v>82</v>
      </c>
      <c r="N109" s="405" t="s">
        <v>82</v>
      </c>
      <c r="O109" s="406" t="s">
        <v>82</v>
      </c>
      <c r="P109" s="407" t="s">
        <v>82</v>
      </c>
      <c r="Q109" s="408" t="s">
        <v>82</v>
      </c>
      <c r="R109" s="403"/>
    </row>
    <row r="110" spans="1:18" ht="25" x14ac:dyDescent="0.25">
      <c r="A110" s="313" t="s">
        <v>352</v>
      </c>
      <c r="B110" s="167" t="s">
        <v>397</v>
      </c>
      <c r="C110" s="167" t="s">
        <v>130</v>
      </c>
      <c r="D110" s="164" t="s">
        <v>122</v>
      </c>
      <c r="E110" s="401" t="s">
        <v>375</v>
      </c>
      <c r="F110" s="402" t="s">
        <v>354</v>
      </c>
      <c r="G110" s="186" t="s">
        <v>120</v>
      </c>
      <c r="H110" s="411" t="s">
        <v>355</v>
      </c>
      <c r="I110" s="403">
        <v>1</v>
      </c>
      <c r="J110" s="157" t="s">
        <v>356</v>
      </c>
      <c r="K110" s="404">
        <v>100</v>
      </c>
      <c r="L110" s="736"/>
      <c r="M110" s="405" t="s">
        <v>82</v>
      </c>
      <c r="N110" s="405" t="s">
        <v>82</v>
      </c>
      <c r="O110" s="406" t="s">
        <v>82</v>
      </c>
      <c r="P110" s="407" t="s">
        <v>82</v>
      </c>
      <c r="Q110" s="408" t="s">
        <v>82</v>
      </c>
      <c r="R110" s="403"/>
    </row>
    <row r="111" spans="1:18" ht="25" x14ac:dyDescent="0.25">
      <c r="A111" s="313" t="s">
        <v>352</v>
      </c>
      <c r="B111" s="167" t="s">
        <v>397</v>
      </c>
      <c r="C111" s="167" t="s">
        <v>130</v>
      </c>
      <c r="D111" s="164" t="s">
        <v>119</v>
      </c>
      <c r="E111" s="401" t="s">
        <v>376</v>
      </c>
      <c r="F111" s="402" t="s">
        <v>354</v>
      </c>
      <c r="G111" s="157" t="s">
        <v>120</v>
      </c>
      <c r="H111" s="411" t="s">
        <v>355</v>
      </c>
      <c r="I111" s="403">
        <v>1</v>
      </c>
      <c r="J111" s="157" t="s">
        <v>356</v>
      </c>
      <c r="K111" s="404">
        <v>100</v>
      </c>
      <c r="L111" s="736"/>
      <c r="M111" s="405" t="s">
        <v>82</v>
      </c>
      <c r="N111" s="405" t="s">
        <v>82</v>
      </c>
      <c r="O111" s="406" t="s">
        <v>82</v>
      </c>
      <c r="P111" s="407" t="s">
        <v>82</v>
      </c>
      <c r="Q111" s="408" t="s">
        <v>82</v>
      </c>
      <c r="R111" s="403"/>
    </row>
    <row r="112" spans="1:18" ht="25" x14ac:dyDescent="0.25">
      <c r="A112" s="313" t="s">
        <v>352</v>
      </c>
      <c r="B112" s="167" t="s">
        <v>397</v>
      </c>
      <c r="C112" s="167" t="s">
        <v>130</v>
      </c>
      <c r="D112" s="164" t="s">
        <v>122</v>
      </c>
      <c r="E112" s="401" t="s">
        <v>377</v>
      </c>
      <c r="F112" s="402" t="s">
        <v>354</v>
      </c>
      <c r="G112" s="186" t="s">
        <v>120</v>
      </c>
      <c r="H112" s="411" t="s">
        <v>355</v>
      </c>
      <c r="I112" s="403">
        <v>1</v>
      </c>
      <c r="J112" s="157" t="s">
        <v>356</v>
      </c>
      <c r="K112" s="404">
        <v>100</v>
      </c>
      <c r="L112" s="736"/>
      <c r="M112" s="405" t="s">
        <v>82</v>
      </c>
      <c r="N112" s="405" t="s">
        <v>82</v>
      </c>
      <c r="O112" s="406" t="s">
        <v>82</v>
      </c>
      <c r="P112" s="407" t="s">
        <v>82</v>
      </c>
      <c r="Q112" s="408" t="s">
        <v>82</v>
      </c>
      <c r="R112" s="403"/>
    </row>
    <row r="113" spans="1:18" ht="25" x14ac:dyDescent="0.25">
      <c r="A113" s="313" t="s">
        <v>352</v>
      </c>
      <c r="B113" s="167" t="s">
        <v>397</v>
      </c>
      <c r="C113" s="167" t="s">
        <v>130</v>
      </c>
      <c r="D113" s="164" t="s">
        <v>122</v>
      </c>
      <c r="E113" s="401" t="s">
        <v>378</v>
      </c>
      <c r="F113" s="402" t="s">
        <v>354</v>
      </c>
      <c r="G113" s="157" t="s">
        <v>120</v>
      </c>
      <c r="H113" s="411" t="s">
        <v>355</v>
      </c>
      <c r="I113" s="403">
        <v>1</v>
      </c>
      <c r="J113" s="157" t="s">
        <v>356</v>
      </c>
      <c r="K113" s="404">
        <v>100</v>
      </c>
      <c r="L113" s="736"/>
      <c r="M113" s="405" t="s">
        <v>82</v>
      </c>
      <c r="N113" s="405" t="s">
        <v>82</v>
      </c>
      <c r="O113" s="406" t="s">
        <v>82</v>
      </c>
      <c r="P113" s="407" t="s">
        <v>82</v>
      </c>
      <c r="Q113" s="408" t="s">
        <v>82</v>
      </c>
      <c r="R113" s="403"/>
    </row>
    <row r="114" spans="1:18" ht="25" x14ac:dyDescent="0.25">
      <c r="A114" s="313" t="s">
        <v>352</v>
      </c>
      <c r="B114" s="167" t="s">
        <v>397</v>
      </c>
      <c r="C114" s="167" t="s">
        <v>130</v>
      </c>
      <c r="D114" s="164" t="s">
        <v>122</v>
      </c>
      <c r="E114" s="410" t="s">
        <v>379</v>
      </c>
      <c r="F114" s="402" t="s">
        <v>354</v>
      </c>
      <c r="G114" s="186" t="s">
        <v>120</v>
      </c>
      <c r="H114" s="411" t="s">
        <v>355</v>
      </c>
      <c r="I114" s="403">
        <v>1</v>
      </c>
      <c r="J114" s="157" t="s">
        <v>356</v>
      </c>
      <c r="K114" s="404">
        <v>100</v>
      </c>
      <c r="L114" s="736"/>
      <c r="M114" s="405" t="s">
        <v>82</v>
      </c>
      <c r="N114" s="405" t="s">
        <v>82</v>
      </c>
      <c r="O114" s="406" t="s">
        <v>82</v>
      </c>
      <c r="P114" s="407" t="s">
        <v>82</v>
      </c>
      <c r="Q114" s="408" t="s">
        <v>82</v>
      </c>
      <c r="R114" s="403"/>
    </row>
    <row r="115" spans="1:18" ht="25" x14ac:dyDescent="0.25">
      <c r="A115" s="313" t="s">
        <v>352</v>
      </c>
      <c r="B115" s="167" t="s">
        <v>397</v>
      </c>
      <c r="C115" s="167" t="s">
        <v>130</v>
      </c>
      <c r="D115" s="164" t="s">
        <v>122</v>
      </c>
      <c r="E115" s="410" t="s">
        <v>380</v>
      </c>
      <c r="F115" s="402" t="s">
        <v>354</v>
      </c>
      <c r="G115" s="157" t="s">
        <v>120</v>
      </c>
      <c r="H115" s="411" t="s">
        <v>355</v>
      </c>
      <c r="I115" s="403">
        <v>1</v>
      </c>
      <c r="J115" s="157" t="s">
        <v>356</v>
      </c>
      <c r="K115" s="404">
        <v>100</v>
      </c>
      <c r="L115" s="736"/>
      <c r="M115" s="405" t="s">
        <v>82</v>
      </c>
      <c r="N115" s="405" t="s">
        <v>82</v>
      </c>
      <c r="O115" s="406" t="s">
        <v>82</v>
      </c>
      <c r="P115" s="407" t="s">
        <v>82</v>
      </c>
      <c r="Q115" s="408" t="s">
        <v>82</v>
      </c>
      <c r="R115" s="403"/>
    </row>
    <row r="116" spans="1:18" ht="25" x14ac:dyDescent="0.25">
      <c r="A116" s="313" t="s">
        <v>352</v>
      </c>
      <c r="B116" s="167" t="s">
        <v>397</v>
      </c>
      <c r="C116" s="167" t="s">
        <v>130</v>
      </c>
      <c r="D116" s="164" t="s">
        <v>122</v>
      </c>
      <c r="E116" s="410" t="s">
        <v>381</v>
      </c>
      <c r="F116" s="402" t="s">
        <v>354</v>
      </c>
      <c r="G116" s="186" t="s">
        <v>120</v>
      </c>
      <c r="H116" s="411" t="s">
        <v>355</v>
      </c>
      <c r="I116" s="403">
        <v>1</v>
      </c>
      <c r="J116" s="157" t="s">
        <v>356</v>
      </c>
      <c r="K116" s="404">
        <v>100</v>
      </c>
      <c r="L116" s="736"/>
      <c r="M116" s="405" t="s">
        <v>82</v>
      </c>
      <c r="N116" s="405" t="s">
        <v>82</v>
      </c>
      <c r="O116" s="406" t="s">
        <v>82</v>
      </c>
      <c r="P116" s="407" t="s">
        <v>82</v>
      </c>
      <c r="Q116" s="408" t="s">
        <v>82</v>
      </c>
      <c r="R116" s="403"/>
    </row>
    <row r="117" spans="1:18" ht="25" x14ac:dyDescent="0.25">
      <c r="A117" s="313" t="s">
        <v>352</v>
      </c>
      <c r="B117" s="167" t="s">
        <v>397</v>
      </c>
      <c r="C117" s="167" t="s">
        <v>130</v>
      </c>
      <c r="D117" s="164" t="s">
        <v>122</v>
      </c>
      <c r="E117" s="410" t="s">
        <v>382</v>
      </c>
      <c r="F117" s="402" t="s">
        <v>354</v>
      </c>
      <c r="G117" s="157" t="s">
        <v>120</v>
      </c>
      <c r="H117" s="411" t="s">
        <v>355</v>
      </c>
      <c r="I117" s="403">
        <v>1</v>
      </c>
      <c r="J117" s="157" t="s">
        <v>356</v>
      </c>
      <c r="K117" s="404">
        <v>100</v>
      </c>
      <c r="L117" s="736"/>
      <c r="M117" s="405" t="s">
        <v>82</v>
      </c>
      <c r="N117" s="405" t="s">
        <v>82</v>
      </c>
      <c r="O117" s="406" t="s">
        <v>82</v>
      </c>
      <c r="P117" s="407" t="s">
        <v>82</v>
      </c>
      <c r="Q117" s="408" t="s">
        <v>82</v>
      </c>
      <c r="R117" s="403"/>
    </row>
    <row r="118" spans="1:18" ht="25" x14ac:dyDescent="0.25">
      <c r="A118" s="313" t="s">
        <v>352</v>
      </c>
      <c r="B118" s="167" t="s">
        <v>397</v>
      </c>
      <c r="C118" s="167" t="s">
        <v>130</v>
      </c>
      <c r="D118" s="164" t="s">
        <v>122</v>
      </c>
      <c r="E118" s="410" t="s">
        <v>383</v>
      </c>
      <c r="F118" s="402" t="s">
        <v>354</v>
      </c>
      <c r="G118" s="186" t="s">
        <v>120</v>
      </c>
      <c r="H118" s="411" t="s">
        <v>355</v>
      </c>
      <c r="I118" s="403">
        <v>1</v>
      </c>
      <c r="J118" s="157" t="s">
        <v>356</v>
      </c>
      <c r="K118" s="404">
        <v>100</v>
      </c>
      <c r="L118" s="736"/>
      <c r="M118" s="405" t="s">
        <v>82</v>
      </c>
      <c r="N118" s="405" t="s">
        <v>82</v>
      </c>
      <c r="O118" s="406" t="s">
        <v>82</v>
      </c>
      <c r="P118" s="407" t="s">
        <v>82</v>
      </c>
      <c r="Q118" s="408" t="s">
        <v>82</v>
      </c>
      <c r="R118" s="403"/>
    </row>
    <row r="119" spans="1:18" ht="25" x14ac:dyDescent="0.25">
      <c r="A119" s="313" t="s">
        <v>352</v>
      </c>
      <c r="B119" s="167" t="s">
        <v>397</v>
      </c>
      <c r="C119" s="167" t="s">
        <v>130</v>
      </c>
      <c r="D119" s="164" t="s">
        <v>122</v>
      </c>
      <c r="E119" s="410" t="s">
        <v>384</v>
      </c>
      <c r="F119" s="402" t="s">
        <v>354</v>
      </c>
      <c r="G119" s="157" t="s">
        <v>120</v>
      </c>
      <c r="H119" s="411" t="s">
        <v>355</v>
      </c>
      <c r="I119" s="403">
        <v>1</v>
      </c>
      <c r="J119" s="157" t="s">
        <v>356</v>
      </c>
      <c r="K119" s="404">
        <v>100</v>
      </c>
      <c r="L119" s="736"/>
      <c r="M119" s="405" t="s">
        <v>82</v>
      </c>
      <c r="N119" s="405" t="s">
        <v>82</v>
      </c>
      <c r="O119" s="406" t="s">
        <v>82</v>
      </c>
      <c r="P119" s="407" t="s">
        <v>82</v>
      </c>
      <c r="Q119" s="408" t="s">
        <v>82</v>
      </c>
      <c r="R119" s="403"/>
    </row>
    <row r="120" spans="1:18" ht="25" x14ac:dyDescent="0.25">
      <c r="A120" s="313" t="s">
        <v>352</v>
      </c>
      <c r="B120" s="167" t="s">
        <v>397</v>
      </c>
      <c r="C120" s="167" t="s">
        <v>130</v>
      </c>
      <c r="D120" s="164" t="s">
        <v>122</v>
      </c>
      <c r="E120" s="410" t="s">
        <v>385</v>
      </c>
      <c r="F120" s="402" t="s">
        <v>354</v>
      </c>
      <c r="G120" s="186" t="s">
        <v>120</v>
      </c>
      <c r="H120" s="411" t="s">
        <v>355</v>
      </c>
      <c r="I120" s="403">
        <v>1</v>
      </c>
      <c r="J120" s="157" t="s">
        <v>356</v>
      </c>
      <c r="K120" s="404">
        <v>100</v>
      </c>
      <c r="L120" s="736"/>
      <c r="M120" s="405" t="s">
        <v>82</v>
      </c>
      <c r="N120" s="405" t="s">
        <v>82</v>
      </c>
      <c r="O120" s="406" t="s">
        <v>82</v>
      </c>
      <c r="P120" s="407" t="s">
        <v>82</v>
      </c>
      <c r="Q120" s="408" t="s">
        <v>82</v>
      </c>
      <c r="R120" s="403"/>
    </row>
    <row r="121" spans="1:18" ht="25" x14ac:dyDescent="0.25">
      <c r="A121" s="313" t="s">
        <v>352</v>
      </c>
      <c r="B121" s="167" t="s">
        <v>397</v>
      </c>
      <c r="C121" s="167" t="s">
        <v>130</v>
      </c>
      <c r="D121" s="164" t="s">
        <v>122</v>
      </c>
      <c r="E121" s="410" t="s">
        <v>386</v>
      </c>
      <c r="F121" s="402" t="s">
        <v>354</v>
      </c>
      <c r="G121" s="157" t="s">
        <v>120</v>
      </c>
      <c r="H121" s="411" t="s">
        <v>355</v>
      </c>
      <c r="I121" s="403">
        <v>1</v>
      </c>
      <c r="J121" s="157" t="s">
        <v>356</v>
      </c>
      <c r="K121" s="404">
        <v>100</v>
      </c>
      <c r="L121" s="736"/>
      <c r="M121" s="405" t="s">
        <v>82</v>
      </c>
      <c r="N121" s="405" t="s">
        <v>82</v>
      </c>
      <c r="O121" s="406" t="s">
        <v>82</v>
      </c>
      <c r="P121" s="407" t="s">
        <v>82</v>
      </c>
      <c r="Q121" s="408" t="s">
        <v>82</v>
      </c>
      <c r="R121" s="403"/>
    </row>
    <row r="122" spans="1:18" ht="25" x14ac:dyDescent="0.25">
      <c r="A122" s="313" t="s">
        <v>352</v>
      </c>
      <c r="B122" s="167" t="s">
        <v>397</v>
      </c>
      <c r="C122" s="167" t="s">
        <v>130</v>
      </c>
      <c r="D122" s="164" t="s">
        <v>122</v>
      </c>
      <c r="E122" s="410" t="s">
        <v>387</v>
      </c>
      <c r="F122" s="402" t="s">
        <v>354</v>
      </c>
      <c r="G122" s="186" t="s">
        <v>120</v>
      </c>
      <c r="H122" s="411" t="s">
        <v>355</v>
      </c>
      <c r="I122" s="403">
        <v>1</v>
      </c>
      <c r="J122" s="157" t="s">
        <v>356</v>
      </c>
      <c r="K122" s="404">
        <v>100</v>
      </c>
      <c r="L122" s="736"/>
      <c r="M122" s="405" t="s">
        <v>82</v>
      </c>
      <c r="N122" s="405" t="s">
        <v>82</v>
      </c>
      <c r="O122" s="406" t="s">
        <v>82</v>
      </c>
      <c r="P122" s="407" t="s">
        <v>82</v>
      </c>
      <c r="Q122" s="408" t="s">
        <v>82</v>
      </c>
      <c r="R122" s="403"/>
    </row>
    <row r="123" spans="1:18" ht="25" x14ac:dyDescent="0.25">
      <c r="A123" s="313" t="s">
        <v>352</v>
      </c>
      <c r="B123" s="167" t="s">
        <v>397</v>
      </c>
      <c r="C123" s="167" t="s">
        <v>130</v>
      </c>
      <c r="D123" s="164" t="s">
        <v>122</v>
      </c>
      <c r="E123" s="410" t="s">
        <v>388</v>
      </c>
      <c r="F123" s="402" t="s">
        <v>354</v>
      </c>
      <c r="G123" s="157" t="s">
        <v>120</v>
      </c>
      <c r="H123" s="411" t="s">
        <v>355</v>
      </c>
      <c r="I123" s="403">
        <v>1</v>
      </c>
      <c r="J123" s="157" t="s">
        <v>356</v>
      </c>
      <c r="K123" s="404">
        <v>100</v>
      </c>
      <c r="L123" s="736"/>
      <c r="M123" s="405" t="s">
        <v>82</v>
      </c>
      <c r="N123" s="405" t="s">
        <v>82</v>
      </c>
      <c r="O123" s="406" t="s">
        <v>82</v>
      </c>
      <c r="P123" s="407" t="s">
        <v>82</v>
      </c>
      <c r="Q123" s="408" t="s">
        <v>82</v>
      </c>
      <c r="R123" s="403"/>
    </row>
    <row r="124" spans="1:18" ht="25" x14ac:dyDescent="0.25">
      <c r="A124" s="313" t="s">
        <v>352</v>
      </c>
      <c r="B124" s="167" t="s">
        <v>397</v>
      </c>
      <c r="C124" s="167" t="s">
        <v>130</v>
      </c>
      <c r="D124" s="164" t="s">
        <v>122</v>
      </c>
      <c r="E124" s="410" t="s">
        <v>389</v>
      </c>
      <c r="F124" s="402" t="s">
        <v>354</v>
      </c>
      <c r="G124" s="186" t="s">
        <v>120</v>
      </c>
      <c r="H124" s="411" t="s">
        <v>355</v>
      </c>
      <c r="I124" s="403">
        <v>1</v>
      </c>
      <c r="J124" s="157" t="s">
        <v>356</v>
      </c>
      <c r="K124" s="404">
        <v>100</v>
      </c>
      <c r="L124" s="736"/>
      <c r="M124" s="405" t="s">
        <v>82</v>
      </c>
      <c r="N124" s="405" t="s">
        <v>82</v>
      </c>
      <c r="O124" s="406" t="s">
        <v>82</v>
      </c>
      <c r="P124" s="407" t="s">
        <v>82</v>
      </c>
      <c r="Q124" s="408" t="s">
        <v>82</v>
      </c>
      <c r="R124" s="403"/>
    </row>
    <row r="125" spans="1:18" ht="25" x14ac:dyDescent="0.25">
      <c r="A125" s="313" t="s">
        <v>352</v>
      </c>
      <c r="B125" s="167" t="s">
        <v>397</v>
      </c>
      <c r="C125" s="167" t="s">
        <v>130</v>
      </c>
      <c r="D125" s="164" t="s">
        <v>122</v>
      </c>
      <c r="E125" s="410" t="s">
        <v>390</v>
      </c>
      <c r="F125" s="402" t="s">
        <v>354</v>
      </c>
      <c r="G125" s="157" t="s">
        <v>120</v>
      </c>
      <c r="H125" s="411" t="s">
        <v>355</v>
      </c>
      <c r="I125" s="403">
        <v>1</v>
      </c>
      <c r="J125" s="157" t="s">
        <v>356</v>
      </c>
      <c r="K125" s="404">
        <v>100</v>
      </c>
      <c r="L125" s="736"/>
      <c r="M125" s="405" t="s">
        <v>82</v>
      </c>
      <c r="N125" s="405" t="s">
        <v>82</v>
      </c>
      <c r="O125" s="406" t="s">
        <v>82</v>
      </c>
      <c r="P125" s="407" t="s">
        <v>82</v>
      </c>
      <c r="Q125" s="408" t="s">
        <v>82</v>
      </c>
      <c r="R125" s="403"/>
    </row>
    <row r="126" spans="1:18" ht="25" x14ac:dyDescent="0.25">
      <c r="A126" s="313" t="s">
        <v>352</v>
      </c>
      <c r="B126" s="167" t="s">
        <v>397</v>
      </c>
      <c r="C126" s="167" t="s">
        <v>130</v>
      </c>
      <c r="D126" s="164" t="s">
        <v>122</v>
      </c>
      <c r="E126" s="410" t="s">
        <v>391</v>
      </c>
      <c r="F126" s="402" t="s">
        <v>354</v>
      </c>
      <c r="G126" s="186" t="s">
        <v>120</v>
      </c>
      <c r="H126" s="411" t="s">
        <v>355</v>
      </c>
      <c r="I126" s="403">
        <v>1</v>
      </c>
      <c r="J126" s="157" t="s">
        <v>356</v>
      </c>
      <c r="K126" s="404">
        <v>100</v>
      </c>
      <c r="L126" s="736"/>
      <c r="M126" s="405" t="s">
        <v>82</v>
      </c>
      <c r="N126" s="405" t="s">
        <v>82</v>
      </c>
      <c r="O126" s="406" t="s">
        <v>82</v>
      </c>
      <c r="P126" s="407" t="s">
        <v>82</v>
      </c>
      <c r="Q126" s="408" t="s">
        <v>82</v>
      </c>
      <c r="R126" s="403"/>
    </row>
    <row r="127" spans="1:18" ht="25" x14ac:dyDescent="0.25">
      <c r="A127" s="313" t="s">
        <v>352</v>
      </c>
      <c r="B127" s="167" t="s">
        <v>397</v>
      </c>
      <c r="C127" s="167" t="s">
        <v>130</v>
      </c>
      <c r="D127" s="164" t="s">
        <v>122</v>
      </c>
      <c r="E127" s="410" t="s">
        <v>392</v>
      </c>
      <c r="F127" s="402" t="s">
        <v>354</v>
      </c>
      <c r="G127" s="157" t="s">
        <v>120</v>
      </c>
      <c r="H127" s="411" t="s">
        <v>355</v>
      </c>
      <c r="I127" s="403">
        <v>1</v>
      </c>
      <c r="J127" s="157" t="s">
        <v>356</v>
      </c>
      <c r="K127" s="404">
        <v>100</v>
      </c>
      <c r="L127" s="736"/>
      <c r="M127" s="405" t="s">
        <v>82</v>
      </c>
      <c r="N127" s="405" t="s">
        <v>82</v>
      </c>
      <c r="O127" s="406" t="s">
        <v>82</v>
      </c>
      <c r="P127" s="407" t="s">
        <v>82</v>
      </c>
      <c r="Q127" s="408" t="s">
        <v>82</v>
      </c>
      <c r="R127" s="403"/>
    </row>
    <row r="128" spans="1:18" ht="25" x14ac:dyDescent="0.25">
      <c r="A128" s="313" t="s">
        <v>352</v>
      </c>
      <c r="B128" s="167" t="s">
        <v>397</v>
      </c>
      <c r="C128" s="167" t="s">
        <v>130</v>
      </c>
      <c r="D128" s="164" t="s">
        <v>122</v>
      </c>
      <c r="E128" s="410" t="s">
        <v>393</v>
      </c>
      <c r="F128" s="402" t="s">
        <v>354</v>
      </c>
      <c r="G128" s="186" t="s">
        <v>120</v>
      </c>
      <c r="H128" s="411" t="s">
        <v>355</v>
      </c>
      <c r="I128" s="403">
        <v>1</v>
      </c>
      <c r="J128" s="157" t="s">
        <v>356</v>
      </c>
      <c r="K128" s="404">
        <v>100</v>
      </c>
      <c r="L128" s="736"/>
      <c r="M128" s="405" t="s">
        <v>82</v>
      </c>
      <c r="N128" s="405" t="s">
        <v>82</v>
      </c>
      <c r="O128" s="406" t="s">
        <v>82</v>
      </c>
      <c r="P128" s="407" t="s">
        <v>82</v>
      </c>
      <c r="Q128" s="408" t="s">
        <v>82</v>
      </c>
      <c r="R128" s="403"/>
    </row>
    <row r="129" spans="1:18" ht="25" x14ac:dyDescent="0.25">
      <c r="A129" s="313" t="s">
        <v>352</v>
      </c>
      <c r="B129" s="167" t="s">
        <v>397</v>
      </c>
      <c r="C129" s="167" t="s">
        <v>130</v>
      </c>
      <c r="D129" s="164" t="s">
        <v>119</v>
      </c>
      <c r="E129" s="401" t="s">
        <v>394</v>
      </c>
      <c r="F129" s="402" t="s">
        <v>354</v>
      </c>
      <c r="G129" s="157" t="s">
        <v>120</v>
      </c>
      <c r="H129" s="411" t="s">
        <v>355</v>
      </c>
      <c r="I129" s="403">
        <v>1</v>
      </c>
      <c r="J129" s="157" t="s">
        <v>356</v>
      </c>
      <c r="K129" s="404">
        <v>100</v>
      </c>
      <c r="L129" s="736"/>
      <c r="M129" s="405" t="s">
        <v>82</v>
      </c>
      <c r="N129" s="405" t="s">
        <v>82</v>
      </c>
      <c r="O129" s="406" t="s">
        <v>82</v>
      </c>
      <c r="P129" s="407" t="s">
        <v>82</v>
      </c>
      <c r="Q129" s="408" t="s">
        <v>82</v>
      </c>
      <c r="R129" s="403"/>
    </row>
    <row r="130" spans="1:18" ht="25" x14ac:dyDescent="0.25">
      <c r="A130" s="313" t="s">
        <v>352</v>
      </c>
      <c r="B130" s="167" t="s">
        <v>397</v>
      </c>
      <c r="C130" s="167" t="s">
        <v>130</v>
      </c>
      <c r="D130" s="164" t="s">
        <v>119</v>
      </c>
      <c r="E130" s="401" t="s">
        <v>395</v>
      </c>
      <c r="F130" s="402" t="s">
        <v>354</v>
      </c>
      <c r="G130" s="186" t="s">
        <v>120</v>
      </c>
      <c r="H130" s="411" t="s">
        <v>355</v>
      </c>
      <c r="I130" s="403">
        <v>1</v>
      </c>
      <c r="J130" s="157" t="s">
        <v>356</v>
      </c>
      <c r="K130" s="404">
        <v>100</v>
      </c>
      <c r="L130" s="736"/>
      <c r="M130" s="405" t="s">
        <v>82</v>
      </c>
      <c r="N130" s="405" t="s">
        <v>82</v>
      </c>
      <c r="O130" s="406" t="s">
        <v>82</v>
      </c>
      <c r="P130" s="407" t="s">
        <v>82</v>
      </c>
      <c r="Q130" s="408" t="s">
        <v>82</v>
      </c>
      <c r="R130" s="403"/>
    </row>
    <row r="131" spans="1:18" ht="25" x14ac:dyDescent="0.25">
      <c r="A131" s="313" t="s">
        <v>352</v>
      </c>
      <c r="B131" s="167" t="s">
        <v>397</v>
      </c>
      <c r="C131" s="167" t="s">
        <v>130</v>
      </c>
      <c r="D131" s="164" t="s">
        <v>119</v>
      </c>
      <c r="E131" s="401" t="s">
        <v>396</v>
      </c>
      <c r="F131" s="402" t="s">
        <v>354</v>
      </c>
      <c r="G131" s="157" t="s">
        <v>120</v>
      </c>
      <c r="H131" s="411" t="s">
        <v>355</v>
      </c>
      <c r="I131" s="403">
        <v>1</v>
      </c>
      <c r="J131" s="157" t="s">
        <v>356</v>
      </c>
      <c r="K131" s="404">
        <v>100</v>
      </c>
      <c r="L131" s="736"/>
      <c r="M131" s="405" t="s">
        <v>82</v>
      </c>
      <c r="N131" s="405" t="s">
        <v>82</v>
      </c>
      <c r="O131" s="406" t="s">
        <v>82</v>
      </c>
      <c r="P131" s="407" t="s">
        <v>82</v>
      </c>
      <c r="Q131" s="408" t="s">
        <v>82</v>
      </c>
      <c r="R131" s="403"/>
    </row>
  </sheetData>
  <mergeCells count="3">
    <mergeCell ref="L5:L47"/>
    <mergeCell ref="L48:L88"/>
    <mergeCell ref="L89:L131"/>
  </mergeCells>
  <pageMargins left="0.25" right="0.25" top="0.75" bottom="0.75" header="0.3" footer="0.3"/>
  <pageSetup paperSize="9" scale="42" firstPageNumber="0"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O11"/>
  <sheetViews>
    <sheetView zoomScale="70" zoomScaleNormal="70" workbookViewId="0">
      <selection activeCell="J37" sqref="J37"/>
    </sheetView>
  </sheetViews>
  <sheetFormatPr defaultRowHeight="12.5" x14ac:dyDescent="0.25"/>
  <cols>
    <col min="2" max="2" width="19.36328125" customWidth="1"/>
    <col min="3" max="3" width="12.6328125" customWidth="1"/>
    <col min="4" max="4" width="23.453125" customWidth="1"/>
    <col min="5" max="5" width="21.08984375" customWidth="1"/>
    <col min="6" max="6" width="27.90625" customWidth="1"/>
    <col min="7" max="7" width="16.08984375" customWidth="1"/>
    <col min="8" max="8" width="15.54296875" customWidth="1"/>
    <col min="9" max="9" width="13.54296875" customWidth="1"/>
    <col min="10" max="10" width="19.6328125" customWidth="1"/>
    <col min="11" max="11" width="18.6328125" customWidth="1"/>
    <col min="12" max="13" width="19.6328125" customWidth="1"/>
    <col min="14" max="14" width="22" bestFit="1" customWidth="1"/>
    <col min="15" max="15" width="14.453125" customWidth="1"/>
  </cols>
  <sheetData>
    <row r="1" spans="1:15" ht="13.5" thickBot="1" x14ac:dyDescent="0.35">
      <c r="A1" s="9" t="s">
        <v>132</v>
      </c>
    </row>
    <row r="2" spans="1:15" x14ac:dyDescent="0.25">
      <c r="A2" s="106"/>
      <c r="B2" s="106"/>
      <c r="C2" s="106"/>
      <c r="D2" s="106"/>
      <c r="E2" s="106"/>
      <c r="F2" s="106"/>
      <c r="G2" s="106"/>
      <c r="H2" s="106"/>
      <c r="I2" s="106"/>
      <c r="J2" s="106"/>
      <c r="K2" s="106"/>
      <c r="L2" s="106"/>
      <c r="N2" s="204" t="s">
        <v>60</v>
      </c>
      <c r="O2" s="196" t="s">
        <v>52</v>
      </c>
    </row>
    <row r="3" spans="1:15" ht="13.5" thickBot="1" x14ac:dyDescent="0.3">
      <c r="A3" s="106"/>
      <c r="B3" s="106"/>
      <c r="C3" s="106"/>
      <c r="D3" s="106"/>
      <c r="E3" s="106"/>
      <c r="F3" s="106"/>
      <c r="G3" s="106"/>
      <c r="H3" s="106"/>
      <c r="I3" s="106"/>
      <c r="J3" s="106"/>
      <c r="K3" s="106"/>
      <c r="L3" s="106"/>
      <c r="N3" s="205" t="s">
        <v>59</v>
      </c>
      <c r="O3" s="283">
        <v>2019</v>
      </c>
    </row>
    <row r="4" spans="1:15" ht="48.75" customHeight="1" thickBot="1" x14ac:dyDescent="0.3">
      <c r="A4" s="226" t="s">
        <v>0</v>
      </c>
      <c r="B4" s="227" t="s">
        <v>133</v>
      </c>
      <c r="C4" s="212" t="s">
        <v>113</v>
      </c>
      <c r="D4" s="228" t="s">
        <v>134</v>
      </c>
      <c r="E4" s="228" t="s">
        <v>3</v>
      </c>
      <c r="F4" s="226" t="s">
        <v>115</v>
      </c>
      <c r="G4" s="229" t="s">
        <v>11</v>
      </c>
      <c r="H4" s="357" t="s">
        <v>116</v>
      </c>
      <c r="I4" s="230" t="s">
        <v>4</v>
      </c>
      <c r="J4" s="319" t="s">
        <v>309</v>
      </c>
      <c r="K4" s="319" t="s">
        <v>310</v>
      </c>
      <c r="L4" s="315" t="s">
        <v>117</v>
      </c>
      <c r="M4" s="315" t="s">
        <v>311</v>
      </c>
      <c r="N4" s="391" t="s">
        <v>312</v>
      </c>
      <c r="O4" s="330" t="s">
        <v>201</v>
      </c>
    </row>
    <row r="5" spans="1:15" x14ac:dyDescent="0.25">
      <c r="A5" s="54"/>
      <c r="B5" s="224"/>
      <c r="C5" s="225"/>
      <c r="D5" s="217"/>
      <c r="E5" s="218"/>
      <c r="F5" s="58"/>
      <c r="G5" s="58"/>
      <c r="H5" s="219"/>
      <c r="I5" s="326"/>
      <c r="J5" s="321"/>
      <c r="K5" s="321"/>
      <c r="L5" s="327"/>
      <c r="M5" s="321"/>
      <c r="N5" s="393"/>
      <c r="O5" s="321"/>
    </row>
    <row r="6" spans="1:15" x14ac:dyDescent="0.25">
      <c r="A6" s="56"/>
      <c r="B6" s="170"/>
      <c r="C6" s="171"/>
      <c r="D6" s="168"/>
      <c r="E6" s="169"/>
      <c r="F6" s="165"/>
      <c r="G6" s="165"/>
      <c r="H6" s="172"/>
      <c r="I6" s="331"/>
      <c r="J6" s="328"/>
      <c r="K6" s="328"/>
      <c r="L6" s="321"/>
      <c r="M6" s="321"/>
      <c r="N6" s="394"/>
      <c r="O6" s="321"/>
    </row>
    <row r="7" spans="1:15" x14ac:dyDescent="0.25">
      <c r="A7" s="56"/>
      <c r="B7" s="170"/>
      <c r="C7" s="171"/>
      <c r="D7" s="168"/>
      <c r="E7" s="169"/>
      <c r="F7" s="165"/>
      <c r="G7" s="165"/>
      <c r="H7" s="172"/>
      <c r="I7" s="331"/>
      <c r="J7" s="328"/>
      <c r="K7" s="328"/>
      <c r="L7" s="321"/>
      <c r="M7" s="321"/>
      <c r="N7" s="394"/>
      <c r="O7" s="321"/>
    </row>
    <row r="8" spans="1:15" x14ac:dyDescent="0.25">
      <c r="A8" s="56"/>
      <c r="B8" s="173"/>
      <c r="C8" s="171"/>
      <c r="D8" s="168"/>
      <c r="E8" s="169"/>
      <c r="F8" s="165"/>
      <c r="G8" s="165"/>
      <c r="H8" s="172"/>
      <c r="I8" s="331"/>
      <c r="J8" s="328"/>
      <c r="K8" s="328"/>
      <c r="L8" s="321"/>
      <c r="M8" s="321"/>
      <c r="N8" s="394"/>
      <c r="O8" s="321"/>
    </row>
    <row r="9" spans="1:15" x14ac:dyDescent="0.25">
      <c r="A9" s="56"/>
      <c r="B9" s="174"/>
      <c r="C9" s="164"/>
      <c r="D9" s="167"/>
      <c r="E9" s="161"/>
      <c r="F9" s="157"/>
      <c r="G9" s="157"/>
      <c r="H9" s="166"/>
      <c r="I9" s="332"/>
      <c r="J9" s="329"/>
      <c r="K9" s="329"/>
      <c r="L9" s="321"/>
      <c r="M9" s="321"/>
      <c r="N9" s="394"/>
      <c r="O9" s="321"/>
    </row>
    <row r="11" spans="1:15" x14ac:dyDescent="0.25">
      <c r="A11" s="59"/>
    </row>
  </sheetData>
  <pageMargins left="0.7" right="0.7" top="0.75" bottom="0.75" header="0.3" footer="0.3"/>
  <pageSetup paperSize="9" scale="46"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9"/>
  <sheetViews>
    <sheetView workbookViewId="0">
      <selection activeCell="V7" sqref="V7"/>
    </sheetView>
  </sheetViews>
  <sheetFormatPr defaultColWidth="9.08984375" defaultRowHeight="14.5" x14ac:dyDescent="0.35"/>
  <cols>
    <col min="1" max="4" width="9.08984375" style="107"/>
    <col min="5" max="5" width="12" style="107" customWidth="1"/>
    <col min="6" max="6" width="18.08984375" style="107" customWidth="1"/>
    <col min="7" max="7" width="16.453125" style="107" bestFit="1" customWidth="1"/>
    <col min="8" max="8" width="13.6328125" style="107" customWidth="1"/>
    <col min="9" max="9" width="13.54296875" style="107" customWidth="1"/>
    <col min="10" max="10" width="9.08984375" style="107"/>
    <col min="11" max="11" width="12" style="107" customWidth="1"/>
    <col min="12" max="12" width="12.08984375" style="107" customWidth="1"/>
    <col min="13" max="14" width="9.08984375" style="107"/>
    <col min="15" max="15" width="10.6328125" style="107" customWidth="1"/>
    <col min="16" max="16" width="13.36328125" style="107" customWidth="1"/>
    <col min="17" max="17" width="13.54296875" style="107" customWidth="1"/>
    <col min="18" max="18" width="14" style="107" customWidth="1"/>
    <col min="19" max="30" width="10.54296875" style="107" customWidth="1"/>
    <col min="31" max="16384" width="9.08984375" style="107"/>
  </cols>
  <sheetData>
    <row r="1" spans="1:25" x14ac:dyDescent="0.35">
      <c r="A1" s="108" t="s">
        <v>267</v>
      </c>
    </row>
    <row r="2" spans="1:25" x14ac:dyDescent="0.35">
      <c r="X2" s="104" t="s">
        <v>60</v>
      </c>
      <c r="Y2" s="51" t="s">
        <v>52</v>
      </c>
    </row>
    <row r="3" spans="1:25" ht="15" thickBot="1" x14ac:dyDescent="0.4">
      <c r="X3" s="113" t="s">
        <v>59</v>
      </c>
      <c r="Y3" s="334">
        <v>2019</v>
      </c>
    </row>
    <row r="4" spans="1:25" ht="15" thickBot="1" x14ac:dyDescent="0.4">
      <c r="A4" s="231"/>
      <c r="B4" s="231"/>
      <c r="C4" s="231"/>
      <c r="D4" s="231"/>
      <c r="E4" s="231"/>
      <c r="F4" s="231"/>
      <c r="G4" s="231"/>
      <c r="H4" s="231"/>
      <c r="I4" s="231"/>
      <c r="J4" s="231"/>
      <c r="K4" s="231"/>
      <c r="L4" s="231"/>
      <c r="M4" s="231"/>
      <c r="N4" s="231"/>
      <c r="O4" s="232"/>
      <c r="P4" s="737" t="s">
        <v>259</v>
      </c>
      <c r="Q4" s="738"/>
      <c r="R4" s="739"/>
      <c r="S4" s="740" t="s">
        <v>328</v>
      </c>
      <c r="T4" s="740"/>
      <c r="U4" s="740"/>
      <c r="V4" s="740"/>
      <c r="W4" s="740"/>
      <c r="X4" s="740"/>
      <c r="Y4" s="741"/>
    </row>
    <row r="5" spans="1:25" ht="143.5" thickBot="1" x14ac:dyDescent="0.4">
      <c r="A5" s="233" t="s">
        <v>0</v>
      </c>
      <c r="B5" s="234" t="s">
        <v>12</v>
      </c>
      <c r="C5" s="233" t="s">
        <v>1</v>
      </c>
      <c r="D5" s="234" t="s">
        <v>5</v>
      </c>
      <c r="E5" s="234" t="s">
        <v>216</v>
      </c>
      <c r="F5" s="234" t="s">
        <v>217</v>
      </c>
      <c r="G5" s="234" t="s">
        <v>260</v>
      </c>
      <c r="H5" s="233" t="s">
        <v>261</v>
      </c>
      <c r="I5" s="235" t="s">
        <v>262</v>
      </c>
      <c r="J5" s="235" t="s">
        <v>263</v>
      </c>
      <c r="K5" s="236" t="s">
        <v>264</v>
      </c>
      <c r="L5" s="237" t="s">
        <v>64</v>
      </c>
      <c r="M5" s="234" t="s">
        <v>265</v>
      </c>
      <c r="N5" s="236" t="s">
        <v>221</v>
      </c>
      <c r="O5" s="236" t="s">
        <v>4</v>
      </c>
      <c r="P5" s="333" t="s">
        <v>334</v>
      </c>
      <c r="Q5" s="333" t="s">
        <v>335</v>
      </c>
      <c r="R5" s="395" t="s">
        <v>329</v>
      </c>
      <c r="S5" s="333" t="s">
        <v>269</v>
      </c>
      <c r="T5" s="333" t="s">
        <v>266</v>
      </c>
      <c r="U5" s="333" t="s">
        <v>330</v>
      </c>
      <c r="V5" s="333" t="s">
        <v>331</v>
      </c>
      <c r="W5" s="333" t="s">
        <v>344</v>
      </c>
      <c r="X5" s="333" t="s">
        <v>345</v>
      </c>
      <c r="Y5" s="333" t="s">
        <v>333</v>
      </c>
    </row>
    <row r="6" spans="1:25" x14ac:dyDescent="0.35">
      <c r="A6" s="398" t="s">
        <v>352</v>
      </c>
      <c r="B6" s="398" t="s">
        <v>352</v>
      </c>
      <c r="C6" s="398" t="s">
        <v>53</v>
      </c>
      <c r="D6" s="398" t="s">
        <v>10</v>
      </c>
      <c r="E6" s="398" t="s">
        <v>516</v>
      </c>
      <c r="F6" s="398" t="s">
        <v>673</v>
      </c>
      <c r="G6" s="398" t="s">
        <v>674</v>
      </c>
      <c r="H6" s="398" t="s">
        <v>760</v>
      </c>
      <c r="I6" s="398" t="s">
        <v>761</v>
      </c>
      <c r="J6" s="398" t="s">
        <v>762</v>
      </c>
      <c r="K6" s="398" t="s">
        <v>763</v>
      </c>
      <c r="L6" s="398" t="s">
        <v>764</v>
      </c>
      <c r="M6" s="398">
        <v>250</v>
      </c>
      <c r="N6" s="398">
        <v>14</v>
      </c>
      <c r="O6" s="398" t="s">
        <v>765</v>
      </c>
      <c r="P6" s="399">
        <v>187</v>
      </c>
      <c r="Q6" s="399">
        <v>14</v>
      </c>
      <c r="R6" s="519">
        <f>Q6/N6</f>
        <v>1</v>
      </c>
      <c r="S6" s="399">
        <v>2</v>
      </c>
      <c r="T6" s="399">
        <v>2</v>
      </c>
      <c r="U6" s="399">
        <v>187</v>
      </c>
      <c r="V6" s="399">
        <v>14</v>
      </c>
      <c r="W6" s="399">
        <v>15</v>
      </c>
      <c r="X6" s="399">
        <f>3165+223</f>
        <v>3388</v>
      </c>
      <c r="Y6" s="399" t="s">
        <v>1030</v>
      </c>
    </row>
    <row r="7" spans="1:25" x14ac:dyDescent="0.35">
      <c r="A7" s="396" t="s">
        <v>352</v>
      </c>
      <c r="B7" s="396" t="s">
        <v>352</v>
      </c>
      <c r="C7" s="396" t="s">
        <v>53</v>
      </c>
      <c r="D7" s="396" t="s">
        <v>10</v>
      </c>
      <c r="E7" s="396" t="s">
        <v>516</v>
      </c>
      <c r="F7" s="396" t="s">
        <v>54</v>
      </c>
      <c r="G7" s="396" t="s">
        <v>681</v>
      </c>
      <c r="H7" s="396" t="s">
        <v>766</v>
      </c>
      <c r="I7" s="396" t="s">
        <v>761</v>
      </c>
      <c r="J7" s="396" t="s">
        <v>762</v>
      </c>
      <c r="K7" s="396" t="s">
        <v>763</v>
      </c>
      <c r="L7" s="396" t="s">
        <v>764</v>
      </c>
      <c r="M7" s="396">
        <v>4470</v>
      </c>
      <c r="N7" s="396">
        <v>90</v>
      </c>
      <c r="O7" s="396" t="s">
        <v>767</v>
      </c>
      <c r="P7" s="397">
        <v>3375</v>
      </c>
      <c r="Q7" s="397">
        <v>61</v>
      </c>
      <c r="R7" s="519">
        <f>Q7/N7</f>
        <v>0.67777777777777781</v>
      </c>
      <c r="S7" s="397">
        <v>339</v>
      </c>
      <c r="T7" s="397">
        <v>115</v>
      </c>
      <c r="U7" s="397">
        <v>38464</v>
      </c>
      <c r="V7" s="397">
        <v>229</v>
      </c>
      <c r="W7" s="397">
        <v>24</v>
      </c>
      <c r="X7" s="397">
        <v>3030</v>
      </c>
      <c r="Y7" s="399" t="s">
        <v>1030</v>
      </c>
    </row>
    <row r="8" spans="1:25" x14ac:dyDescent="0.35">
      <c r="A8" s="396" t="s">
        <v>352</v>
      </c>
      <c r="B8" s="396" t="s">
        <v>352</v>
      </c>
      <c r="C8" s="396" t="s">
        <v>53</v>
      </c>
      <c r="D8" s="396" t="s">
        <v>475</v>
      </c>
      <c r="E8" s="396" t="s">
        <v>600</v>
      </c>
      <c r="F8" s="396" t="s">
        <v>673</v>
      </c>
      <c r="G8" s="616" t="s">
        <v>768</v>
      </c>
      <c r="H8" s="396" t="s">
        <v>760</v>
      </c>
      <c r="I8" s="396" t="s">
        <v>761</v>
      </c>
      <c r="J8" s="396" t="s">
        <v>769</v>
      </c>
      <c r="K8" s="396" t="s">
        <v>763</v>
      </c>
      <c r="L8" s="396" t="s">
        <v>764</v>
      </c>
      <c r="M8" s="396">
        <v>103</v>
      </c>
      <c r="N8" s="396">
        <v>10</v>
      </c>
      <c r="O8" s="396" t="s">
        <v>770</v>
      </c>
      <c r="P8" s="397">
        <v>63</v>
      </c>
      <c r="Q8" s="397">
        <v>12</v>
      </c>
      <c r="R8" s="519">
        <f t="shared" ref="R8:R9" si="0">Q8/N8</f>
        <v>1.2</v>
      </c>
      <c r="S8" s="397">
        <v>13</v>
      </c>
      <c r="T8" s="397">
        <v>8</v>
      </c>
      <c r="U8" s="397">
        <v>63</v>
      </c>
      <c r="V8" s="397">
        <v>12</v>
      </c>
      <c r="W8" s="397">
        <v>5</v>
      </c>
      <c r="X8" s="397">
        <v>185</v>
      </c>
      <c r="Y8" s="397" t="s">
        <v>1029</v>
      </c>
    </row>
    <row r="9" spans="1:25" x14ac:dyDescent="0.35">
      <c r="A9" s="396" t="s">
        <v>352</v>
      </c>
      <c r="B9" s="396" t="s">
        <v>352</v>
      </c>
      <c r="C9" s="396" t="s">
        <v>53</v>
      </c>
      <c r="D9" s="396" t="s">
        <v>475</v>
      </c>
      <c r="E9" s="396" t="s">
        <v>600</v>
      </c>
      <c r="F9" s="396" t="s">
        <v>673</v>
      </c>
      <c r="G9" s="396" t="s">
        <v>684</v>
      </c>
      <c r="H9" s="396" t="s">
        <v>760</v>
      </c>
      <c r="I9" s="396" t="s">
        <v>761</v>
      </c>
      <c r="J9" s="396" t="s">
        <v>769</v>
      </c>
      <c r="K9" s="396" t="s">
        <v>763</v>
      </c>
      <c r="L9" s="396" t="s">
        <v>764</v>
      </c>
      <c r="M9" s="518">
        <v>452.33333333333331</v>
      </c>
      <c r="N9" s="396">
        <v>16</v>
      </c>
      <c r="O9" s="396" t="s">
        <v>770</v>
      </c>
      <c r="P9" s="397">
        <v>975</v>
      </c>
      <c r="Q9" s="397">
        <v>7</v>
      </c>
      <c r="R9" s="519">
        <f t="shared" si="0"/>
        <v>0.4375</v>
      </c>
      <c r="S9" s="397">
        <v>31</v>
      </c>
      <c r="T9" s="397">
        <v>7</v>
      </c>
      <c r="U9" s="397">
        <v>935</v>
      </c>
      <c r="V9" s="397">
        <v>7</v>
      </c>
      <c r="W9" s="397">
        <v>4</v>
      </c>
      <c r="X9" s="397">
        <v>754</v>
      </c>
      <c r="Y9" s="397" t="s">
        <v>1029</v>
      </c>
    </row>
  </sheetData>
  <mergeCells count="2">
    <mergeCell ref="P4:R4"/>
    <mergeCell ref="S4:Y4"/>
  </mergeCells>
  <pageMargins left="0.7" right="0.7" top="0.75" bottom="0.75" header="0.3" footer="0.3"/>
  <pageSetup paperSize="9" scale="5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F16"/>
  <sheetViews>
    <sheetView zoomScale="90" zoomScaleNormal="90" workbookViewId="0">
      <selection activeCell="K18" sqref="K18"/>
    </sheetView>
  </sheetViews>
  <sheetFormatPr defaultRowHeight="12.5" x14ac:dyDescent="0.25"/>
  <cols>
    <col min="2" max="2" width="14.36328125" customWidth="1"/>
    <col min="3" max="3" width="17.54296875" customWidth="1"/>
    <col min="4" max="4" width="23.54296875" customWidth="1"/>
    <col min="5" max="5" width="23.453125" customWidth="1"/>
    <col min="6" max="6" width="23" customWidth="1"/>
  </cols>
  <sheetData>
    <row r="1" spans="1:6" ht="13.5" thickBot="1" x14ac:dyDescent="0.35">
      <c r="A1" s="108" t="s">
        <v>270</v>
      </c>
      <c r="B1" s="238"/>
      <c r="C1" s="238"/>
      <c r="D1" s="238"/>
      <c r="E1" s="114"/>
      <c r="F1" s="114"/>
    </row>
    <row r="2" spans="1:6" x14ac:dyDescent="0.25">
      <c r="A2" s="239"/>
      <c r="B2" s="183"/>
      <c r="C2" s="183"/>
      <c r="D2" s="183"/>
      <c r="E2" s="204" t="s">
        <v>60</v>
      </c>
      <c r="F2" s="196" t="s">
        <v>52</v>
      </c>
    </row>
    <row r="3" spans="1:6" ht="13.5" thickBot="1" x14ac:dyDescent="0.3">
      <c r="A3" s="180"/>
      <c r="B3" s="181"/>
      <c r="C3" s="181"/>
      <c r="D3" s="181"/>
      <c r="E3" s="205" t="s">
        <v>59</v>
      </c>
      <c r="F3" s="283">
        <v>2019</v>
      </c>
    </row>
    <row r="4" spans="1:6" ht="26.5" thickBot="1" x14ac:dyDescent="0.3">
      <c r="A4" s="240" t="s">
        <v>0</v>
      </c>
      <c r="B4" s="240" t="s">
        <v>271</v>
      </c>
      <c r="C4" s="240" t="s">
        <v>272</v>
      </c>
      <c r="D4" s="240" t="s">
        <v>273</v>
      </c>
      <c r="E4" s="240" t="s">
        <v>274</v>
      </c>
      <c r="F4" s="213" t="s">
        <v>4</v>
      </c>
    </row>
    <row r="5" spans="1:6" ht="25" x14ac:dyDescent="0.25">
      <c r="A5" s="56" t="s">
        <v>352</v>
      </c>
      <c r="B5" s="115" t="s">
        <v>674</v>
      </c>
      <c r="C5" s="115" t="s">
        <v>771</v>
      </c>
      <c r="D5" s="115" t="s">
        <v>772</v>
      </c>
      <c r="E5" s="115" t="s">
        <v>773</v>
      </c>
      <c r="F5" s="115" t="s">
        <v>774</v>
      </c>
    </row>
    <row r="6" spans="1:6" ht="100" x14ac:dyDescent="0.25">
      <c r="A6" s="56" t="s">
        <v>352</v>
      </c>
      <c r="B6" s="46" t="s">
        <v>681</v>
      </c>
      <c r="C6" s="46" t="s">
        <v>775</v>
      </c>
      <c r="D6" s="46" t="s">
        <v>776</v>
      </c>
      <c r="E6" s="46" t="s">
        <v>777</v>
      </c>
      <c r="F6" s="46" t="s">
        <v>778</v>
      </c>
    </row>
    <row r="7" spans="1:6" ht="37.5" x14ac:dyDescent="0.25">
      <c r="A7" s="56" t="s">
        <v>352</v>
      </c>
      <c r="B7" s="46" t="s">
        <v>686</v>
      </c>
      <c r="C7" s="46" t="s">
        <v>779</v>
      </c>
      <c r="D7" s="46" t="s">
        <v>780</v>
      </c>
      <c r="E7" s="46" t="s">
        <v>781</v>
      </c>
      <c r="F7" s="46"/>
    </row>
    <row r="8" spans="1:6" ht="37.5" x14ac:dyDescent="0.25">
      <c r="A8" s="56" t="s">
        <v>352</v>
      </c>
      <c r="B8" s="46" t="s">
        <v>684</v>
      </c>
      <c r="C8" s="46" t="s">
        <v>782</v>
      </c>
      <c r="D8" s="46" t="s">
        <v>783</v>
      </c>
      <c r="E8" s="46" t="s">
        <v>781</v>
      </c>
      <c r="F8" s="46" t="s">
        <v>784</v>
      </c>
    </row>
    <row r="9" spans="1:6" x14ac:dyDescent="0.25">
      <c r="A9" s="56"/>
      <c r="B9" s="46"/>
      <c r="C9" s="46"/>
      <c r="D9" s="46"/>
      <c r="E9" s="46"/>
      <c r="F9" s="46"/>
    </row>
    <row r="10" spans="1:6" x14ac:dyDescent="0.25">
      <c r="A10" s="56"/>
      <c r="B10" s="46"/>
      <c r="C10" s="46"/>
      <c r="D10" s="46"/>
      <c r="E10" s="46"/>
      <c r="F10" s="46"/>
    </row>
    <row r="11" spans="1:6" x14ac:dyDescent="0.25">
      <c r="A11" s="56"/>
      <c r="B11" s="46"/>
      <c r="C11" s="46"/>
      <c r="D11" s="46"/>
      <c r="E11" s="46"/>
      <c r="F11" s="46"/>
    </row>
    <row r="12" spans="1:6" x14ac:dyDescent="0.25">
      <c r="A12" s="56"/>
      <c r="B12" s="46"/>
      <c r="C12" s="46"/>
      <c r="D12" s="46"/>
      <c r="E12" s="46"/>
      <c r="F12" s="46"/>
    </row>
    <row r="13" spans="1:6" x14ac:dyDescent="0.25">
      <c r="A13" s="56"/>
      <c r="B13" s="46"/>
      <c r="C13" s="46"/>
      <c r="D13" s="46"/>
      <c r="E13" s="46"/>
      <c r="F13" s="46"/>
    </row>
    <row r="14" spans="1:6" x14ac:dyDescent="0.25">
      <c r="A14" s="56"/>
      <c r="B14" s="46"/>
      <c r="C14" s="46"/>
      <c r="D14" s="46"/>
      <c r="E14" s="46"/>
      <c r="F14" s="46"/>
    </row>
    <row r="15" spans="1:6" x14ac:dyDescent="0.25">
      <c r="A15" s="56"/>
      <c r="B15" s="46"/>
      <c r="C15" s="46"/>
      <c r="D15" s="116"/>
      <c r="E15" s="116"/>
      <c r="F15" s="117"/>
    </row>
    <row r="16" spans="1:6" x14ac:dyDescent="0.25">
      <c r="A16" s="56"/>
      <c r="B16" s="46"/>
      <c r="C16" s="46"/>
      <c r="D16" s="116"/>
      <c r="E16" s="118"/>
      <c r="F16" s="119"/>
    </row>
  </sheetData>
  <pageMargins left="0.7" right="0.7" top="0.75" bottom="0.75" header="0.3" footer="0.3"/>
  <pageSetup paperSize="9" scale="91" fitToWidth="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V14"/>
  <sheetViews>
    <sheetView topLeftCell="F1" zoomScale="80" zoomScaleNormal="80" workbookViewId="0">
      <selection activeCell="U12" sqref="U12"/>
    </sheetView>
  </sheetViews>
  <sheetFormatPr defaultRowHeight="12.5" x14ac:dyDescent="0.25"/>
  <cols>
    <col min="2" max="2" width="16.54296875" customWidth="1"/>
    <col min="3" max="3" width="14.08984375" customWidth="1"/>
    <col min="4" max="4" width="13.54296875" customWidth="1"/>
    <col min="5" max="5" width="21.36328125" customWidth="1"/>
    <col min="6" max="6" width="20.08984375" customWidth="1"/>
    <col min="7" max="7" width="18.90625" customWidth="1"/>
    <col min="8" max="8" width="16.90625" customWidth="1"/>
    <col min="9" max="9" width="17.6328125" customWidth="1"/>
    <col min="10" max="10" width="20.36328125" customWidth="1"/>
    <col min="11" max="11" width="16.6328125" customWidth="1"/>
    <col min="12" max="12" width="18.08984375" customWidth="1"/>
    <col min="13" max="13" width="18.36328125" customWidth="1"/>
    <col min="14" max="14" width="27" customWidth="1"/>
    <col min="15" max="15" width="18.6328125" customWidth="1"/>
    <col min="16" max="16" width="21" customWidth="1"/>
    <col min="17" max="18" width="22.36328125" customWidth="1"/>
    <col min="19" max="19" width="16.6328125" customWidth="1"/>
    <col min="20" max="20" width="21.08984375" customWidth="1"/>
    <col min="21" max="21" width="15.90625" customWidth="1"/>
    <col min="22" max="22" width="17" customWidth="1"/>
  </cols>
  <sheetData>
    <row r="1" spans="1:22" ht="13.5" thickBot="1" x14ac:dyDescent="0.35">
      <c r="A1" s="242" t="s">
        <v>275</v>
      </c>
      <c r="B1" s="238"/>
      <c r="C1" s="238"/>
      <c r="D1" s="238"/>
      <c r="E1" s="114"/>
      <c r="F1" s="114"/>
      <c r="G1" s="114"/>
      <c r="H1" s="114"/>
      <c r="I1" s="114"/>
      <c r="J1" s="114"/>
      <c r="K1" s="114"/>
      <c r="L1" s="114"/>
      <c r="M1" s="114"/>
      <c r="N1" s="114"/>
    </row>
    <row r="2" spans="1:22" x14ac:dyDescent="0.25">
      <c r="A2" s="239"/>
      <c r="B2" s="183"/>
      <c r="C2" s="183"/>
      <c r="D2" s="183"/>
      <c r="U2" s="204" t="s">
        <v>60</v>
      </c>
      <c r="V2" s="196" t="s">
        <v>52</v>
      </c>
    </row>
    <row r="3" spans="1:22" ht="13.5" thickBot="1" x14ac:dyDescent="0.3">
      <c r="A3" s="182"/>
      <c r="B3" s="183"/>
      <c r="C3" s="183"/>
      <c r="D3" s="183"/>
      <c r="U3" s="205" t="s">
        <v>59</v>
      </c>
      <c r="V3" s="308">
        <v>2019</v>
      </c>
    </row>
    <row r="4" spans="1:22" ht="39.5" thickBot="1" x14ac:dyDescent="0.3">
      <c r="A4" s="213" t="s">
        <v>0</v>
      </c>
      <c r="B4" s="213" t="s">
        <v>1</v>
      </c>
      <c r="C4" s="213" t="s">
        <v>5</v>
      </c>
      <c r="D4" s="207" t="s">
        <v>216</v>
      </c>
      <c r="E4" s="207" t="s">
        <v>64</v>
      </c>
      <c r="F4" s="241" t="s">
        <v>276</v>
      </c>
      <c r="G4" s="241" t="s">
        <v>277</v>
      </c>
      <c r="H4" s="213" t="s">
        <v>278</v>
      </c>
      <c r="I4" s="213" t="s">
        <v>279</v>
      </c>
      <c r="J4" s="213" t="s">
        <v>280</v>
      </c>
      <c r="K4" s="213" t="s">
        <v>281</v>
      </c>
      <c r="L4" s="213" t="s">
        <v>282</v>
      </c>
      <c r="M4" s="213" t="s">
        <v>283</v>
      </c>
      <c r="N4" s="213" t="s">
        <v>4</v>
      </c>
      <c r="O4" s="319" t="s">
        <v>284</v>
      </c>
      <c r="P4" s="319" t="s">
        <v>285</v>
      </c>
      <c r="Q4" s="319" t="s">
        <v>286</v>
      </c>
      <c r="R4" s="319" t="s">
        <v>346</v>
      </c>
      <c r="S4" s="319" t="s">
        <v>287</v>
      </c>
      <c r="T4" s="319" t="s">
        <v>288</v>
      </c>
      <c r="U4" s="319" t="s">
        <v>289</v>
      </c>
      <c r="V4" s="319" t="s">
        <v>65</v>
      </c>
    </row>
    <row r="5" spans="1:22" x14ac:dyDescent="0.25">
      <c r="A5" s="524" t="s">
        <v>352</v>
      </c>
      <c r="B5" s="525" t="s">
        <v>53</v>
      </c>
      <c r="C5" s="526" t="s">
        <v>10</v>
      </c>
      <c r="D5" s="527" t="s">
        <v>516</v>
      </c>
      <c r="E5" s="527" t="s">
        <v>764</v>
      </c>
      <c r="F5" s="528" t="s">
        <v>785</v>
      </c>
      <c r="G5" s="528" t="s">
        <v>786</v>
      </c>
      <c r="H5" s="520">
        <v>2</v>
      </c>
      <c r="I5" s="520">
        <v>250</v>
      </c>
      <c r="J5" s="520">
        <v>397</v>
      </c>
      <c r="K5" s="520">
        <v>119.10000000000001</v>
      </c>
      <c r="L5" s="521">
        <v>119.10000000000001</v>
      </c>
      <c r="M5" s="521">
        <v>0</v>
      </c>
      <c r="N5" s="279"/>
      <c r="O5" s="535">
        <v>2</v>
      </c>
      <c r="P5" s="535">
        <v>187</v>
      </c>
      <c r="Q5" s="535">
        <v>377</v>
      </c>
      <c r="R5" s="485" t="s">
        <v>7</v>
      </c>
      <c r="S5" s="535">
        <v>91</v>
      </c>
      <c r="T5" s="535">
        <v>91</v>
      </c>
      <c r="U5" s="535">
        <v>0</v>
      </c>
      <c r="V5" s="536"/>
    </row>
    <row r="6" spans="1:22" x14ac:dyDescent="0.25">
      <c r="A6" s="524" t="s">
        <v>352</v>
      </c>
      <c r="B6" s="529" t="s">
        <v>53</v>
      </c>
      <c r="C6" s="530" t="s">
        <v>10</v>
      </c>
      <c r="D6" s="531" t="s">
        <v>787</v>
      </c>
      <c r="E6" s="531" t="s">
        <v>764</v>
      </c>
      <c r="F6" s="280" t="s">
        <v>785</v>
      </c>
      <c r="G6" s="515" t="s">
        <v>786</v>
      </c>
      <c r="H6" s="522">
        <v>2</v>
      </c>
      <c r="I6" s="522">
        <v>46.666666666666664</v>
      </c>
      <c r="J6" s="522">
        <v>174</v>
      </c>
      <c r="K6" s="522">
        <v>39.200000000000003</v>
      </c>
      <c r="L6" s="522">
        <v>0</v>
      </c>
      <c r="M6" s="523">
        <v>39.200000000000003</v>
      </c>
      <c r="N6" s="121"/>
      <c r="O6" s="536">
        <v>1</v>
      </c>
      <c r="P6" s="536">
        <v>60</v>
      </c>
      <c r="Q6" s="536">
        <v>158</v>
      </c>
      <c r="R6" s="305" t="s">
        <v>82</v>
      </c>
      <c r="S6" s="536">
        <v>41</v>
      </c>
      <c r="T6" s="536">
        <v>0</v>
      </c>
      <c r="U6" s="536">
        <v>41</v>
      </c>
      <c r="V6" s="536"/>
    </row>
    <row r="7" spans="1:22" x14ac:dyDescent="0.25">
      <c r="A7" s="524" t="s">
        <v>352</v>
      </c>
      <c r="B7" s="529" t="s">
        <v>53</v>
      </c>
      <c r="C7" s="530" t="s">
        <v>10</v>
      </c>
      <c r="D7" s="531" t="s">
        <v>788</v>
      </c>
      <c r="E7" s="531" t="s">
        <v>764</v>
      </c>
      <c r="F7" s="280" t="s">
        <v>785</v>
      </c>
      <c r="G7" s="515" t="s">
        <v>786</v>
      </c>
      <c r="H7" s="522">
        <v>3</v>
      </c>
      <c r="I7" s="522">
        <v>33</v>
      </c>
      <c r="J7" s="522">
        <v>184</v>
      </c>
      <c r="K7" s="522">
        <v>31</v>
      </c>
      <c r="L7" s="522">
        <v>31</v>
      </c>
      <c r="M7" s="523">
        <v>0</v>
      </c>
      <c r="N7" s="121"/>
      <c r="O7" s="536">
        <v>1</v>
      </c>
      <c r="P7" s="536">
        <v>9</v>
      </c>
      <c r="Q7" s="536">
        <v>34</v>
      </c>
      <c r="R7" s="305" t="s">
        <v>82</v>
      </c>
      <c r="S7" s="536">
        <v>3</v>
      </c>
      <c r="T7" s="536">
        <v>3</v>
      </c>
      <c r="U7" s="536">
        <v>0</v>
      </c>
      <c r="V7" s="536"/>
    </row>
    <row r="8" spans="1:22" ht="25" x14ac:dyDescent="0.25">
      <c r="A8" s="524" t="s">
        <v>352</v>
      </c>
      <c r="B8" s="529" t="s">
        <v>53</v>
      </c>
      <c r="C8" s="530" t="s">
        <v>10</v>
      </c>
      <c r="D8" s="280" t="s">
        <v>516</v>
      </c>
      <c r="E8" s="531" t="s">
        <v>764</v>
      </c>
      <c r="F8" s="280" t="s">
        <v>789</v>
      </c>
      <c r="G8" s="515" t="s">
        <v>790</v>
      </c>
      <c r="H8" s="522">
        <v>1</v>
      </c>
      <c r="I8" s="522">
        <v>28</v>
      </c>
      <c r="J8" s="522">
        <v>28</v>
      </c>
      <c r="K8" s="522">
        <v>12.9</v>
      </c>
      <c r="L8" s="522">
        <v>12.9</v>
      </c>
      <c r="M8" s="523">
        <v>0</v>
      </c>
      <c r="N8" s="121" t="s">
        <v>791</v>
      </c>
      <c r="O8" s="536">
        <v>1</v>
      </c>
      <c r="P8" s="536">
        <v>58</v>
      </c>
      <c r="Q8" s="536">
        <v>60</v>
      </c>
      <c r="R8" s="305" t="s">
        <v>82</v>
      </c>
      <c r="S8" s="536">
        <v>17.5</v>
      </c>
      <c r="T8" s="536">
        <v>17.5</v>
      </c>
      <c r="U8" s="536">
        <v>0</v>
      </c>
      <c r="V8" s="536"/>
    </row>
    <row r="9" spans="1:22" ht="50" x14ac:dyDescent="0.25">
      <c r="A9" s="524" t="s">
        <v>352</v>
      </c>
      <c r="B9" s="529" t="s">
        <v>53</v>
      </c>
      <c r="C9" s="530" t="s">
        <v>475</v>
      </c>
      <c r="D9" s="531" t="s">
        <v>600</v>
      </c>
      <c r="E9" s="531" t="s">
        <v>764</v>
      </c>
      <c r="F9" s="515" t="s">
        <v>792</v>
      </c>
      <c r="G9" s="515" t="s">
        <v>793</v>
      </c>
      <c r="H9" s="522">
        <v>24</v>
      </c>
      <c r="I9" s="522">
        <v>515.66666666666674</v>
      </c>
      <c r="J9" s="522">
        <v>1260</v>
      </c>
      <c r="K9" s="522">
        <v>480.90000000000003</v>
      </c>
      <c r="L9" s="523">
        <v>470.6</v>
      </c>
      <c r="M9" s="523">
        <v>10.299999999999999</v>
      </c>
      <c r="N9" s="121" t="s">
        <v>794</v>
      </c>
      <c r="O9" s="536">
        <v>34</v>
      </c>
      <c r="P9" s="536">
        <v>1184</v>
      </c>
      <c r="Q9" s="536">
        <v>1828</v>
      </c>
      <c r="R9" s="305" t="s">
        <v>7</v>
      </c>
      <c r="S9" s="536">
        <f>T9+U9</f>
        <v>747</v>
      </c>
      <c r="T9" s="536">
        <v>674</v>
      </c>
      <c r="U9" s="536">
        <v>73</v>
      </c>
      <c r="V9" s="536"/>
    </row>
    <row r="10" spans="1:22" ht="37.5" x14ac:dyDescent="0.25">
      <c r="A10" s="524" t="s">
        <v>352</v>
      </c>
      <c r="B10" s="532" t="s">
        <v>53</v>
      </c>
      <c r="C10" s="532" t="s">
        <v>10</v>
      </c>
      <c r="D10" s="532" t="s">
        <v>516</v>
      </c>
      <c r="E10" s="500" t="s">
        <v>764</v>
      </c>
      <c r="F10" s="281" t="s">
        <v>795</v>
      </c>
      <c r="G10" s="281" t="s">
        <v>786</v>
      </c>
      <c r="H10" s="162">
        <v>22</v>
      </c>
      <c r="I10" s="162">
        <v>250</v>
      </c>
      <c r="J10" s="162">
        <v>250</v>
      </c>
      <c r="K10" s="522">
        <v>3.1933333333333334</v>
      </c>
      <c r="L10" s="522">
        <v>3.1933333333333334</v>
      </c>
      <c r="M10" s="162">
        <v>0</v>
      </c>
      <c r="N10" s="122" t="s">
        <v>796</v>
      </c>
      <c r="O10" s="536">
        <v>18</v>
      </c>
      <c r="P10" s="536">
        <v>700</v>
      </c>
      <c r="Q10" s="536">
        <v>700</v>
      </c>
      <c r="R10" s="305" t="s">
        <v>7</v>
      </c>
      <c r="S10" s="536">
        <v>12</v>
      </c>
      <c r="T10" s="536">
        <v>12</v>
      </c>
      <c r="U10" s="536">
        <v>0</v>
      </c>
      <c r="V10" s="536"/>
    </row>
    <row r="11" spans="1:22" ht="37.5" x14ac:dyDescent="0.25">
      <c r="A11" s="524" t="s">
        <v>352</v>
      </c>
      <c r="B11" s="532" t="s">
        <v>53</v>
      </c>
      <c r="C11" s="532" t="s">
        <v>10</v>
      </c>
      <c r="D11" s="532" t="s">
        <v>516</v>
      </c>
      <c r="E11" s="500" t="s">
        <v>764</v>
      </c>
      <c r="F11" s="281" t="s">
        <v>797</v>
      </c>
      <c r="G11" s="281" t="s">
        <v>786</v>
      </c>
      <c r="H11" s="162">
        <v>35</v>
      </c>
      <c r="I11" s="162">
        <v>3198</v>
      </c>
      <c r="J11" s="162">
        <v>3198</v>
      </c>
      <c r="K11" s="522">
        <v>49.625753777699302</v>
      </c>
      <c r="L11" s="522">
        <v>49.625753777699302</v>
      </c>
      <c r="M11" s="162">
        <v>0</v>
      </c>
      <c r="N11" s="122" t="s">
        <v>798</v>
      </c>
      <c r="O11" s="536">
        <v>29</v>
      </c>
      <c r="P11" s="536">
        <v>3361</v>
      </c>
      <c r="Q11" s="536">
        <v>3361</v>
      </c>
      <c r="R11" s="305" t="s">
        <v>7</v>
      </c>
      <c r="S11" s="536">
        <v>31</v>
      </c>
      <c r="T11" s="536">
        <v>31</v>
      </c>
      <c r="U11" s="536">
        <v>0</v>
      </c>
      <c r="V11" s="536"/>
    </row>
    <row r="12" spans="1:22" ht="37.5" x14ac:dyDescent="0.25">
      <c r="A12" s="524" t="s">
        <v>352</v>
      </c>
      <c r="B12" s="532" t="s">
        <v>53</v>
      </c>
      <c r="C12" s="532" t="s">
        <v>10</v>
      </c>
      <c r="D12" s="532" t="s">
        <v>516</v>
      </c>
      <c r="E12" s="500" t="s">
        <v>764</v>
      </c>
      <c r="F12" s="281" t="s">
        <v>799</v>
      </c>
      <c r="G12" s="281" t="s">
        <v>786</v>
      </c>
      <c r="H12" s="162">
        <v>384</v>
      </c>
      <c r="I12" s="162">
        <v>42818</v>
      </c>
      <c r="J12" s="162">
        <v>42818</v>
      </c>
      <c r="K12" s="522">
        <v>522.09480160318503</v>
      </c>
      <c r="L12" s="522">
        <v>522.09480160318503</v>
      </c>
      <c r="M12" s="162">
        <v>0</v>
      </c>
      <c r="N12" s="123" t="s">
        <v>798</v>
      </c>
      <c r="O12" s="536">
        <v>292</v>
      </c>
      <c r="P12" s="536">
        <v>34403</v>
      </c>
      <c r="Q12" s="536">
        <v>34403</v>
      </c>
      <c r="R12" s="305" t="s">
        <v>7</v>
      </c>
      <c r="S12" s="536">
        <v>415.5</v>
      </c>
      <c r="T12" s="536">
        <v>415.5</v>
      </c>
      <c r="U12" s="536">
        <v>0</v>
      </c>
      <c r="V12" s="536"/>
    </row>
    <row r="13" spans="1:22" ht="75" x14ac:dyDescent="0.25">
      <c r="A13" s="524" t="s">
        <v>352</v>
      </c>
      <c r="B13" s="532" t="s">
        <v>53</v>
      </c>
      <c r="C13" s="532" t="s">
        <v>10</v>
      </c>
      <c r="D13" s="532" t="s">
        <v>516</v>
      </c>
      <c r="E13" s="500" t="s">
        <v>764</v>
      </c>
      <c r="F13" s="281" t="s">
        <v>800</v>
      </c>
      <c r="G13" s="281" t="s">
        <v>786</v>
      </c>
      <c r="H13" s="162">
        <v>348</v>
      </c>
      <c r="I13" s="162">
        <v>9895</v>
      </c>
      <c r="J13" s="162">
        <v>9895</v>
      </c>
      <c r="K13" s="162">
        <v>30.2</v>
      </c>
      <c r="L13" s="162">
        <v>30.2</v>
      </c>
      <c r="M13" s="162">
        <v>0</v>
      </c>
      <c r="N13" s="123" t="s">
        <v>801</v>
      </c>
      <c r="O13" s="536">
        <v>336</v>
      </c>
      <c r="P13" s="536">
        <v>5414</v>
      </c>
      <c r="Q13" s="536">
        <v>5414</v>
      </c>
      <c r="R13" s="305" t="s">
        <v>82</v>
      </c>
      <c r="S13" s="536">
        <v>18</v>
      </c>
      <c r="T13" s="536">
        <v>18</v>
      </c>
      <c r="U13" s="536">
        <v>0</v>
      </c>
      <c r="V13" s="536"/>
    </row>
    <row r="14" spans="1:22" ht="75" x14ac:dyDescent="0.25">
      <c r="A14" s="524" t="s">
        <v>352</v>
      </c>
      <c r="B14" s="532" t="s">
        <v>53</v>
      </c>
      <c r="C14" s="532" t="s">
        <v>10</v>
      </c>
      <c r="D14" s="532" t="s">
        <v>516</v>
      </c>
      <c r="E14" s="500" t="s">
        <v>764</v>
      </c>
      <c r="F14" s="281" t="s">
        <v>802</v>
      </c>
      <c r="G14" s="281" t="s">
        <v>786</v>
      </c>
      <c r="H14" s="162">
        <v>74</v>
      </c>
      <c r="I14" s="162">
        <v>2395</v>
      </c>
      <c r="J14" s="162">
        <v>2395</v>
      </c>
      <c r="K14" s="522">
        <v>6.2</v>
      </c>
      <c r="L14" s="522">
        <v>6.2</v>
      </c>
      <c r="M14" s="162">
        <v>0</v>
      </c>
      <c r="N14" s="123" t="s">
        <v>801</v>
      </c>
      <c r="O14" s="536">
        <v>77</v>
      </c>
      <c r="P14" s="536">
        <v>1241</v>
      </c>
      <c r="Q14" s="536">
        <v>1241</v>
      </c>
      <c r="R14" s="305" t="s">
        <v>82</v>
      </c>
      <c r="S14" s="536">
        <v>4</v>
      </c>
      <c r="T14" s="536">
        <v>4</v>
      </c>
      <c r="U14" s="536">
        <v>0</v>
      </c>
      <c r="V14" s="536"/>
    </row>
  </sheetData>
  <pageMargins left="0.7" right="0.7" top="0.75" bottom="0.75" header="0.3" footer="0.3"/>
  <pageSetup paperSize="9" scale="31"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K8"/>
  <sheetViews>
    <sheetView workbookViewId="0">
      <selection activeCell="G21" sqref="G21"/>
    </sheetView>
  </sheetViews>
  <sheetFormatPr defaultRowHeight="12.5" x14ac:dyDescent="0.25"/>
  <cols>
    <col min="2" max="2" width="19" customWidth="1"/>
    <col min="3" max="3" width="15.36328125" customWidth="1"/>
    <col min="4" max="4" width="14" customWidth="1"/>
    <col min="5" max="5" width="15.54296875" customWidth="1"/>
    <col min="6" max="6" width="18.453125" customWidth="1"/>
    <col min="7" max="7" width="20.54296875" customWidth="1"/>
    <col min="8" max="8" width="21" customWidth="1"/>
    <col min="9" max="9" width="17.453125" customWidth="1"/>
    <col min="10" max="10" width="19.453125" customWidth="1"/>
    <col min="11" max="11" width="15.90625" customWidth="1"/>
  </cols>
  <sheetData>
    <row r="1" spans="1:11" ht="13.5" thickBot="1" x14ac:dyDescent="0.35">
      <c r="A1" s="9" t="s">
        <v>291</v>
      </c>
      <c r="B1" s="114"/>
      <c r="C1" s="114"/>
      <c r="D1" s="114"/>
      <c r="E1" s="114"/>
      <c r="F1" s="114"/>
      <c r="G1" s="114"/>
      <c r="H1" s="114"/>
      <c r="I1" s="114"/>
      <c r="J1" s="114"/>
      <c r="K1" s="114"/>
    </row>
    <row r="2" spans="1:11" x14ac:dyDescent="0.25">
      <c r="A2" s="239"/>
      <c r="B2" s="183"/>
      <c r="C2" s="183"/>
      <c r="D2" s="183"/>
      <c r="E2" s="183"/>
      <c r="F2" s="183"/>
      <c r="G2" s="183"/>
      <c r="J2" s="204" t="s">
        <v>60</v>
      </c>
      <c r="K2" s="196" t="s">
        <v>52</v>
      </c>
    </row>
    <row r="3" spans="1:11" ht="13.5" thickBot="1" x14ac:dyDescent="0.3">
      <c r="A3" s="183"/>
      <c r="B3" s="183"/>
      <c r="C3" s="183"/>
      <c r="D3" s="183"/>
      <c r="E3" s="183"/>
      <c r="F3" s="183"/>
      <c r="G3" s="183"/>
      <c r="J3" s="205" t="s">
        <v>59</v>
      </c>
      <c r="K3" s="283">
        <v>2019</v>
      </c>
    </row>
    <row r="4" spans="1:11" ht="39.5" thickBot="1" x14ac:dyDescent="0.3">
      <c r="A4" s="214" t="s">
        <v>0</v>
      </c>
      <c r="B4" s="214" t="s">
        <v>1</v>
      </c>
      <c r="C4" s="207" t="s">
        <v>216</v>
      </c>
      <c r="D4" s="207" t="s">
        <v>64</v>
      </c>
      <c r="E4" s="243" t="s">
        <v>292</v>
      </c>
      <c r="F4" s="243" t="s">
        <v>293</v>
      </c>
      <c r="G4" s="243" t="s">
        <v>294</v>
      </c>
      <c r="H4" s="243" t="s">
        <v>295</v>
      </c>
      <c r="I4" s="243" t="s">
        <v>296</v>
      </c>
      <c r="J4" s="243" t="s">
        <v>297</v>
      </c>
      <c r="K4" s="243" t="s">
        <v>4</v>
      </c>
    </row>
    <row r="5" spans="1:11" ht="37.5" x14ac:dyDescent="0.25">
      <c r="A5" s="537" t="s">
        <v>352</v>
      </c>
      <c r="B5" s="538" t="s">
        <v>808</v>
      </c>
      <c r="C5" s="539" t="s">
        <v>516</v>
      </c>
      <c r="D5" s="540" t="s">
        <v>764</v>
      </c>
      <c r="E5" s="541" t="s">
        <v>809</v>
      </c>
      <c r="F5" s="542">
        <v>16</v>
      </c>
      <c r="G5" s="542">
        <v>59383</v>
      </c>
      <c r="H5" s="542">
        <f>SUM(I5:J5)</f>
        <v>1245</v>
      </c>
      <c r="I5" s="542">
        <v>1245</v>
      </c>
      <c r="J5" s="542">
        <v>0</v>
      </c>
      <c r="K5" s="542"/>
    </row>
    <row r="6" spans="1:11" x14ac:dyDescent="0.25">
      <c r="A6" s="56"/>
      <c r="B6" s="124"/>
      <c r="C6" s="125"/>
      <c r="D6" s="120"/>
      <c r="E6" s="116"/>
      <c r="F6" s="64"/>
      <c r="G6" s="64"/>
      <c r="H6" s="64"/>
      <c r="I6" s="64"/>
      <c r="J6" s="64"/>
      <c r="K6" s="64"/>
    </row>
    <row r="7" spans="1:11" x14ac:dyDescent="0.25">
      <c r="A7" s="56"/>
      <c r="B7" s="126"/>
      <c r="C7" s="127"/>
      <c r="D7" s="120"/>
      <c r="E7" s="128"/>
      <c r="F7" s="128"/>
      <c r="G7" s="128"/>
      <c r="H7" s="128"/>
      <c r="I7" s="128"/>
      <c r="J7" s="128"/>
      <c r="K7" s="128"/>
    </row>
    <row r="8" spans="1:11" x14ac:dyDescent="0.25">
      <c r="A8" s="56"/>
      <c r="B8" s="129"/>
      <c r="C8" s="130"/>
      <c r="D8" s="131"/>
      <c r="E8" s="131"/>
      <c r="F8" s="131"/>
      <c r="G8" s="131"/>
      <c r="H8" s="131"/>
      <c r="I8" s="131"/>
      <c r="J8" s="131"/>
      <c r="K8" s="128"/>
    </row>
  </sheetData>
  <pageMargins left="0.7" right="0.7" top="0.75" bottom="0.75" header="0.3" footer="0.3"/>
  <pageSetup paperSize="9" scale="72" fitToHeight="0" orientation="landscape"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1:T9"/>
  <sheetViews>
    <sheetView topLeftCell="D16" zoomScale="70" zoomScaleNormal="70" workbookViewId="0">
      <selection activeCell="T8" sqref="T8"/>
    </sheetView>
  </sheetViews>
  <sheetFormatPr defaultColWidth="8.90625" defaultRowHeight="12.5" x14ac:dyDescent="0.25"/>
  <cols>
    <col min="1" max="1" width="7.453125" style="140" customWidth="1"/>
    <col min="2" max="2" width="15" style="140" customWidth="1"/>
    <col min="3" max="3" width="11.453125" style="140" customWidth="1"/>
    <col min="4" max="4" width="9.90625" style="140" customWidth="1"/>
    <col min="5" max="5" width="11.36328125" style="140" customWidth="1"/>
    <col min="6" max="6" width="12.08984375" style="140" customWidth="1"/>
    <col min="7" max="8" width="15.6328125" style="140" customWidth="1"/>
    <col min="9" max="9" width="25.36328125" style="140" customWidth="1"/>
    <col min="10" max="10" width="16.6328125" style="140" customWidth="1"/>
    <col min="11" max="11" width="14.90625" style="140" customWidth="1"/>
    <col min="12" max="12" width="15.90625" style="140" customWidth="1"/>
    <col min="13" max="13" width="12.6328125" style="140" customWidth="1"/>
    <col min="14" max="14" width="14" style="140" customWidth="1"/>
    <col min="15" max="15" width="18.90625" style="140" customWidth="1"/>
    <col min="16" max="16" width="21.453125" style="140" customWidth="1"/>
    <col min="17" max="17" width="14.6328125" style="140" customWidth="1"/>
    <col min="18" max="18" width="16.36328125" style="140" customWidth="1"/>
    <col min="19" max="19" width="14" style="140" customWidth="1"/>
    <col min="20" max="20" width="29.453125" style="140" customWidth="1"/>
    <col min="21" max="21" width="15.08984375" style="140" customWidth="1"/>
    <col min="22" max="16384" width="8.90625" style="140"/>
  </cols>
  <sheetData>
    <row r="1" spans="1:20" ht="13" x14ac:dyDescent="0.3">
      <c r="A1" s="132" t="s">
        <v>51</v>
      </c>
    </row>
    <row r="2" spans="1:20" s="136" customFormat="1" x14ac:dyDescent="0.25">
      <c r="B2" s="133"/>
      <c r="C2" s="133"/>
      <c r="D2" s="133"/>
      <c r="E2" s="133"/>
      <c r="F2" s="133"/>
      <c r="G2" s="133"/>
      <c r="H2" s="133"/>
      <c r="I2" s="133"/>
      <c r="J2" s="133"/>
      <c r="K2" s="133"/>
      <c r="L2" s="133"/>
      <c r="M2" s="133"/>
      <c r="N2" s="133"/>
      <c r="O2" s="133"/>
      <c r="P2" s="133"/>
      <c r="Q2" s="133"/>
      <c r="R2" s="133"/>
      <c r="S2" s="134" t="s">
        <v>60</v>
      </c>
      <c r="T2" s="135" t="s">
        <v>52</v>
      </c>
    </row>
    <row r="3" spans="1:20" ht="13.5" thickBot="1" x14ac:dyDescent="0.3">
      <c r="A3" s="137"/>
      <c r="B3" s="138"/>
      <c r="C3" s="138"/>
      <c r="D3" s="138"/>
      <c r="E3" s="138"/>
      <c r="F3" s="138"/>
      <c r="G3" s="138"/>
      <c r="H3" s="138"/>
      <c r="I3" s="138"/>
      <c r="J3" s="138"/>
      <c r="K3" s="138"/>
      <c r="L3" s="138"/>
      <c r="M3" s="138"/>
      <c r="N3" s="138"/>
      <c r="O3" s="138"/>
      <c r="P3" s="138"/>
      <c r="Q3" s="138"/>
      <c r="R3" s="138"/>
      <c r="S3" s="139" t="s">
        <v>59</v>
      </c>
      <c r="T3" s="335">
        <v>2019</v>
      </c>
    </row>
    <row r="4" spans="1:20" ht="26.5" thickBot="1" x14ac:dyDescent="0.3">
      <c r="A4" s="742"/>
      <c r="B4" s="742"/>
      <c r="C4" s="742"/>
      <c r="D4" s="742"/>
      <c r="E4" s="742"/>
      <c r="F4" s="742"/>
      <c r="G4" s="742"/>
      <c r="H4" s="743" t="s">
        <v>14</v>
      </c>
      <c r="I4" s="744"/>
      <c r="J4" s="338" t="s">
        <v>15</v>
      </c>
      <c r="K4" s="743" t="s">
        <v>16</v>
      </c>
      <c r="L4" s="744"/>
      <c r="M4" s="743" t="s">
        <v>17</v>
      </c>
      <c r="N4" s="744"/>
      <c r="O4" s="743" t="s">
        <v>18</v>
      </c>
      <c r="P4" s="744"/>
      <c r="Q4" s="745"/>
      <c r="R4" s="745"/>
      <c r="S4" s="336"/>
      <c r="T4" s="336"/>
    </row>
    <row r="5" spans="1:20" ht="132.75" customHeight="1" thickBot="1" x14ac:dyDescent="0.3">
      <c r="A5" s="339" t="s">
        <v>0</v>
      </c>
      <c r="B5" s="340" t="s">
        <v>12</v>
      </c>
      <c r="C5" s="341" t="s">
        <v>45</v>
      </c>
      <c r="D5" s="341" t="s">
        <v>1</v>
      </c>
      <c r="E5" s="341" t="s">
        <v>5</v>
      </c>
      <c r="F5" s="342" t="s">
        <v>30</v>
      </c>
      <c r="G5" s="343" t="s">
        <v>31</v>
      </c>
      <c r="H5" s="343" t="s">
        <v>19</v>
      </c>
      <c r="I5" s="343" t="s">
        <v>32</v>
      </c>
      <c r="J5" s="343" t="s">
        <v>33</v>
      </c>
      <c r="K5" s="343" t="s">
        <v>40</v>
      </c>
      <c r="L5" s="343" t="s">
        <v>34</v>
      </c>
      <c r="M5" s="343" t="s">
        <v>35</v>
      </c>
      <c r="N5" s="343" t="s">
        <v>36</v>
      </c>
      <c r="O5" s="343" t="s">
        <v>41</v>
      </c>
      <c r="P5" s="343" t="s">
        <v>37</v>
      </c>
      <c r="Q5" s="343" t="s">
        <v>42</v>
      </c>
      <c r="R5" s="343" t="s">
        <v>43</v>
      </c>
      <c r="S5" s="343" t="s">
        <v>38</v>
      </c>
      <c r="T5" s="319" t="s">
        <v>201</v>
      </c>
    </row>
    <row r="6" spans="1:20" s="558" customFormat="1" ht="175" x14ac:dyDescent="0.25">
      <c r="A6" s="552" t="s">
        <v>352</v>
      </c>
      <c r="B6" s="553" t="s">
        <v>352</v>
      </c>
      <c r="C6" s="554" t="s">
        <v>810</v>
      </c>
      <c r="D6" s="543" t="s">
        <v>53</v>
      </c>
      <c r="E6" s="554" t="s">
        <v>10</v>
      </c>
      <c r="F6" s="555" t="s">
        <v>673</v>
      </c>
      <c r="G6" s="554" t="s">
        <v>772</v>
      </c>
      <c r="H6" s="554" t="s">
        <v>7</v>
      </c>
      <c r="I6" s="556" t="s">
        <v>821</v>
      </c>
      <c r="J6" s="554" t="s">
        <v>7</v>
      </c>
      <c r="K6" s="554" t="s">
        <v>7</v>
      </c>
      <c r="L6" s="557" t="s">
        <v>811</v>
      </c>
      <c r="M6" s="554" t="s">
        <v>812</v>
      </c>
      <c r="N6" s="554" t="s">
        <v>8</v>
      </c>
      <c r="O6" s="554" t="s">
        <v>7</v>
      </c>
      <c r="P6" s="544" t="s">
        <v>298</v>
      </c>
      <c r="Q6" s="554" t="s">
        <v>82</v>
      </c>
      <c r="R6" s="554" t="s">
        <v>8</v>
      </c>
      <c r="S6" s="545" t="s">
        <v>813</v>
      </c>
      <c r="T6" s="611" t="s">
        <v>1036</v>
      </c>
    </row>
    <row r="7" spans="1:20" s="558" customFormat="1" ht="175" x14ac:dyDescent="0.25">
      <c r="A7" s="559" t="s">
        <v>352</v>
      </c>
      <c r="B7" s="560" t="s">
        <v>352</v>
      </c>
      <c r="C7" s="561" t="s">
        <v>810</v>
      </c>
      <c r="D7" s="548" t="s">
        <v>53</v>
      </c>
      <c r="E7" s="561" t="s">
        <v>10</v>
      </c>
      <c r="F7" s="562" t="s">
        <v>54</v>
      </c>
      <c r="G7" s="561" t="s">
        <v>776</v>
      </c>
      <c r="H7" s="561" t="s">
        <v>7</v>
      </c>
      <c r="I7" s="572" t="s">
        <v>821</v>
      </c>
      <c r="J7" s="561" t="s">
        <v>7</v>
      </c>
      <c r="K7" s="561" t="s">
        <v>7</v>
      </c>
      <c r="L7" s="563" t="s">
        <v>814</v>
      </c>
      <c r="M7" s="561" t="s">
        <v>812</v>
      </c>
      <c r="N7" s="561" t="s">
        <v>8</v>
      </c>
      <c r="O7" s="561" t="s">
        <v>7</v>
      </c>
      <c r="P7" s="549" t="s">
        <v>815</v>
      </c>
      <c r="Q7" s="561" t="s">
        <v>82</v>
      </c>
      <c r="R7" s="561" t="s">
        <v>8</v>
      </c>
      <c r="S7" s="550" t="s">
        <v>813</v>
      </c>
      <c r="T7" s="611" t="s">
        <v>1036</v>
      </c>
    </row>
    <row r="8" spans="1:20" s="558" customFormat="1" ht="175" x14ac:dyDescent="0.25">
      <c r="A8" s="559" t="s">
        <v>352</v>
      </c>
      <c r="B8" s="560" t="s">
        <v>352</v>
      </c>
      <c r="C8" s="561" t="s">
        <v>810</v>
      </c>
      <c r="D8" s="548" t="s">
        <v>53</v>
      </c>
      <c r="E8" s="561" t="s">
        <v>475</v>
      </c>
      <c r="F8" s="562" t="s">
        <v>673</v>
      </c>
      <c r="G8" s="617" t="s">
        <v>816</v>
      </c>
      <c r="H8" s="561" t="s">
        <v>7</v>
      </c>
      <c r="I8" s="572" t="s">
        <v>821</v>
      </c>
      <c r="J8" s="561" t="s">
        <v>7</v>
      </c>
      <c r="K8" s="561" t="s">
        <v>7</v>
      </c>
      <c r="L8" s="563" t="s">
        <v>814</v>
      </c>
      <c r="M8" s="561" t="s">
        <v>812</v>
      </c>
      <c r="N8" s="561" t="s">
        <v>817</v>
      </c>
      <c r="O8" s="561" t="s">
        <v>7</v>
      </c>
      <c r="P8" s="549" t="s">
        <v>815</v>
      </c>
      <c r="Q8" s="561" t="s">
        <v>7</v>
      </c>
      <c r="R8" s="561" t="s">
        <v>818</v>
      </c>
      <c r="S8" s="550"/>
      <c r="T8" s="564" t="s">
        <v>819</v>
      </c>
    </row>
    <row r="9" spans="1:20" s="558" customFormat="1" ht="175.5" thickBot="1" x14ac:dyDescent="0.3">
      <c r="A9" s="565" t="s">
        <v>352</v>
      </c>
      <c r="B9" s="566" t="s">
        <v>352</v>
      </c>
      <c r="C9" s="567" t="s">
        <v>810</v>
      </c>
      <c r="D9" s="551" t="s">
        <v>53</v>
      </c>
      <c r="E9" s="568" t="s">
        <v>475</v>
      </c>
      <c r="F9" s="569" t="s">
        <v>673</v>
      </c>
      <c r="G9" s="568" t="s">
        <v>783</v>
      </c>
      <c r="H9" s="568" t="s">
        <v>7</v>
      </c>
      <c r="I9" s="573" t="s">
        <v>821</v>
      </c>
      <c r="J9" s="568" t="s">
        <v>7</v>
      </c>
      <c r="K9" s="568" t="s">
        <v>7</v>
      </c>
      <c r="L9" s="570" t="s">
        <v>814</v>
      </c>
      <c r="M9" s="568" t="s">
        <v>812</v>
      </c>
      <c r="N9" s="568" t="s">
        <v>817</v>
      </c>
      <c r="O9" s="568" t="s">
        <v>7</v>
      </c>
      <c r="P9" s="546" t="s">
        <v>815</v>
      </c>
      <c r="Q9" s="568" t="s">
        <v>7</v>
      </c>
      <c r="R9" s="568" t="s">
        <v>818</v>
      </c>
      <c r="S9" s="547"/>
      <c r="T9" s="571" t="s">
        <v>820</v>
      </c>
    </row>
  </sheetData>
  <mergeCells count="5">
    <mergeCell ref="A4:G4"/>
    <mergeCell ref="H4:I4"/>
    <mergeCell ref="K4:L4"/>
    <mergeCell ref="M4:N4"/>
    <mergeCell ref="O4:R4"/>
  </mergeCells>
  <hyperlinks>
    <hyperlink ref="I6" r:id="rId1"/>
    <hyperlink ref="I7" r:id="rId2"/>
    <hyperlink ref="I8" r:id="rId3"/>
    <hyperlink ref="I9" r:id="rId4"/>
  </hyperlinks>
  <pageMargins left="0.7" right="0.7" top="0.75" bottom="0.75" header="0.3" footer="0.3"/>
  <pageSetup paperSize="9" scale="42" fitToHeight="0" orientation="landscape" r:id="rId5"/>
  <headerFooter alignWithMargins="0"/>
  <legacy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AI12"/>
  <sheetViews>
    <sheetView topLeftCell="A6" workbookViewId="0">
      <selection activeCell="AH11" sqref="AH11"/>
    </sheetView>
  </sheetViews>
  <sheetFormatPr defaultRowHeight="12.5" x14ac:dyDescent="0.25"/>
  <cols>
    <col min="1" max="1" width="7.08984375" customWidth="1"/>
    <col min="2" max="2" width="8" customWidth="1"/>
    <col min="7" max="7" width="8.453125" customWidth="1"/>
    <col min="31" max="31" width="12" customWidth="1"/>
    <col min="32" max="32" width="13.54296875" customWidth="1"/>
    <col min="33" max="33" width="15.54296875" customWidth="1"/>
    <col min="34" max="34" width="20.54296875" customWidth="1"/>
  </cols>
  <sheetData>
    <row r="1" spans="1:35" ht="13" x14ac:dyDescent="0.3">
      <c r="A1" s="9" t="s">
        <v>136</v>
      </c>
    </row>
    <row r="2" spans="1:35" ht="13.5" customHeight="1" x14ac:dyDescent="0.3">
      <c r="B2" s="9"/>
      <c r="C2" s="9"/>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134" t="s">
        <v>60</v>
      </c>
      <c r="AG2" s="135" t="s">
        <v>52</v>
      </c>
    </row>
    <row r="3" spans="1:35" ht="13.5" thickBot="1" x14ac:dyDescent="0.3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344" t="s">
        <v>59</v>
      </c>
      <c r="AG3" s="345">
        <v>2019</v>
      </c>
    </row>
    <row r="4" spans="1:35" ht="13" x14ac:dyDescent="0.25">
      <c r="A4" s="746"/>
      <c r="B4" s="747"/>
      <c r="C4" s="747"/>
      <c r="D4" s="747"/>
      <c r="E4" s="747"/>
      <c r="F4" s="747"/>
      <c r="G4" s="748"/>
      <c r="H4" s="752" t="s">
        <v>137</v>
      </c>
      <c r="I4" s="753"/>
      <c r="J4" s="753"/>
      <c r="K4" s="753"/>
      <c r="L4" s="753"/>
      <c r="M4" s="753" t="s">
        <v>138</v>
      </c>
      <c r="N4" s="753"/>
      <c r="O4" s="753"/>
      <c r="P4" s="753"/>
      <c r="Q4" s="753"/>
      <c r="R4" s="753"/>
      <c r="S4" s="753"/>
      <c r="T4" s="753"/>
      <c r="U4" s="753"/>
      <c r="V4" s="753"/>
      <c r="W4" s="753" t="s">
        <v>139</v>
      </c>
      <c r="X4" s="753"/>
      <c r="Y4" s="753"/>
      <c r="Z4" s="753"/>
      <c r="AA4" s="753"/>
      <c r="AB4" s="753"/>
      <c r="AC4" s="753"/>
      <c r="AD4" s="753"/>
      <c r="AE4" s="754"/>
      <c r="AF4" s="308"/>
      <c r="AG4" s="308"/>
    </row>
    <row r="5" spans="1:35" ht="78.5" thickBot="1" x14ac:dyDescent="0.3">
      <c r="A5" s="749"/>
      <c r="B5" s="750"/>
      <c r="C5" s="750"/>
      <c r="D5" s="750"/>
      <c r="E5" s="750"/>
      <c r="F5" s="750"/>
      <c r="G5" s="751"/>
      <c r="H5" s="755" t="s">
        <v>140</v>
      </c>
      <c r="I5" s="756"/>
      <c r="J5" s="756" t="s">
        <v>141</v>
      </c>
      <c r="K5" s="756"/>
      <c r="L5" s="756"/>
      <c r="M5" s="756" t="s">
        <v>142</v>
      </c>
      <c r="N5" s="756"/>
      <c r="O5" s="756"/>
      <c r="P5" s="756" t="s">
        <v>143</v>
      </c>
      <c r="Q5" s="756"/>
      <c r="R5" s="756"/>
      <c r="S5" s="756"/>
      <c r="T5" s="756"/>
      <c r="U5" s="346" t="s">
        <v>144</v>
      </c>
      <c r="V5" s="346" t="s">
        <v>145</v>
      </c>
      <c r="W5" s="346" t="s">
        <v>146</v>
      </c>
      <c r="X5" s="756" t="s">
        <v>147</v>
      </c>
      <c r="Y5" s="756"/>
      <c r="Z5" s="346" t="s">
        <v>148</v>
      </c>
      <c r="AA5" s="756" t="s">
        <v>149</v>
      </c>
      <c r="AB5" s="756"/>
      <c r="AC5" s="756" t="s">
        <v>150</v>
      </c>
      <c r="AD5" s="756"/>
      <c r="AE5" s="762"/>
      <c r="AF5" s="763" t="s">
        <v>4</v>
      </c>
      <c r="AG5" s="760" t="s">
        <v>201</v>
      </c>
    </row>
    <row r="6" spans="1:35" ht="100.5" thickBot="1" x14ac:dyDescent="0.3">
      <c r="A6" s="350" t="s">
        <v>0</v>
      </c>
      <c r="B6" s="351" t="s">
        <v>151</v>
      </c>
      <c r="C6" s="351" t="s">
        <v>152</v>
      </c>
      <c r="D6" s="351" t="s">
        <v>1</v>
      </c>
      <c r="E6" s="351" t="s">
        <v>153</v>
      </c>
      <c r="F6" s="351" t="s">
        <v>347</v>
      </c>
      <c r="G6" s="352" t="s">
        <v>348</v>
      </c>
      <c r="H6" s="353" t="s">
        <v>154</v>
      </c>
      <c r="I6" s="348" t="s">
        <v>155</v>
      </c>
      <c r="J6" s="348" t="s">
        <v>156</v>
      </c>
      <c r="K6" s="348" t="s">
        <v>157</v>
      </c>
      <c r="L6" s="348" t="s">
        <v>158</v>
      </c>
      <c r="M6" s="348" t="s">
        <v>159</v>
      </c>
      <c r="N6" s="348" t="s">
        <v>160</v>
      </c>
      <c r="O6" s="348" t="s">
        <v>161</v>
      </c>
      <c r="P6" s="348" t="s">
        <v>162</v>
      </c>
      <c r="Q6" s="348" t="s">
        <v>163</v>
      </c>
      <c r="R6" s="348" t="s">
        <v>164</v>
      </c>
      <c r="S6" s="348" t="s">
        <v>165</v>
      </c>
      <c r="T6" s="348" t="s">
        <v>166</v>
      </c>
      <c r="U6" s="348" t="s">
        <v>167</v>
      </c>
      <c r="V6" s="347" t="s">
        <v>168</v>
      </c>
      <c r="W6" s="347" t="s">
        <v>169</v>
      </c>
      <c r="X6" s="347" t="s">
        <v>170</v>
      </c>
      <c r="Y6" s="347" t="s">
        <v>171</v>
      </c>
      <c r="Z6" s="348" t="s">
        <v>172</v>
      </c>
      <c r="AA6" s="348" t="s">
        <v>173</v>
      </c>
      <c r="AB6" s="347" t="s">
        <v>174</v>
      </c>
      <c r="AC6" s="348" t="s">
        <v>175</v>
      </c>
      <c r="AD6" s="348" t="s">
        <v>176</v>
      </c>
      <c r="AE6" s="349" t="s">
        <v>177</v>
      </c>
      <c r="AF6" s="764"/>
      <c r="AG6" s="761"/>
    </row>
    <row r="7" spans="1:35" ht="113" thickBot="1" x14ac:dyDescent="0.3">
      <c r="A7" s="656" t="s">
        <v>352</v>
      </c>
      <c r="B7" s="657" t="s">
        <v>1126</v>
      </c>
      <c r="C7" s="658">
        <v>2019</v>
      </c>
      <c r="D7" s="659" t="s">
        <v>661</v>
      </c>
      <c r="E7" s="660" t="s">
        <v>10</v>
      </c>
      <c r="F7" s="626" t="s">
        <v>120</v>
      </c>
      <c r="G7" s="661" t="s">
        <v>1127</v>
      </c>
      <c r="H7" s="662" t="s">
        <v>7</v>
      </c>
      <c r="I7" s="662" t="s">
        <v>7</v>
      </c>
      <c r="J7" s="662" t="s">
        <v>82</v>
      </c>
      <c r="K7" s="663" t="s">
        <v>8</v>
      </c>
      <c r="L7" s="662" t="s">
        <v>82</v>
      </c>
      <c r="M7" s="662" t="s">
        <v>82</v>
      </c>
      <c r="N7" s="662" t="s">
        <v>7</v>
      </c>
      <c r="O7" s="662" t="s">
        <v>7</v>
      </c>
      <c r="P7" s="662" t="s">
        <v>7</v>
      </c>
      <c r="Q7" s="663" t="s">
        <v>8</v>
      </c>
      <c r="R7" s="662" t="s">
        <v>7</v>
      </c>
      <c r="S7" s="662" t="s">
        <v>7</v>
      </c>
      <c r="T7" s="662" t="s">
        <v>82</v>
      </c>
      <c r="U7" s="662" t="s">
        <v>82</v>
      </c>
      <c r="V7" s="662" t="s">
        <v>82</v>
      </c>
      <c r="W7" s="662" t="s">
        <v>82</v>
      </c>
      <c r="X7" s="662" t="s">
        <v>82</v>
      </c>
      <c r="Y7" s="662" t="s">
        <v>82</v>
      </c>
      <c r="Z7" s="662" t="s">
        <v>7</v>
      </c>
      <c r="AA7" s="662" t="s">
        <v>7</v>
      </c>
      <c r="AB7" s="662" t="s">
        <v>7</v>
      </c>
      <c r="AC7" s="662" t="s">
        <v>82</v>
      </c>
      <c r="AD7" s="662" t="s">
        <v>7</v>
      </c>
      <c r="AE7" s="662" t="s">
        <v>8</v>
      </c>
      <c r="AF7" s="757" t="s">
        <v>1129</v>
      </c>
      <c r="AG7" s="758"/>
      <c r="AH7" s="758"/>
      <c r="AI7" s="759"/>
    </row>
    <row r="8" spans="1:35" ht="53.4" customHeight="1" thickBot="1" x14ac:dyDescent="0.3">
      <c r="A8" s="656" t="s">
        <v>352</v>
      </c>
      <c r="B8" s="657" t="s">
        <v>1126</v>
      </c>
      <c r="C8" s="664">
        <v>2019</v>
      </c>
      <c r="D8" s="659" t="s">
        <v>661</v>
      </c>
      <c r="E8" s="660" t="s">
        <v>10</v>
      </c>
      <c r="F8" s="665" t="s">
        <v>1046</v>
      </c>
      <c r="G8" s="666" t="s">
        <v>1059</v>
      </c>
      <c r="H8" s="662" t="s">
        <v>7</v>
      </c>
      <c r="I8" s="662" t="s">
        <v>7</v>
      </c>
      <c r="J8" s="662" t="s">
        <v>82</v>
      </c>
      <c r="K8" s="663" t="s">
        <v>8</v>
      </c>
      <c r="L8" s="662" t="s">
        <v>82</v>
      </c>
      <c r="M8" s="662" t="s">
        <v>82</v>
      </c>
      <c r="N8" s="662" t="s">
        <v>7</v>
      </c>
      <c r="O8" s="662" t="s">
        <v>7</v>
      </c>
      <c r="P8" s="662" t="s">
        <v>7</v>
      </c>
      <c r="Q8" s="663" t="s">
        <v>8</v>
      </c>
      <c r="R8" s="662" t="s">
        <v>7</v>
      </c>
      <c r="S8" s="662" t="s">
        <v>7</v>
      </c>
      <c r="T8" s="662" t="s">
        <v>82</v>
      </c>
      <c r="U8" s="662" t="s">
        <v>82</v>
      </c>
      <c r="V8" s="662" t="s">
        <v>82</v>
      </c>
      <c r="W8" s="662" t="s">
        <v>82</v>
      </c>
      <c r="X8" s="662" t="s">
        <v>82</v>
      </c>
      <c r="Y8" s="662" t="s">
        <v>82</v>
      </c>
      <c r="Z8" s="662" t="s">
        <v>7</v>
      </c>
      <c r="AA8" s="662" t="s">
        <v>7</v>
      </c>
      <c r="AB8" s="662" t="s">
        <v>7</v>
      </c>
      <c r="AC8" s="662" t="s">
        <v>82</v>
      </c>
      <c r="AD8" s="662" t="s">
        <v>7</v>
      </c>
      <c r="AE8" s="662" t="s">
        <v>8</v>
      </c>
      <c r="AF8" s="757" t="s">
        <v>1129</v>
      </c>
      <c r="AG8" s="758"/>
      <c r="AH8" s="758"/>
      <c r="AI8" s="759"/>
    </row>
    <row r="9" spans="1:35" ht="66" customHeight="1" x14ac:dyDescent="0.25">
      <c r="A9" s="656" t="s">
        <v>352</v>
      </c>
      <c r="B9" s="657" t="s">
        <v>1126</v>
      </c>
      <c r="C9" s="664">
        <v>2019</v>
      </c>
      <c r="D9" s="659" t="s">
        <v>661</v>
      </c>
      <c r="E9" s="660" t="s">
        <v>10</v>
      </c>
      <c r="F9" s="627" t="s">
        <v>1062</v>
      </c>
      <c r="G9" s="667" t="s">
        <v>1128</v>
      </c>
      <c r="H9" s="662" t="s">
        <v>7</v>
      </c>
      <c r="I9" s="662" t="s">
        <v>7</v>
      </c>
      <c r="J9" s="662" t="s">
        <v>82</v>
      </c>
      <c r="K9" s="663" t="s">
        <v>8</v>
      </c>
      <c r="L9" s="662" t="s">
        <v>82</v>
      </c>
      <c r="M9" s="662" t="s">
        <v>82</v>
      </c>
      <c r="N9" s="662" t="s">
        <v>7</v>
      </c>
      <c r="O9" s="662" t="s">
        <v>7</v>
      </c>
      <c r="P9" s="662" t="s">
        <v>7</v>
      </c>
      <c r="Q9" s="663" t="s">
        <v>8</v>
      </c>
      <c r="R9" s="662" t="s">
        <v>7</v>
      </c>
      <c r="S9" s="662" t="s">
        <v>7</v>
      </c>
      <c r="T9" s="662" t="s">
        <v>82</v>
      </c>
      <c r="U9" s="662" t="s">
        <v>82</v>
      </c>
      <c r="V9" s="662" t="s">
        <v>82</v>
      </c>
      <c r="W9" s="662" t="s">
        <v>82</v>
      </c>
      <c r="X9" s="662" t="s">
        <v>82</v>
      </c>
      <c r="Y9" s="662" t="s">
        <v>82</v>
      </c>
      <c r="Z9" s="662" t="s">
        <v>7</v>
      </c>
      <c r="AA9" s="662" t="s">
        <v>7</v>
      </c>
      <c r="AB9" s="662" t="s">
        <v>7</v>
      </c>
      <c r="AC9" s="662" t="s">
        <v>82</v>
      </c>
      <c r="AD9" s="662" t="s">
        <v>7</v>
      </c>
      <c r="AE9" s="662" t="s">
        <v>8</v>
      </c>
      <c r="AF9" s="757" t="s">
        <v>1129</v>
      </c>
      <c r="AG9" s="758"/>
      <c r="AH9" s="758"/>
      <c r="AI9" s="759"/>
    </row>
    <row r="10" spans="1:35" x14ac:dyDescent="0.25">
      <c r="A10" s="656"/>
      <c r="B10" s="668"/>
      <c r="C10" s="669"/>
      <c r="D10" s="669"/>
      <c r="E10" s="669"/>
      <c r="F10" s="669"/>
      <c r="G10" s="669"/>
      <c r="H10" s="669"/>
      <c r="I10" s="669"/>
      <c r="J10" s="669"/>
      <c r="K10" s="669"/>
      <c r="L10" s="669"/>
      <c r="M10" s="669"/>
      <c r="N10" s="669"/>
      <c r="O10" s="669"/>
      <c r="P10" s="669"/>
      <c r="Q10" s="669"/>
      <c r="R10" s="669"/>
      <c r="S10" s="669"/>
      <c r="T10" s="669"/>
      <c r="U10" s="669"/>
      <c r="V10" s="669"/>
      <c r="W10" s="669"/>
      <c r="X10" s="669"/>
      <c r="Y10" s="669"/>
      <c r="Z10" s="669"/>
      <c r="AA10" s="669"/>
      <c r="AB10" s="669"/>
      <c r="AC10" s="669"/>
      <c r="AD10" s="669"/>
      <c r="AE10" s="669"/>
      <c r="AF10" s="669"/>
      <c r="AG10" s="670"/>
    </row>
    <row r="11" spans="1:35" x14ac:dyDescent="0.25">
      <c r="A11" s="63"/>
      <c r="B11" s="63"/>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row>
    <row r="12" spans="1:35" x14ac:dyDescent="0.25">
      <c r="A12" s="59"/>
      <c r="B12" s="63"/>
      <c r="C12" s="63"/>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row>
  </sheetData>
  <mergeCells count="16">
    <mergeCell ref="AF7:AI7"/>
    <mergeCell ref="AF8:AI8"/>
    <mergeCell ref="AF9:AI9"/>
    <mergeCell ref="AG5:AG6"/>
    <mergeCell ref="P5:T5"/>
    <mergeCell ref="X5:Y5"/>
    <mergeCell ref="AA5:AB5"/>
    <mergeCell ref="AC5:AE5"/>
    <mergeCell ref="AF5:AF6"/>
    <mergeCell ref="A4:G5"/>
    <mergeCell ref="H4:L4"/>
    <mergeCell ref="M4:V4"/>
    <mergeCell ref="W4:AE4"/>
    <mergeCell ref="H5:I5"/>
    <mergeCell ref="J5:L5"/>
    <mergeCell ref="M5:O5"/>
  </mergeCells>
  <pageMargins left="0.25" right="0.25" top="0.75" bottom="0.75" header="0.3" footer="0.3"/>
  <pageSetup paperSize="9" scale="42"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J32"/>
  <sheetViews>
    <sheetView topLeftCell="A28" zoomScale="80" zoomScaleNormal="80" workbookViewId="0">
      <selection activeCell="L27" sqref="L27"/>
    </sheetView>
  </sheetViews>
  <sheetFormatPr defaultColWidth="8.90625" defaultRowHeight="12.5" x14ac:dyDescent="0.25"/>
  <cols>
    <col min="1" max="1" width="8.453125" style="1" customWidth="1"/>
    <col min="2" max="2" width="22.453125" style="1" customWidth="1"/>
    <col min="3" max="3" width="18.08984375" style="1" customWidth="1"/>
    <col min="4" max="4" width="21.90625" style="65" customWidth="1"/>
    <col min="5" max="5" width="15" style="1" customWidth="1"/>
    <col min="6" max="6" width="25.453125" style="1" customWidth="1"/>
    <col min="7" max="7" width="24.36328125" style="1" bestFit="1" customWidth="1"/>
    <col min="8" max="8" width="39.36328125" style="1" customWidth="1"/>
    <col min="9" max="9" width="15.90625" style="1" customWidth="1"/>
    <col min="10" max="10" width="14.6328125" style="1" customWidth="1"/>
    <col min="11" max="16384" width="8.90625" style="1"/>
  </cols>
  <sheetData>
    <row r="1" spans="1:10" ht="13.5" thickBot="1" x14ac:dyDescent="0.35">
      <c r="A1" s="9" t="s">
        <v>246</v>
      </c>
      <c r="B1" s="105"/>
      <c r="C1" s="10"/>
      <c r="D1" s="8"/>
    </row>
    <row r="2" spans="1:10" ht="13" x14ac:dyDescent="0.25">
      <c r="A2" s="10"/>
      <c r="B2" s="10"/>
      <c r="C2" s="10"/>
      <c r="D2" s="10"/>
      <c r="E2" s="10"/>
      <c r="F2" s="10"/>
      <c r="G2" s="10"/>
      <c r="H2" s="10"/>
      <c r="I2" s="204" t="s">
        <v>60</v>
      </c>
      <c r="J2" s="196" t="s">
        <v>52</v>
      </c>
    </row>
    <row r="3" spans="1:10" ht="13.5" thickBot="1" x14ac:dyDescent="0.3">
      <c r="A3" s="10"/>
      <c r="B3" s="10"/>
      <c r="C3" s="10"/>
      <c r="D3" s="10"/>
      <c r="E3" s="10"/>
      <c r="F3" s="10"/>
      <c r="G3" s="10"/>
      <c r="H3" s="10"/>
      <c r="I3" s="179" t="s">
        <v>59</v>
      </c>
      <c r="J3" s="283">
        <v>2019</v>
      </c>
    </row>
    <row r="4" spans="1:10" ht="26.5" thickBot="1" x14ac:dyDescent="0.3">
      <c r="A4" s="213" t="s">
        <v>0</v>
      </c>
      <c r="B4" s="213" t="s">
        <v>247</v>
      </c>
      <c r="C4" s="213" t="s">
        <v>248</v>
      </c>
      <c r="D4" s="185" t="s">
        <v>249</v>
      </c>
      <c r="E4" s="213" t="s">
        <v>250</v>
      </c>
      <c r="F4" s="213" t="s">
        <v>251</v>
      </c>
      <c r="G4" s="213" t="s">
        <v>252</v>
      </c>
      <c r="H4" s="357" t="s">
        <v>4</v>
      </c>
      <c r="I4" s="319" t="s">
        <v>268</v>
      </c>
      <c r="J4" s="322" t="s">
        <v>201</v>
      </c>
    </row>
    <row r="5" spans="1:10" ht="137.5" x14ac:dyDescent="0.25">
      <c r="A5" s="574" t="s">
        <v>352</v>
      </c>
      <c r="B5" s="575" t="s">
        <v>822</v>
      </c>
      <c r="C5" s="576" t="s">
        <v>823</v>
      </c>
      <c r="D5" s="576" t="s">
        <v>190</v>
      </c>
      <c r="E5" s="576" t="s">
        <v>82</v>
      </c>
      <c r="F5" s="577" t="s">
        <v>82</v>
      </c>
      <c r="G5" s="574" t="s">
        <v>400</v>
      </c>
      <c r="H5" s="578" t="s">
        <v>824</v>
      </c>
      <c r="I5" s="581" t="s">
        <v>857</v>
      </c>
      <c r="J5" s="582"/>
    </row>
    <row r="6" spans="1:10" x14ac:dyDescent="0.25">
      <c r="A6" s="574" t="s">
        <v>352</v>
      </c>
      <c r="B6" s="575" t="s">
        <v>825</v>
      </c>
      <c r="C6" s="576">
        <v>1</v>
      </c>
      <c r="D6" s="576" t="s">
        <v>190</v>
      </c>
      <c r="E6" s="576" t="s">
        <v>82</v>
      </c>
      <c r="F6" s="577" t="s">
        <v>82</v>
      </c>
      <c r="G6" s="574" t="s">
        <v>400</v>
      </c>
      <c r="H6" s="574" t="s">
        <v>826</v>
      </c>
      <c r="I6" s="582" t="s">
        <v>8</v>
      </c>
      <c r="J6" s="582"/>
    </row>
    <row r="7" spans="1:10" x14ac:dyDescent="0.25">
      <c r="A7" s="574" t="s">
        <v>352</v>
      </c>
      <c r="B7" s="575" t="s">
        <v>827</v>
      </c>
      <c r="C7" s="576">
        <v>1</v>
      </c>
      <c r="D7" s="576" t="s">
        <v>190</v>
      </c>
      <c r="E7" s="576" t="s">
        <v>82</v>
      </c>
      <c r="F7" s="577" t="s">
        <v>82</v>
      </c>
      <c r="G7" s="574" t="s">
        <v>400</v>
      </c>
      <c r="H7" s="574" t="s">
        <v>826</v>
      </c>
      <c r="I7" s="583">
        <v>11110</v>
      </c>
      <c r="J7" s="582"/>
    </row>
    <row r="8" spans="1:10" ht="75" x14ac:dyDescent="0.25">
      <c r="A8" s="574" t="s">
        <v>352</v>
      </c>
      <c r="B8" s="575" t="s">
        <v>828</v>
      </c>
      <c r="C8" s="576">
        <v>1</v>
      </c>
      <c r="D8" s="576" t="s">
        <v>190</v>
      </c>
      <c r="E8" s="576" t="s">
        <v>82</v>
      </c>
      <c r="F8" s="577" t="s">
        <v>82</v>
      </c>
      <c r="G8" s="574" t="s">
        <v>400</v>
      </c>
      <c r="H8" s="574" t="s">
        <v>826</v>
      </c>
      <c r="I8" s="583">
        <v>11110</v>
      </c>
      <c r="J8" s="582" t="s">
        <v>858</v>
      </c>
    </row>
    <row r="9" spans="1:10" x14ac:dyDescent="0.25">
      <c r="A9" s="574" t="s">
        <v>352</v>
      </c>
      <c r="B9" s="575" t="s">
        <v>829</v>
      </c>
      <c r="C9" s="576" t="s">
        <v>830</v>
      </c>
      <c r="D9" s="576" t="s">
        <v>256</v>
      </c>
      <c r="E9" s="576" t="s">
        <v>82</v>
      </c>
      <c r="F9" s="577" t="s">
        <v>82</v>
      </c>
      <c r="G9" s="574" t="s">
        <v>831</v>
      </c>
      <c r="H9" s="574" t="s">
        <v>826</v>
      </c>
      <c r="I9" s="583" t="s">
        <v>859</v>
      </c>
      <c r="J9" s="582"/>
    </row>
    <row r="10" spans="1:10" x14ac:dyDescent="0.25">
      <c r="A10" s="574" t="s">
        <v>352</v>
      </c>
      <c r="B10" s="575" t="s">
        <v>829</v>
      </c>
      <c r="C10" s="576" t="s">
        <v>830</v>
      </c>
      <c r="D10" s="576" t="s">
        <v>832</v>
      </c>
      <c r="E10" s="576" t="s">
        <v>82</v>
      </c>
      <c r="F10" s="577" t="s">
        <v>82</v>
      </c>
      <c r="G10" s="574" t="s">
        <v>831</v>
      </c>
      <c r="H10" s="574" t="s">
        <v>826</v>
      </c>
      <c r="I10" s="583">
        <v>11444</v>
      </c>
      <c r="J10" s="582"/>
    </row>
    <row r="11" spans="1:10" x14ac:dyDescent="0.25">
      <c r="A11" s="574" t="s">
        <v>352</v>
      </c>
      <c r="B11" s="575" t="s">
        <v>829</v>
      </c>
      <c r="C11" s="576" t="s">
        <v>830</v>
      </c>
      <c r="D11" s="576" t="s">
        <v>257</v>
      </c>
      <c r="E11" s="576" t="s">
        <v>82</v>
      </c>
      <c r="F11" s="577" t="s">
        <v>82</v>
      </c>
      <c r="G11" s="574" t="s">
        <v>831</v>
      </c>
      <c r="H11" s="574" t="s">
        <v>826</v>
      </c>
      <c r="I11" s="583">
        <v>11444</v>
      </c>
      <c r="J11" s="582"/>
    </row>
    <row r="12" spans="1:10" x14ac:dyDescent="0.25">
      <c r="A12" s="574" t="s">
        <v>352</v>
      </c>
      <c r="B12" s="575" t="s">
        <v>253</v>
      </c>
      <c r="C12" s="576" t="s">
        <v>254</v>
      </c>
      <c r="D12" s="575" t="s">
        <v>833</v>
      </c>
      <c r="E12" s="576" t="s">
        <v>82</v>
      </c>
      <c r="F12" s="577" t="s">
        <v>255</v>
      </c>
      <c r="G12" s="574" t="s">
        <v>834</v>
      </c>
      <c r="H12" s="574" t="s">
        <v>826</v>
      </c>
      <c r="I12" s="582" t="s">
        <v>859</v>
      </c>
      <c r="J12" s="582"/>
    </row>
    <row r="13" spans="1:10" x14ac:dyDescent="0.25">
      <c r="A13" s="574" t="s">
        <v>352</v>
      </c>
      <c r="B13" s="575" t="s">
        <v>253</v>
      </c>
      <c r="C13" s="576" t="s">
        <v>254</v>
      </c>
      <c r="D13" s="575" t="s">
        <v>835</v>
      </c>
      <c r="E13" s="576" t="s">
        <v>82</v>
      </c>
      <c r="F13" s="577" t="s">
        <v>255</v>
      </c>
      <c r="G13" s="574" t="s">
        <v>834</v>
      </c>
      <c r="H13" s="574" t="s">
        <v>826</v>
      </c>
      <c r="I13" s="582" t="s">
        <v>859</v>
      </c>
      <c r="J13" s="582"/>
    </row>
    <row r="14" spans="1:10" x14ac:dyDescent="0.25">
      <c r="A14" s="574" t="s">
        <v>352</v>
      </c>
      <c r="B14" s="575" t="s">
        <v>253</v>
      </c>
      <c r="C14" s="576" t="s">
        <v>254</v>
      </c>
      <c r="D14" s="575" t="s">
        <v>131</v>
      </c>
      <c r="E14" s="576" t="s">
        <v>82</v>
      </c>
      <c r="F14" s="577" t="s">
        <v>255</v>
      </c>
      <c r="G14" s="574" t="s">
        <v>834</v>
      </c>
      <c r="H14" s="574" t="s">
        <v>826</v>
      </c>
      <c r="I14" s="582" t="s">
        <v>859</v>
      </c>
      <c r="J14" s="582"/>
    </row>
    <row r="15" spans="1:10" x14ac:dyDescent="0.25">
      <c r="A15" s="574" t="s">
        <v>352</v>
      </c>
      <c r="B15" s="575" t="s">
        <v>253</v>
      </c>
      <c r="C15" s="576" t="s">
        <v>254</v>
      </c>
      <c r="D15" s="575" t="s">
        <v>836</v>
      </c>
      <c r="E15" s="576" t="s">
        <v>82</v>
      </c>
      <c r="F15" s="577" t="s">
        <v>255</v>
      </c>
      <c r="G15" s="574" t="s">
        <v>834</v>
      </c>
      <c r="H15" s="574" t="s">
        <v>826</v>
      </c>
      <c r="I15" s="582" t="s">
        <v>859</v>
      </c>
      <c r="J15" s="582"/>
    </row>
    <row r="16" spans="1:10" x14ac:dyDescent="0.25">
      <c r="A16" s="574" t="s">
        <v>352</v>
      </c>
      <c r="B16" s="575" t="s">
        <v>253</v>
      </c>
      <c r="C16" s="576" t="s">
        <v>254</v>
      </c>
      <c r="D16" s="575" t="s">
        <v>837</v>
      </c>
      <c r="E16" s="576" t="s">
        <v>82</v>
      </c>
      <c r="F16" s="577" t="s">
        <v>255</v>
      </c>
      <c r="G16" s="574" t="s">
        <v>834</v>
      </c>
      <c r="H16" s="574" t="s">
        <v>826</v>
      </c>
      <c r="I16" s="582" t="s">
        <v>859</v>
      </c>
      <c r="J16" s="582"/>
    </row>
    <row r="17" spans="1:10" x14ac:dyDescent="0.25">
      <c r="A17" s="574" t="s">
        <v>352</v>
      </c>
      <c r="B17" s="575" t="s">
        <v>253</v>
      </c>
      <c r="C17" s="576" t="s">
        <v>254</v>
      </c>
      <c r="D17" s="575" t="s">
        <v>358</v>
      </c>
      <c r="E17" s="576" t="s">
        <v>82</v>
      </c>
      <c r="F17" s="577" t="s">
        <v>255</v>
      </c>
      <c r="G17" s="574" t="s">
        <v>834</v>
      </c>
      <c r="H17" s="574" t="s">
        <v>826</v>
      </c>
      <c r="I17" s="582" t="s">
        <v>859</v>
      </c>
      <c r="J17" s="582"/>
    </row>
    <row r="18" spans="1:10" x14ac:dyDescent="0.25">
      <c r="A18" s="574" t="s">
        <v>352</v>
      </c>
      <c r="B18" s="575" t="s">
        <v>253</v>
      </c>
      <c r="C18" s="576" t="s">
        <v>254</v>
      </c>
      <c r="D18" s="575" t="s">
        <v>838</v>
      </c>
      <c r="E18" s="576" t="s">
        <v>82</v>
      </c>
      <c r="F18" s="577" t="s">
        <v>255</v>
      </c>
      <c r="G18" s="574" t="s">
        <v>834</v>
      </c>
      <c r="H18" s="574" t="s">
        <v>826</v>
      </c>
      <c r="I18" s="582" t="s">
        <v>859</v>
      </c>
      <c r="J18" s="582"/>
    </row>
    <row r="19" spans="1:10" x14ac:dyDescent="0.25">
      <c r="A19" s="574" t="s">
        <v>352</v>
      </c>
      <c r="B19" s="575" t="s">
        <v>253</v>
      </c>
      <c r="C19" s="576" t="s">
        <v>254</v>
      </c>
      <c r="D19" s="575" t="s">
        <v>839</v>
      </c>
      <c r="E19" s="576" t="s">
        <v>82</v>
      </c>
      <c r="F19" s="577" t="s">
        <v>255</v>
      </c>
      <c r="G19" s="574" t="s">
        <v>834</v>
      </c>
      <c r="H19" s="574" t="s">
        <v>826</v>
      </c>
      <c r="I19" s="582" t="s">
        <v>859</v>
      </c>
      <c r="J19" s="582"/>
    </row>
    <row r="20" spans="1:10" x14ac:dyDescent="0.25">
      <c r="A20" s="574" t="s">
        <v>352</v>
      </c>
      <c r="B20" s="575" t="s">
        <v>253</v>
      </c>
      <c r="C20" s="576" t="s">
        <v>254</v>
      </c>
      <c r="D20" s="575" t="s">
        <v>840</v>
      </c>
      <c r="E20" s="576" t="s">
        <v>82</v>
      </c>
      <c r="F20" s="577" t="s">
        <v>255</v>
      </c>
      <c r="G20" s="574" t="s">
        <v>834</v>
      </c>
      <c r="H20" s="574" t="s">
        <v>826</v>
      </c>
      <c r="I20" s="582" t="s">
        <v>859</v>
      </c>
      <c r="J20" s="582"/>
    </row>
    <row r="21" spans="1:10" x14ac:dyDescent="0.25">
      <c r="A21" s="574" t="s">
        <v>352</v>
      </c>
      <c r="B21" s="575" t="s">
        <v>253</v>
      </c>
      <c r="C21" s="576" t="s">
        <v>254</v>
      </c>
      <c r="D21" s="575" t="s">
        <v>841</v>
      </c>
      <c r="E21" s="576" t="s">
        <v>82</v>
      </c>
      <c r="F21" s="577" t="s">
        <v>255</v>
      </c>
      <c r="G21" s="574" t="s">
        <v>834</v>
      </c>
      <c r="H21" s="574" t="s">
        <v>826</v>
      </c>
      <c r="I21" s="582" t="s">
        <v>859</v>
      </c>
      <c r="J21" s="582"/>
    </row>
    <row r="22" spans="1:10" x14ac:dyDescent="0.25">
      <c r="A22" s="574" t="s">
        <v>352</v>
      </c>
      <c r="B22" s="575" t="s">
        <v>253</v>
      </c>
      <c r="C22" s="576" t="s">
        <v>254</v>
      </c>
      <c r="D22" s="575" t="s">
        <v>842</v>
      </c>
      <c r="E22" s="576" t="s">
        <v>82</v>
      </c>
      <c r="F22" s="577" t="s">
        <v>255</v>
      </c>
      <c r="G22" s="574" t="s">
        <v>834</v>
      </c>
      <c r="H22" s="574" t="s">
        <v>826</v>
      </c>
      <c r="I22" s="582" t="s">
        <v>859</v>
      </c>
      <c r="J22" s="582"/>
    </row>
    <row r="23" spans="1:10" x14ac:dyDescent="0.25">
      <c r="A23" s="574" t="s">
        <v>352</v>
      </c>
      <c r="B23" s="575" t="s">
        <v>253</v>
      </c>
      <c r="C23" s="576" t="s">
        <v>254</v>
      </c>
      <c r="D23" s="575" t="s">
        <v>843</v>
      </c>
      <c r="E23" s="576" t="s">
        <v>82</v>
      </c>
      <c r="F23" s="577" t="s">
        <v>255</v>
      </c>
      <c r="G23" s="574" t="s">
        <v>834</v>
      </c>
      <c r="H23" s="574" t="s">
        <v>826</v>
      </c>
      <c r="I23" s="582" t="s">
        <v>859</v>
      </c>
      <c r="J23" s="582"/>
    </row>
    <row r="24" spans="1:10" x14ac:dyDescent="0.25">
      <c r="A24" s="574" t="s">
        <v>352</v>
      </c>
      <c r="B24" s="575" t="s">
        <v>253</v>
      </c>
      <c r="C24" s="576" t="s">
        <v>254</v>
      </c>
      <c r="D24" s="575" t="s">
        <v>844</v>
      </c>
      <c r="E24" s="576" t="s">
        <v>82</v>
      </c>
      <c r="F24" s="577" t="s">
        <v>255</v>
      </c>
      <c r="G24" s="574" t="s">
        <v>834</v>
      </c>
      <c r="H24" s="574" t="s">
        <v>826</v>
      </c>
      <c r="I24" s="582" t="s">
        <v>859</v>
      </c>
      <c r="J24" s="582"/>
    </row>
    <row r="25" spans="1:10" x14ac:dyDescent="0.25">
      <c r="A25" s="574" t="s">
        <v>352</v>
      </c>
      <c r="B25" s="575" t="s">
        <v>253</v>
      </c>
      <c r="C25" s="576" t="s">
        <v>254</v>
      </c>
      <c r="D25" s="575" t="s">
        <v>845</v>
      </c>
      <c r="E25" s="576" t="s">
        <v>82</v>
      </c>
      <c r="F25" s="577" t="s">
        <v>255</v>
      </c>
      <c r="G25" s="574" t="s">
        <v>834</v>
      </c>
      <c r="H25" s="574" t="s">
        <v>826</v>
      </c>
      <c r="I25" s="582" t="s">
        <v>859</v>
      </c>
      <c r="J25" s="582"/>
    </row>
    <row r="26" spans="1:10" x14ac:dyDescent="0.25">
      <c r="A26" s="574" t="s">
        <v>352</v>
      </c>
      <c r="B26" s="575" t="s">
        <v>253</v>
      </c>
      <c r="C26" s="576" t="s">
        <v>254</v>
      </c>
      <c r="D26" s="575" t="s">
        <v>846</v>
      </c>
      <c r="E26" s="576" t="s">
        <v>82</v>
      </c>
      <c r="F26" s="577" t="s">
        <v>255</v>
      </c>
      <c r="G26" s="574" t="s">
        <v>834</v>
      </c>
      <c r="H26" s="574" t="s">
        <v>826</v>
      </c>
      <c r="I26" s="582" t="s">
        <v>859</v>
      </c>
      <c r="J26" s="582"/>
    </row>
    <row r="27" spans="1:10" ht="218.5" x14ac:dyDescent="0.25">
      <c r="A27" s="574" t="s">
        <v>352</v>
      </c>
      <c r="B27" s="575" t="s">
        <v>398</v>
      </c>
      <c r="C27" s="576" t="s">
        <v>399</v>
      </c>
      <c r="D27" s="576" t="s">
        <v>190</v>
      </c>
      <c r="E27" s="576" t="s">
        <v>82</v>
      </c>
      <c r="F27" s="577" t="s">
        <v>255</v>
      </c>
      <c r="G27" s="574" t="s">
        <v>400</v>
      </c>
      <c r="H27" s="579" t="s">
        <v>401</v>
      </c>
      <c r="I27" s="412" t="s">
        <v>8</v>
      </c>
      <c r="J27" s="362" t="s">
        <v>402</v>
      </c>
    </row>
    <row r="28" spans="1:10" x14ac:dyDescent="0.25">
      <c r="A28" s="574" t="s">
        <v>352</v>
      </c>
      <c r="B28" s="575" t="s">
        <v>258</v>
      </c>
      <c r="C28" s="576" t="s">
        <v>847</v>
      </c>
      <c r="D28" s="576" t="s">
        <v>190</v>
      </c>
      <c r="E28" s="576" t="s">
        <v>82</v>
      </c>
      <c r="F28" s="577" t="s">
        <v>255</v>
      </c>
      <c r="G28" s="574" t="s">
        <v>848</v>
      </c>
      <c r="H28" s="574" t="s">
        <v>826</v>
      </c>
      <c r="I28" s="583">
        <v>11110</v>
      </c>
      <c r="J28" s="582"/>
    </row>
    <row r="29" spans="1:10" ht="75" x14ac:dyDescent="0.25">
      <c r="A29" s="574" t="s">
        <v>352</v>
      </c>
      <c r="B29" s="575" t="s">
        <v>849</v>
      </c>
      <c r="C29" s="576" t="s">
        <v>850</v>
      </c>
      <c r="D29" s="576" t="s">
        <v>190</v>
      </c>
      <c r="E29" s="576" t="s">
        <v>82</v>
      </c>
      <c r="F29" s="577" t="s">
        <v>82</v>
      </c>
      <c r="G29" s="574" t="s">
        <v>851</v>
      </c>
      <c r="H29" s="580" t="s">
        <v>852</v>
      </c>
      <c r="I29" s="583">
        <v>11049</v>
      </c>
      <c r="J29" s="582" t="s">
        <v>860</v>
      </c>
    </row>
    <row r="30" spans="1:10" ht="62.5" x14ac:dyDescent="0.25">
      <c r="A30" s="574" t="s">
        <v>352</v>
      </c>
      <c r="B30" s="575" t="s">
        <v>853</v>
      </c>
      <c r="C30" s="576" t="s">
        <v>254</v>
      </c>
      <c r="D30" s="576" t="s">
        <v>190</v>
      </c>
      <c r="E30" s="576" t="s">
        <v>82</v>
      </c>
      <c r="F30" s="577" t="s">
        <v>255</v>
      </c>
      <c r="G30" s="574" t="s">
        <v>834</v>
      </c>
      <c r="H30" s="574" t="s">
        <v>826</v>
      </c>
      <c r="I30" s="582" t="s">
        <v>8</v>
      </c>
      <c r="J30" s="582" t="s">
        <v>861</v>
      </c>
    </row>
    <row r="31" spans="1:10" ht="62.5" x14ac:dyDescent="0.25">
      <c r="A31" s="574" t="s">
        <v>352</v>
      </c>
      <c r="B31" s="575" t="s">
        <v>854</v>
      </c>
      <c r="C31" s="576" t="s">
        <v>399</v>
      </c>
      <c r="D31" s="576" t="s">
        <v>190</v>
      </c>
      <c r="E31" s="576" t="s">
        <v>82</v>
      </c>
      <c r="F31" s="577" t="s">
        <v>255</v>
      </c>
      <c r="G31" s="574" t="s">
        <v>400</v>
      </c>
      <c r="H31" s="574" t="s">
        <v>826</v>
      </c>
      <c r="I31" s="582" t="s">
        <v>8</v>
      </c>
      <c r="J31" s="582" t="s">
        <v>862</v>
      </c>
    </row>
    <row r="32" spans="1:10" ht="50" x14ac:dyDescent="0.25">
      <c r="A32" s="574" t="s">
        <v>352</v>
      </c>
      <c r="B32" s="575" t="s">
        <v>855</v>
      </c>
      <c r="C32" s="576" t="s">
        <v>847</v>
      </c>
      <c r="D32" s="576" t="s">
        <v>190</v>
      </c>
      <c r="E32" s="576" t="s">
        <v>82</v>
      </c>
      <c r="F32" s="577" t="s">
        <v>255</v>
      </c>
      <c r="G32" s="574" t="s">
        <v>856</v>
      </c>
      <c r="H32" s="574" t="s">
        <v>826</v>
      </c>
      <c r="I32" s="582" t="s">
        <v>8</v>
      </c>
      <c r="J32" s="582" t="s">
        <v>863</v>
      </c>
    </row>
  </sheetData>
  <dataValidations count="1">
    <dataValidation type="textLength" showInputMessage="1" showErrorMessage="1" sqref="I5:J32">
      <formula1>0</formula1>
      <formula2>150</formula2>
    </dataValidation>
  </dataValidations>
  <pageMargins left="0.7" right="0.7" top="0.75" bottom="0.75" header="0.3" footer="0.3"/>
  <pageSetup paperSize="9" scale="72"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H18"/>
  <sheetViews>
    <sheetView zoomScaleNormal="100" workbookViewId="0">
      <selection activeCell="J8" sqref="J8"/>
    </sheetView>
  </sheetViews>
  <sheetFormatPr defaultColWidth="8.90625" defaultRowHeight="12.5" x14ac:dyDescent="0.25"/>
  <cols>
    <col min="1" max="1" width="22.453125" style="1" customWidth="1"/>
    <col min="2" max="2" width="9.453125" style="1" bestFit="1" customWidth="1"/>
    <col min="3" max="3" width="21.90625" style="1" customWidth="1"/>
    <col min="4" max="4" width="24.08984375" style="1" bestFit="1" customWidth="1"/>
    <col min="5" max="5" width="22.36328125" style="1" customWidth="1"/>
    <col min="6" max="6" width="18.08984375" style="1" customWidth="1"/>
    <col min="7" max="7" width="17.6328125" style="1" customWidth="1"/>
    <col min="8" max="8" width="19.54296875" style="1" customWidth="1"/>
    <col min="9" max="16384" width="8.90625" style="1"/>
  </cols>
  <sheetData>
    <row r="1" spans="1:8" ht="13.5" thickBot="1" x14ac:dyDescent="0.35">
      <c r="A1" s="9" t="s">
        <v>178</v>
      </c>
    </row>
    <row r="2" spans="1:8" x14ac:dyDescent="0.25">
      <c r="A2" s="246"/>
      <c r="B2" s="106"/>
      <c r="C2" s="106"/>
      <c r="D2" s="106"/>
      <c r="E2" s="106"/>
      <c r="G2" s="204" t="s">
        <v>60</v>
      </c>
      <c r="H2" s="196" t="s">
        <v>52</v>
      </c>
    </row>
    <row r="3" spans="1:8" ht="13.5" thickBot="1" x14ac:dyDescent="0.3">
      <c r="A3" s="247"/>
      <c r="B3" s="248"/>
      <c r="C3" s="248"/>
      <c r="D3" s="248"/>
      <c r="E3" s="248"/>
      <c r="G3" s="179" t="s">
        <v>59</v>
      </c>
      <c r="H3" s="283">
        <v>2019</v>
      </c>
    </row>
    <row r="4" spans="1:8" ht="26.5" thickBot="1" x14ac:dyDescent="0.3">
      <c r="A4" s="213" t="s">
        <v>0</v>
      </c>
      <c r="B4" s="213" t="s">
        <v>179</v>
      </c>
      <c r="C4" s="185" t="s">
        <v>180</v>
      </c>
      <c r="D4" s="213" t="s">
        <v>5</v>
      </c>
      <c r="E4" s="213" t="s">
        <v>181</v>
      </c>
      <c r="F4" s="337" t="s">
        <v>4</v>
      </c>
      <c r="G4" s="315" t="s">
        <v>349</v>
      </c>
      <c r="H4" s="315" t="s">
        <v>201</v>
      </c>
    </row>
    <row r="5" spans="1:8" x14ac:dyDescent="0.25">
      <c r="A5" s="584" t="s">
        <v>352</v>
      </c>
      <c r="B5" s="584"/>
      <c r="C5" s="584" t="s">
        <v>864</v>
      </c>
      <c r="D5" s="585" t="s">
        <v>8</v>
      </c>
      <c r="E5" s="586" t="s">
        <v>182</v>
      </c>
      <c r="F5" s="584"/>
      <c r="G5" s="488">
        <v>4</v>
      </c>
      <c r="H5" s="355"/>
    </row>
    <row r="6" spans="1:8" ht="25" x14ac:dyDescent="0.25">
      <c r="A6" s="584" t="s">
        <v>352</v>
      </c>
      <c r="B6" s="584"/>
      <c r="C6" s="587" t="s">
        <v>865</v>
      </c>
      <c r="D6" s="585" t="s">
        <v>8</v>
      </c>
      <c r="E6" s="586" t="s">
        <v>182</v>
      </c>
      <c r="F6" s="584"/>
      <c r="G6" s="594">
        <v>1</v>
      </c>
      <c r="H6" s="355"/>
    </row>
    <row r="7" spans="1:8" ht="87.5" x14ac:dyDescent="0.25">
      <c r="A7" s="584" t="s">
        <v>352</v>
      </c>
      <c r="B7" s="588" t="s">
        <v>866</v>
      </c>
      <c r="C7" s="588" t="s">
        <v>867</v>
      </c>
      <c r="D7" s="584" t="s">
        <v>8</v>
      </c>
      <c r="E7" s="586" t="s">
        <v>182</v>
      </c>
      <c r="F7" s="584"/>
      <c r="G7" s="594">
        <v>2</v>
      </c>
      <c r="H7" s="596" t="s">
        <v>889</v>
      </c>
    </row>
    <row r="8" spans="1:8" ht="62.5" x14ac:dyDescent="0.25">
      <c r="A8" s="584" t="s">
        <v>352</v>
      </c>
      <c r="B8" s="589" t="s">
        <v>868</v>
      </c>
      <c r="C8" s="578" t="s">
        <v>869</v>
      </c>
      <c r="D8" s="584" t="s">
        <v>8</v>
      </c>
      <c r="E8" s="586" t="s">
        <v>182</v>
      </c>
      <c r="F8" s="584"/>
      <c r="G8" s="594">
        <v>1</v>
      </c>
      <c r="H8" s="355"/>
    </row>
    <row r="9" spans="1:8" ht="25" x14ac:dyDescent="0.25">
      <c r="A9" s="584" t="s">
        <v>352</v>
      </c>
      <c r="B9" s="590" t="s">
        <v>870</v>
      </c>
      <c r="C9" s="578" t="s">
        <v>871</v>
      </c>
      <c r="D9" s="584" t="s">
        <v>8</v>
      </c>
      <c r="E9" s="586" t="s">
        <v>182</v>
      </c>
      <c r="F9" s="584"/>
      <c r="G9" s="594"/>
      <c r="H9" s="595" t="s">
        <v>888</v>
      </c>
    </row>
    <row r="10" spans="1:8" ht="37.5" x14ac:dyDescent="0.25">
      <c r="A10" s="584" t="s">
        <v>352</v>
      </c>
      <c r="B10" s="584" t="s">
        <v>872</v>
      </c>
      <c r="C10" s="590" t="s">
        <v>873</v>
      </c>
      <c r="D10" s="584" t="s">
        <v>10</v>
      </c>
      <c r="E10" s="586" t="s">
        <v>182</v>
      </c>
      <c r="F10" s="584"/>
      <c r="G10" s="594">
        <v>1</v>
      </c>
      <c r="H10" s="355"/>
    </row>
    <row r="11" spans="1:8" x14ac:dyDescent="0.25">
      <c r="A11" s="584" t="s">
        <v>352</v>
      </c>
      <c r="B11" s="584" t="s">
        <v>10</v>
      </c>
      <c r="C11" s="591" t="s">
        <v>874</v>
      </c>
      <c r="D11" s="584" t="s">
        <v>10</v>
      </c>
      <c r="E11" s="586" t="s">
        <v>182</v>
      </c>
      <c r="F11" s="584"/>
      <c r="G11" s="594">
        <v>1</v>
      </c>
      <c r="H11" s="355"/>
    </row>
    <row r="12" spans="1:8" ht="37.5" x14ac:dyDescent="0.25">
      <c r="A12" s="584" t="s">
        <v>352</v>
      </c>
      <c r="B12" s="584" t="s">
        <v>875</v>
      </c>
      <c r="C12" s="587" t="s">
        <v>876</v>
      </c>
      <c r="D12" s="584" t="s">
        <v>10</v>
      </c>
      <c r="E12" s="586" t="s">
        <v>182</v>
      </c>
      <c r="F12" s="584"/>
      <c r="G12" s="594">
        <v>1</v>
      </c>
      <c r="H12" s="355"/>
    </row>
    <row r="13" spans="1:8" ht="37.5" x14ac:dyDescent="0.25">
      <c r="A13" s="584" t="s">
        <v>352</v>
      </c>
      <c r="B13" s="584" t="s">
        <v>877</v>
      </c>
      <c r="C13" s="587" t="s">
        <v>878</v>
      </c>
      <c r="D13" s="584" t="s">
        <v>10</v>
      </c>
      <c r="E13" s="586" t="s">
        <v>182</v>
      </c>
      <c r="F13" s="584"/>
      <c r="G13" s="594">
        <v>1</v>
      </c>
      <c r="H13" s="355"/>
    </row>
    <row r="14" spans="1:8" ht="25" x14ac:dyDescent="0.25">
      <c r="A14" s="584" t="s">
        <v>352</v>
      </c>
      <c r="B14" s="584"/>
      <c r="C14" s="588" t="s">
        <v>879</v>
      </c>
      <c r="D14" s="584" t="s">
        <v>10</v>
      </c>
      <c r="E14" s="586" t="s">
        <v>182</v>
      </c>
      <c r="F14" s="584"/>
      <c r="G14" s="594" t="s">
        <v>891</v>
      </c>
      <c r="H14" s="355" t="s">
        <v>887</v>
      </c>
    </row>
    <row r="15" spans="1:8" ht="37.5" x14ac:dyDescent="0.25">
      <c r="A15" s="584" t="s">
        <v>352</v>
      </c>
      <c r="B15" s="580" t="s">
        <v>880</v>
      </c>
      <c r="C15" s="588" t="s">
        <v>881</v>
      </c>
      <c r="D15" s="580" t="s">
        <v>10</v>
      </c>
      <c r="E15" s="586" t="s">
        <v>182</v>
      </c>
      <c r="F15" s="580"/>
      <c r="G15" s="594"/>
      <c r="H15" s="595" t="s">
        <v>888</v>
      </c>
    </row>
    <row r="16" spans="1:8" ht="25" x14ac:dyDescent="0.25">
      <c r="A16" s="584" t="s">
        <v>352</v>
      </c>
      <c r="B16" s="580"/>
      <c r="C16" s="588" t="s">
        <v>882</v>
      </c>
      <c r="D16" s="580" t="s">
        <v>10</v>
      </c>
      <c r="E16" s="586" t="s">
        <v>182</v>
      </c>
      <c r="F16" s="580" t="s">
        <v>883</v>
      </c>
      <c r="G16" s="594" t="s">
        <v>891</v>
      </c>
      <c r="H16" s="355" t="s">
        <v>890</v>
      </c>
    </row>
    <row r="17" spans="1:8" ht="50" x14ac:dyDescent="0.25">
      <c r="A17" s="592" t="s">
        <v>352</v>
      </c>
      <c r="B17" s="592" t="s">
        <v>6</v>
      </c>
      <c r="C17" s="593" t="s">
        <v>884</v>
      </c>
      <c r="D17" s="592"/>
      <c r="E17" s="586" t="s">
        <v>182</v>
      </c>
      <c r="F17" s="592"/>
      <c r="G17" s="594">
        <v>1</v>
      </c>
      <c r="H17" s="355"/>
    </row>
    <row r="18" spans="1:8" ht="51.5" x14ac:dyDescent="0.3">
      <c r="A18" s="584" t="s">
        <v>352</v>
      </c>
      <c r="B18" s="584"/>
      <c r="C18" s="587" t="s">
        <v>885</v>
      </c>
      <c r="D18" s="584" t="s">
        <v>80</v>
      </c>
      <c r="E18" s="586" t="s">
        <v>182</v>
      </c>
      <c r="F18" s="584" t="s">
        <v>886</v>
      </c>
      <c r="G18" s="594" t="s">
        <v>891</v>
      </c>
      <c r="H18" s="355"/>
    </row>
  </sheetData>
  <pageMargins left="0.7" right="0.7" top="0.75" bottom="0.75" header="0.3" footer="0.3"/>
  <pageSetup paperSize="9" scale="86"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K28"/>
  <sheetViews>
    <sheetView topLeftCell="A28" zoomScale="80" zoomScaleNormal="80" workbookViewId="0">
      <selection activeCell="K13" sqref="K13:K14"/>
    </sheetView>
  </sheetViews>
  <sheetFormatPr defaultColWidth="8.90625" defaultRowHeight="12.5" x14ac:dyDescent="0.25"/>
  <cols>
    <col min="1" max="1" width="12.54296875" style="1" customWidth="1"/>
    <col min="2" max="2" width="7.453125" style="1" bestFit="1" customWidth="1"/>
    <col min="3" max="3" width="16.6328125" style="7" customWidth="1"/>
    <col min="4" max="4" width="12.90625" style="1" customWidth="1"/>
    <col min="5" max="5" width="11.36328125" style="1" customWidth="1"/>
    <col min="6" max="6" width="9.90625" style="1" customWidth="1"/>
    <col min="7" max="7" width="18.08984375" style="1" customWidth="1"/>
    <col min="8" max="8" width="29.08984375" style="1" customWidth="1"/>
    <col min="9" max="9" width="24.08984375" style="1" bestFit="1" customWidth="1"/>
    <col min="10" max="10" width="17.90625" style="1" customWidth="1"/>
    <col min="11" max="11" width="22" style="1" customWidth="1"/>
    <col min="12" max="16384" width="8.90625" style="1"/>
  </cols>
  <sheetData>
    <row r="1" spans="1:11" ht="13.5" thickBot="1" x14ac:dyDescent="0.3">
      <c r="A1" s="10" t="s">
        <v>183</v>
      </c>
    </row>
    <row r="2" spans="1:11" x14ac:dyDescent="0.25">
      <c r="A2" s="194"/>
      <c r="B2" s="106"/>
      <c r="C2" s="106"/>
      <c r="D2" s="106"/>
      <c r="E2" s="106"/>
      <c r="F2" s="106"/>
      <c r="G2" s="106"/>
      <c r="H2" s="106"/>
      <c r="I2" s="106"/>
      <c r="J2" s="204" t="s">
        <v>60</v>
      </c>
      <c r="K2" s="196" t="s">
        <v>52</v>
      </c>
    </row>
    <row r="3" spans="1:11" ht="13.5" thickBot="1" x14ac:dyDescent="0.3">
      <c r="A3" s="249"/>
      <c r="B3" s="248"/>
      <c r="C3" s="248"/>
      <c r="D3" s="248"/>
      <c r="E3" s="248"/>
      <c r="F3" s="248"/>
      <c r="G3" s="248"/>
      <c r="H3" s="248"/>
      <c r="I3" s="248"/>
      <c r="J3" s="179" t="s">
        <v>59</v>
      </c>
      <c r="K3" s="283">
        <v>2019</v>
      </c>
    </row>
    <row r="4" spans="1:11" ht="26.5" thickBot="1" x14ac:dyDescent="0.3">
      <c r="A4" s="319" t="s">
        <v>0</v>
      </c>
      <c r="B4" s="319" t="s">
        <v>1</v>
      </c>
      <c r="C4" s="319" t="s">
        <v>5</v>
      </c>
      <c r="D4" s="319" t="s">
        <v>184</v>
      </c>
      <c r="E4" s="319" t="s">
        <v>185</v>
      </c>
      <c r="F4" s="319" t="s">
        <v>186</v>
      </c>
      <c r="G4" s="319" t="s">
        <v>187</v>
      </c>
      <c r="H4" s="319" t="s">
        <v>188</v>
      </c>
      <c r="I4" s="319" t="s">
        <v>189</v>
      </c>
      <c r="J4" s="319" t="s">
        <v>4</v>
      </c>
      <c r="K4" s="315" t="s">
        <v>350</v>
      </c>
    </row>
    <row r="5" spans="1:11" ht="100" x14ac:dyDescent="0.25">
      <c r="A5" s="597" t="s">
        <v>352</v>
      </c>
      <c r="B5" s="598" t="s">
        <v>84</v>
      </c>
      <c r="C5" s="598" t="s">
        <v>8</v>
      </c>
      <c r="D5" s="598" t="s">
        <v>892</v>
      </c>
      <c r="E5" s="598">
        <v>5</v>
      </c>
      <c r="F5" s="598" t="s">
        <v>893</v>
      </c>
      <c r="G5" s="598" t="s">
        <v>8</v>
      </c>
      <c r="H5" s="598" t="s">
        <v>894</v>
      </c>
      <c r="I5" s="598" t="s">
        <v>895</v>
      </c>
      <c r="J5" s="598"/>
      <c r="K5" s="285" t="s">
        <v>987</v>
      </c>
    </row>
    <row r="6" spans="1:11" ht="150" x14ac:dyDescent="0.25">
      <c r="A6" s="597" t="s">
        <v>352</v>
      </c>
      <c r="B6" s="598" t="s">
        <v>84</v>
      </c>
      <c r="C6" s="598" t="s">
        <v>8</v>
      </c>
      <c r="D6" s="598" t="s">
        <v>892</v>
      </c>
      <c r="E6" s="598">
        <v>4</v>
      </c>
      <c r="F6" s="598" t="s">
        <v>896</v>
      </c>
      <c r="G6" s="598" t="s">
        <v>8</v>
      </c>
      <c r="H6" s="598" t="s">
        <v>897</v>
      </c>
      <c r="I6" s="598" t="s">
        <v>898</v>
      </c>
      <c r="J6" s="598"/>
      <c r="K6" s="354" t="s">
        <v>988</v>
      </c>
    </row>
    <row r="7" spans="1:11" ht="62.5" x14ac:dyDescent="0.25">
      <c r="A7" s="597" t="s">
        <v>352</v>
      </c>
      <c r="B7" s="598" t="s">
        <v>84</v>
      </c>
      <c r="C7" s="598" t="s">
        <v>8</v>
      </c>
      <c r="D7" s="598" t="s">
        <v>899</v>
      </c>
      <c r="E7" s="598">
        <v>5.4</v>
      </c>
      <c r="F7" s="598" t="s">
        <v>900</v>
      </c>
      <c r="G7" s="598" t="s">
        <v>8</v>
      </c>
      <c r="H7" s="598" t="s">
        <v>901</v>
      </c>
      <c r="I7" s="598" t="s">
        <v>902</v>
      </c>
      <c r="J7" s="598"/>
      <c r="K7" s="606" t="s">
        <v>902</v>
      </c>
    </row>
    <row r="8" spans="1:11" ht="300" x14ac:dyDescent="0.25">
      <c r="A8" s="597" t="s">
        <v>352</v>
      </c>
      <c r="B8" s="598" t="s">
        <v>84</v>
      </c>
      <c r="C8" s="598" t="s">
        <v>8</v>
      </c>
      <c r="D8" s="598" t="s">
        <v>899</v>
      </c>
      <c r="E8" s="598">
        <v>11</v>
      </c>
      <c r="F8" s="598" t="s">
        <v>903</v>
      </c>
      <c r="G8" s="598" t="s">
        <v>8</v>
      </c>
      <c r="H8" s="599" t="s">
        <v>904</v>
      </c>
      <c r="I8" s="599" t="s">
        <v>905</v>
      </c>
      <c r="J8" s="598"/>
      <c r="K8" s="606" t="s">
        <v>989</v>
      </c>
    </row>
    <row r="9" spans="1:11" ht="162.5" x14ac:dyDescent="0.25">
      <c r="A9" s="597" t="s">
        <v>352</v>
      </c>
      <c r="B9" s="598" t="s">
        <v>84</v>
      </c>
      <c r="C9" s="598" t="s">
        <v>475</v>
      </c>
      <c r="D9" s="598" t="s">
        <v>906</v>
      </c>
      <c r="E9" s="598">
        <v>17</v>
      </c>
      <c r="F9" s="598" t="s">
        <v>907</v>
      </c>
      <c r="G9" s="598" t="s">
        <v>8</v>
      </c>
      <c r="H9" s="599" t="s">
        <v>908</v>
      </c>
      <c r="I9" s="599" t="s">
        <v>909</v>
      </c>
      <c r="J9" s="598"/>
      <c r="K9" s="606" t="s">
        <v>997</v>
      </c>
    </row>
    <row r="10" spans="1:11" ht="387.5" x14ac:dyDescent="0.25">
      <c r="A10" s="597" t="s">
        <v>352</v>
      </c>
      <c r="B10" s="598" t="s">
        <v>84</v>
      </c>
      <c r="C10" s="598" t="s">
        <v>475</v>
      </c>
      <c r="D10" s="598" t="s">
        <v>906</v>
      </c>
      <c r="E10" s="598">
        <v>17</v>
      </c>
      <c r="F10" s="598" t="s">
        <v>910</v>
      </c>
      <c r="G10" s="598" t="s">
        <v>8</v>
      </c>
      <c r="H10" s="599" t="s">
        <v>911</v>
      </c>
      <c r="I10" s="599" t="s">
        <v>912</v>
      </c>
      <c r="J10" s="598" t="s">
        <v>913</v>
      </c>
      <c r="K10" s="606" t="s">
        <v>998</v>
      </c>
    </row>
    <row r="11" spans="1:11" ht="112.5" x14ac:dyDescent="0.25">
      <c r="A11" s="597" t="s">
        <v>352</v>
      </c>
      <c r="B11" s="598" t="s">
        <v>84</v>
      </c>
      <c r="C11" s="598" t="s">
        <v>475</v>
      </c>
      <c r="D11" s="598" t="s">
        <v>906</v>
      </c>
      <c r="E11" s="598" t="s">
        <v>914</v>
      </c>
      <c r="F11" s="598" t="s">
        <v>915</v>
      </c>
      <c r="G11" s="598"/>
      <c r="H11" s="598" t="s">
        <v>916</v>
      </c>
      <c r="I11" s="599" t="s">
        <v>917</v>
      </c>
      <c r="J11" s="598"/>
      <c r="K11" s="608" t="s">
        <v>999</v>
      </c>
    </row>
    <row r="12" spans="1:11" ht="162.5" x14ac:dyDescent="0.25">
      <c r="A12" s="597" t="s">
        <v>352</v>
      </c>
      <c r="B12" s="598" t="s">
        <v>84</v>
      </c>
      <c r="C12" s="598" t="s">
        <v>10</v>
      </c>
      <c r="D12" s="598" t="s">
        <v>918</v>
      </c>
      <c r="E12" s="598" t="s">
        <v>919</v>
      </c>
      <c r="F12" s="598" t="s">
        <v>920</v>
      </c>
      <c r="G12" s="598" t="s">
        <v>921</v>
      </c>
      <c r="H12" s="598" t="s">
        <v>922</v>
      </c>
      <c r="I12" s="599" t="s">
        <v>923</v>
      </c>
      <c r="J12" s="598"/>
      <c r="K12" s="608" t="s">
        <v>1000</v>
      </c>
    </row>
    <row r="13" spans="1:11" ht="187.5" x14ac:dyDescent="0.25">
      <c r="A13" s="597" t="s">
        <v>352</v>
      </c>
      <c r="B13" s="598" t="s">
        <v>84</v>
      </c>
      <c r="C13" s="598" t="s">
        <v>10</v>
      </c>
      <c r="D13" s="598" t="s">
        <v>924</v>
      </c>
      <c r="E13" s="598" t="s">
        <v>919</v>
      </c>
      <c r="F13" s="598" t="s">
        <v>925</v>
      </c>
      <c r="G13" s="598" t="s">
        <v>926</v>
      </c>
      <c r="H13" s="598" t="s">
        <v>927</v>
      </c>
      <c r="I13" s="599" t="s">
        <v>923</v>
      </c>
      <c r="J13" s="598"/>
      <c r="K13" s="608" t="s">
        <v>1001</v>
      </c>
    </row>
    <row r="14" spans="1:11" ht="362.5" x14ac:dyDescent="0.25">
      <c r="A14" s="597" t="s">
        <v>352</v>
      </c>
      <c r="B14" s="598" t="s">
        <v>84</v>
      </c>
      <c r="C14" s="598" t="s">
        <v>10</v>
      </c>
      <c r="D14" s="598" t="s">
        <v>928</v>
      </c>
      <c r="E14" s="598" t="s">
        <v>919</v>
      </c>
      <c r="F14" s="598" t="s">
        <v>929</v>
      </c>
      <c r="G14" s="598" t="s">
        <v>930</v>
      </c>
      <c r="H14" s="599" t="s">
        <v>931</v>
      </c>
      <c r="I14" s="598" t="s">
        <v>932</v>
      </c>
      <c r="J14" s="598"/>
      <c r="K14" s="608" t="s">
        <v>1002</v>
      </c>
    </row>
    <row r="15" spans="1:11" ht="162.5" x14ac:dyDescent="0.25">
      <c r="A15" s="597" t="s">
        <v>352</v>
      </c>
      <c r="B15" s="598" t="s">
        <v>84</v>
      </c>
      <c r="C15" s="598" t="s">
        <v>8</v>
      </c>
      <c r="D15" s="598" t="s">
        <v>933</v>
      </c>
      <c r="E15" s="597"/>
      <c r="F15" s="598" t="s">
        <v>934</v>
      </c>
      <c r="G15" s="597" t="s">
        <v>935</v>
      </c>
      <c r="H15" s="598" t="s">
        <v>936</v>
      </c>
      <c r="I15" s="600" t="s">
        <v>8</v>
      </c>
      <c r="J15" s="598" t="s">
        <v>937</v>
      </c>
      <c r="K15" s="607" t="s">
        <v>8</v>
      </c>
    </row>
    <row r="16" spans="1:11" ht="263.5" x14ac:dyDescent="0.25">
      <c r="A16" s="597" t="s">
        <v>352</v>
      </c>
      <c r="B16" s="598" t="s">
        <v>84</v>
      </c>
      <c r="C16" s="598" t="s">
        <v>475</v>
      </c>
      <c r="D16" s="598" t="s">
        <v>933</v>
      </c>
      <c r="E16" s="597"/>
      <c r="F16" s="582" t="s">
        <v>938</v>
      </c>
      <c r="G16" s="601" t="s">
        <v>939</v>
      </c>
      <c r="H16" s="582" t="s">
        <v>940</v>
      </c>
      <c r="I16" s="602" t="s">
        <v>941</v>
      </c>
      <c r="J16" s="598"/>
      <c r="K16" s="607" t="s">
        <v>990</v>
      </c>
    </row>
    <row r="17" spans="1:11" ht="150" x14ac:dyDescent="0.25">
      <c r="A17" s="597" t="s">
        <v>352</v>
      </c>
      <c r="B17" s="598" t="s">
        <v>84</v>
      </c>
      <c r="C17" s="601" t="s">
        <v>475</v>
      </c>
      <c r="D17" s="598" t="s">
        <v>933</v>
      </c>
      <c r="E17" s="601"/>
      <c r="F17" s="598" t="s">
        <v>942</v>
      </c>
      <c r="G17" s="601" t="s">
        <v>943</v>
      </c>
      <c r="H17" s="582" t="s">
        <v>944</v>
      </c>
      <c r="I17" s="602" t="s">
        <v>945</v>
      </c>
      <c r="J17" s="601"/>
      <c r="K17" s="607" t="s">
        <v>1003</v>
      </c>
    </row>
    <row r="18" spans="1:11" ht="362.5" x14ac:dyDescent="0.25">
      <c r="A18" s="597" t="s">
        <v>352</v>
      </c>
      <c r="B18" s="598" t="s">
        <v>84</v>
      </c>
      <c r="C18" s="598" t="s">
        <v>8</v>
      </c>
      <c r="D18" s="598" t="s">
        <v>946</v>
      </c>
      <c r="E18" s="598"/>
      <c r="F18" s="598" t="s">
        <v>947</v>
      </c>
      <c r="G18" s="598"/>
      <c r="H18" s="598" t="s">
        <v>948</v>
      </c>
      <c r="I18" s="599" t="s">
        <v>949</v>
      </c>
      <c r="J18" s="598" t="s">
        <v>950</v>
      </c>
      <c r="K18" s="607" t="s">
        <v>1004</v>
      </c>
    </row>
    <row r="19" spans="1:11" ht="125" x14ac:dyDescent="0.25">
      <c r="A19" s="597" t="s">
        <v>352</v>
      </c>
      <c r="B19" s="598" t="s">
        <v>84</v>
      </c>
      <c r="C19" s="598" t="s">
        <v>8</v>
      </c>
      <c r="D19" s="598" t="s">
        <v>946</v>
      </c>
      <c r="E19" s="598"/>
      <c r="F19" s="598" t="s">
        <v>951</v>
      </c>
      <c r="G19" s="598"/>
      <c r="H19" s="598" t="s">
        <v>952</v>
      </c>
      <c r="I19" s="599" t="s">
        <v>953</v>
      </c>
      <c r="J19" s="598" t="s">
        <v>950</v>
      </c>
      <c r="K19" s="607" t="s">
        <v>991</v>
      </c>
    </row>
    <row r="20" spans="1:11" ht="162.5" x14ac:dyDescent="0.25">
      <c r="A20" s="597" t="s">
        <v>352</v>
      </c>
      <c r="B20" s="598" t="s">
        <v>84</v>
      </c>
      <c r="C20" s="598" t="s">
        <v>8</v>
      </c>
      <c r="D20" s="598" t="s">
        <v>946</v>
      </c>
      <c r="E20" s="597"/>
      <c r="F20" s="598" t="s">
        <v>954</v>
      </c>
      <c r="G20" s="597"/>
      <c r="H20" s="598" t="s">
        <v>955</v>
      </c>
      <c r="I20" s="599" t="s">
        <v>956</v>
      </c>
      <c r="J20" s="598"/>
      <c r="K20" s="607" t="s">
        <v>1005</v>
      </c>
    </row>
    <row r="21" spans="1:11" ht="100" x14ac:dyDescent="0.25">
      <c r="A21" s="597" t="s">
        <v>352</v>
      </c>
      <c r="B21" s="598" t="s">
        <v>84</v>
      </c>
      <c r="C21" s="597" t="s">
        <v>475</v>
      </c>
      <c r="D21" s="598" t="s">
        <v>946</v>
      </c>
      <c r="E21" s="597"/>
      <c r="F21" s="598" t="s">
        <v>957</v>
      </c>
      <c r="G21" s="598" t="s">
        <v>958</v>
      </c>
      <c r="H21" s="598" t="s">
        <v>959</v>
      </c>
      <c r="I21" s="598" t="s">
        <v>960</v>
      </c>
      <c r="J21" s="597"/>
      <c r="K21" s="607" t="s">
        <v>992</v>
      </c>
    </row>
    <row r="22" spans="1:11" ht="409.5" x14ac:dyDescent="0.25">
      <c r="A22" s="597" t="s">
        <v>352</v>
      </c>
      <c r="B22" s="598" t="s">
        <v>84</v>
      </c>
      <c r="C22" s="601" t="s">
        <v>8</v>
      </c>
      <c r="D22" s="598" t="s">
        <v>946</v>
      </c>
      <c r="E22" s="601"/>
      <c r="F22" s="582" t="s">
        <v>961</v>
      </c>
      <c r="G22" s="582" t="s">
        <v>962</v>
      </c>
      <c r="H22" s="582" t="s">
        <v>963</v>
      </c>
      <c r="I22" s="602" t="s">
        <v>964</v>
      </c>
      <c r="J22" s="601"/>
      <c r="K22" s="607" t="s">
        <v>993</v>
      </c>
    </row>
    <row r="23" spans="1:11" ht="409.5" x14ac:dyDescent="0.25">
      <c r="A23" s="597" t="s">
        <v>352</v>
      </c>
      <c r="B23" s="598" t="s">
        <v>84</v>
      </c>
      <c r="C23" s="601" t="s">
        <v>8</v>
      </c>
      <c r="D23" s="598" t="s">
        <v>946</v>
      </c>
      <c r="E23" s="601"/>
      <c r="F23" s="582" t="s">
        <v>965</v>
      </c>
      <c r="G23" s="582" t="s">
        <v>966</v>
      </c>
      <c r="H23" s="598" t="s">
        <v>967</v>
      </c>
      <c r="I23" s="602" t="s">
        <v>968</v>
      </c>
      <c r="J23" s="582"/>
      <c r="K23" s="608" t="s">
        <v>1006</v>
      </c>
    </row>
    <row r="24" spans="1:11" ht="362.5" x14ac:dyDescent="0.25">
      <c r="A24" s="597" t="s">
        <v>352</v>
      </c>
      <c r="B24" s="598" t="s">
        <v>84</v>
      </c>
      <c r="C24" s="601" t="s">
        <v>8</v>
      </c>
      <c r="D24" s="598" t="s">
        <v>946</v>
      </c>
      <c r="E24" s="601"/>
      <c r="F24" s="582" t="s">
        <v>969</v>
      </c>
      <c r="G24" s="582" t="s">
        <v>970</v>
      </c>
      <c r="H24" s="599" t="s">
        <v>971</v>
      </c>
      <c r="I24" s="582" t="s">
        <v>972</v>
      </c>
      <c r="J24" s="601"/>
      <c r="K24" s="608" t="s">
        <v>1007</v>
      </c>
    </row>
    <row r="25" spans="1:11" ht="187.5" x14ac:dyDescent="0.25">
      <c r="A25" s="597" t="s">
        <v>352</v>
      </c>
      <c r="B25" s="598" t="s">
        <v>84</v>
      </c>
      <c r="C25" s="601" t="s">
        <v>8</v>
      </c>
      <c r="D25" s="598" t="s">
        <v>946</v>
      </c>
      <c r="E25" s="601"/>
      <c r="F25" s="582" t="s">
        <v>973</v>
      </c>
      <c r="G25" s="582" t="s">
        <v>974</v>
      </c>
      <c r="H25" s="582" t="s">
        <v>975</v>
      </c>
      <c r="I25" s="582" t="s">
        <v>976</v>
      </c>
      <c r="J25" s="601"/>
      <c r="K25" s="608" t="s">
        <v>994</v>
      </c>
    </row>
    <row r="26" spans="1:11" ht="200" x14ac:dyDescent="0.25">
      <c r="A26" s="597" t="s">
        <v>352</v>
      </c>
      <c r="B26" s="598" t="s">
        <v>84</v>
      </c>
      <c r="C26" s="601" t="s">
        <v>8</v>
      </c>
      <c r="D26" s="598" t="s">
        <v>946</v>
      </c>
      <c r="E26" s="601"/>
      <c r="F26" s="582" t="s">
        <v>111</v>
      </c>
      <c r="G26" s="582" t="s">
        <v>977</v>
      </c>
      <c r="H26" s="603" t="s">
        <v>978</v>
      </c>
      <c r="I26" s="604" t="s">
        <v>979</v>
      </c>
      <c r="J26" s="605"/>
      <c r="K26" s="608" t="s">
        <v>995</v>
      </c>
    </row>
    <row r="27" spans="1:11" ht="87.5" x14ac:dyDescent="0.25">
      <c r="A27" s="597" t="s">
        <v>352</v>
      </c>
      <c r="B27" s="598" t="s">
        <v>84</v>
      </c>
      <c r="C27" s="601" t="s">
        <v>8</v>
      </c>
      <c r="D27" s="598" t="s">
        <v>946</v>
      </c>
      <c r="E27" s="605"/>
      <c r="F27" s="605"/>
      <c r="G27" s="582" t="s">
        <v>980</v>
      </c>
      <c r="H27" s="603" t="s">
        <v>981</v>
      </c>
      <c r="I27" s="604" t="s">
        <v>982</v>
      </c>
      <c r="J27" s="605"/>
      <c r="K27" s="608" t="s">
        <v>996</v>
      </c>
    </row>
    <row r="28" spans="1:11" ht="112.5" x14ac:dyDescent="0.25">
      <c r="A28" s="597" t="s">
        <v>352</v>
      </c>
      <c r="B28" s="598" t="s">
        <v>84</v>
      </c>
      <c r="C28" s="601" t="s">
        <v>8</v>
      </c>
      <c r="D28" s="598" t="s">
        <v>946</v>
      </c>
      <c r="E28" s="605"/>
      <c r="F28" s="604" t="s">
        <v>983</v>
      </c>
      <c r="G28" s="582" t="s">
        <v>984</v>
      </c>
      <c r="H28" s="604" t="s">
        <v>985</v>
      </c>
      <c r="I28" s="604" t="s">
        <v>986</v>
      </c>
      <c r="J28" s="605"/>
      <c r="K28" s="608" t="s">
        <v>1008</v>
      </c>
    </row>
  </sheetData>
  <pageMargins left="0.7" right="0.7" top="0.75" bottom="0.75" header="0.3" footer="0.3"/>
  <pageSetup paperSize="9" scale="64"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J7"/>
  <sheetViews>
    <sheetView zoomScaleNormal="100" workbookViewId="0">
      <selection activeCell="H11" sqref="H11"/>
    </sheetView>
  </sheetViews>
  <sheetFormatPr defaultColWidth="8.90625" defaultRowHeight="12.5" x14ac:dyDescent="0.25"/>
  <cols>
    <col min="1" max="1" width="23.453125" style="1" customWidth="1"/>
    <col min="2" max="2" width="23.08984375" style="1" customWidth="1"/>
    <col min="3" max="3" width="15.54296875" style="1" customWidth="1"/>
    <col min="4" max="4" width="19" style="1" bestFit="1" customWidth="1"/>
    <col min="5" max="5" width="21.90625" style="1" customWidth="1"/>
    <col min="6" max="6" width="18.90625" style="1" bestFit="1" customWidth="1"/>
    <col min="7" max="7" width="24.08984375" style="1" bestFit="1" customWidth="1"/>
    <col min="8" max="8" width="18.54296875" style="1" customWidth="1"/>
    <col min="9" max="9" width="17" style="1" customWidth="1"/>
    <col min="10" max="10" width="18.36328125" style="1" customWidth="1"/>
    <col min="11" max="16384" width="8.90625" style="1"/>
  </cols>
  <sheetData>
    <row r="1" spans="1:10" ht="13" x14ac:dyDescent="0.25">
      <c r="A1" s="67" t="s">
        <v>191</v>
      </c>
    </row>
    <row r="2" spans="1:10" ht="13.5" thickBot="1" x14ac:dyDescent="0.3">
      <c r="A2" s="67"/>
    </row>
    <row r="3" spans="1:10" ht="13" x14ac:dyDescent="0.25">
      <c r="A3" s="67"/>
      <c r="I3" s="204" t="s">
        <v>60</v>
      </c>
      <c r="J3" s="196" t="s">
        <v>52</v>
      </c>
    </row>
    <row r="4" spans="1:10" ht="13.5" thickBot="1" x14ac:dyDescent="0.3">
      <c r="A4" s="194"/>
      <c r="B4" s="106"/>
      <c r="C4" s="106"/>
      <c r="D4" s="106"/>
      <c r="E4" s="106"/>
      <c r="F4" s="106"/>
      <c r="G4" s="106"/>
      <c r="H4" s="106"/>
      <c r="I4" s="179" t="s">
        <v>59</v>
      </c>
      <c r="J4" s="283">
        <v>2019</v>
      </c>
    </row>
    <row r="5" spans="1:10" ht="39.5" thickBot="1" x14ac:dyDescent="0.3">
      <c r="A5" s="213" t="s">
        <v>192</v>
      </c>
      <c r="B5" s="213" t="s">
        <v>193</v>
      </c>
      <c r="C5" s="213" t="s">
        <v>194</v>
      </c>
      <c r="D5" s="213" t="s">
        <v>195</v>
      </c>
      <c r="E5" s="213" t="s">
        <v>196</v>
      </c>
      <c r="F5" s="213" t="s">
        <v>197</v>
      </c>
      <c r="G5" s="213" t="s">
        <v>198</v>
      </c>
      <c r="H5" s="213" t="s">
        <v>199</v>
      </c>
      <c r="I5" s="185" t="s">
        <v>4</v>
      </c>
      <c r="J5" s="319" t="s">
        <v>201</v>
      </c>
    </row>
    <row r="6" spans="1:10" ht="187.5" x14ac:dyDescent="0.25">
      <c r="A6" s="609" t="s">
        <v>1009</v>
      </c>
      <c r="B6" s="609" t="s">
        <v>1010</v>
      </c>
      <c r="C6" s="588" t="s">
        <v>1011</v>
      </c>
      <c r="D6" s="588" t="s">
        <v>1012</v>
      </c>
      <c r="E6" s="588" t="s">
        <v>1013</v>
      </c>
      <c r="F6" s="588" t="s">
        <v>1014</v>
      </c>
      <c r="G6" s="588" t="s">
        <v>1015</v>
      </c>
      <c r="H6" s="588" t="s">
        <v>1016</v>
      </c>
      <c r="I6" s="68"/>
      <c r="J6" s="610" t="s">
        <v>1017</v>
      </c>
    </row>
    <row r="7" spans="1:10" x14ac:dyDescent="0.25">
      <c r="A7" s="69"/>
      <c r="B7" s="70"/>
      <c r="C7" s="70"/>
      <c r="D7" s="70"/>
      <c r="E7" s="70"/>
      <c r="F7" s="70"/>
      <c r="G7" s="70"/>
      <c r="H7" s="70"/>
      <c r="I7" s="71"/>
      <c r="J7" s="356"/>
    </row>
  </sheetData>
  <pageMargins left="0.7" right="0.7"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2</vt:i4>
      </vt:variant>
    </vt:vector>
  </HeadingPairs>
  <TitlesOfParts>
    <vt:vector size="24" baseType="lpstr">
      <vt:lpstr>Table1A List of required stocks</vt:lpstr>
      <vt:lpstr>Table1B Planning of sampling </vt:lpstr>
      <vt:lpstr>Table1C Sampling intensity </vt:lpstr>
      <vt:lpstr>Table1D Recreational Fisheries</vt:lpstr>
      <vt:lpstr>Table1E Anadromous catadromous</vt:lpstr>
      <vt:lpstr>Table1F Incidental by catch</vt:lpstr>
      <vt:lpstr>Table1G List of research survey</vt:lpstr>
      <vt:lpstr>Table1H Research survey data</vt:lpstr>
      <vt:lpstr>Table2A Fishing activity variab</vt:lpstr>
      <vt:lpstr>Table3A  Pop segment fisheries</vt:lpstr>
      <vt:lpstr>Table3B Pop segments aquacultur</vt:lpstr>
      <vt:lpstr>Table3C Pop segments processin</vt:lpstr>
      <vt:lpstr>Table4A Sampling plan descripti</vt:lpstr>
      <vt:lpstr>Table4B Sampling frame descrip</vt:lpstr>
      <vt:lpstr>Table4C Data on the fisheries</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'Table1G List of research survey'!Print_Area</vt:lpstr>
      <vt:lpstr>'Table1H Research survey 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KOSTOPOULOU Venetia (MARE)</cp:lastModifiedBy>
  <cp:lastPrinted>2018-03-05T08:55:41Z</cp:lastPrinted>
  <dcterms:created xsi:type="dcterms:W3CDTF">2014-09-03T13:43:33Z</dcterms:created>
  <dcterms:modified xsi:type="dcterms:W3CDTF">2020-06-03T06:48:30Z</dcterms:modified>
</cp:coreProperties>
</file>