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30"/>
  <workbookPr codeName="DieseArbeitsmappe"/>
  <mc:AlternateContent xmlns:mc="http://schemas.openxmlformats.org/markup-compatibility/2006">
    <mc:Choice Requires="x15">
      <x15ac:absPath xmlns:x15ac="http://schemas.microsoft.com/office/spreadsheetml/2010/11/ac" url="T:\02 Projekte\Abgeschlossene Projekte\LIF010\WJ2020\LIF.01-20.GF.007-01 Typical Farm Approach - Aqua\06 Arbeitsordner\Berichte\Zwischenbericht Mai 2022 EK\"/>
    </mc:Choice>
  </mc:AlternateContent>
  <xr:revisionPtr revIDLastSave="0" documentId="11_6B27A3DFD438CED5195C91D159E92799B04B7DE6" xr6:coauthVersionLast="47" xr6:coauthVersionMax="47" xr10:uidLastSave="{00000000-0000-0000-0000-000000000000}"/>
  <bookViews>
    <workbookView xWindow="0" yWindow="0" windowWidth="20490" windowHeight="7020" tabRatio="937" firstSheet="10" activeTab="10" xr2:uid="{00000000-000D-0000-FFFF-FFFF00000000}"/>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7" r:id="rId6"/>
    <sheet name="Table1G List of research survey" sheetId="8" r:id="rId7"/>
    <sheet name="Table1H Research survey data" sheetId="10" r:id="rId8"/>
    <sheet name="Table2A Fishing activity variab" sheetId="9" r:id="rId9"/>
    <sheet name="Table3A  Pop segment fisheries" sheetId="11" r:id="rId10"/>
    <sheet name="Table3B Pop segments aquacultur" sheetId="12" r:id="rId11"/>
    <sheet name="Table3C Pop segments processing" sheetId="13" r:id="rId12"/>
    <sheet name="Table4A Sampling plan descripti" sheetId="14" r:id="rId13"/>
    <sheet name="Table4B Sampling frame descrip" sheetId="15" r:id="rId14"/>
    <sheet name="Table4C Data on the fisheries" sheetId="16" r:id="rId15"/>
    <sheet name="Table4D Landing locations" sheetId="17" r:id="rId16"/>
    <sheet name="Table5A Quality assurance frame" sheetId="18" r:id="rId17"/>
    <sheet name="Table5B Quality assurance frame" sheetId="19" r:id="rId18"/>
    <sheet name="Table6A_Data_availability" sheetId="20" r:id="rId19"/>
    <sheet name="Table7A_Planned Regional_coord" sheetId="22" r:id="rId20"/>
    <sheet name="Table7B_Follow up of Recommenda" sheetId="23" r:id="rId21"/>
    <sheet name="Table7C_Bi- and multilateral " sheetId="21" r:id="rId22"/>
  </sheets>
  <externalReferences>
    <externalReference r:id="rId23"/>
  </externalReferences>
  <definedNames>
    <definedName name="_xlnm._FilterDatabase" localSheetId="0" hidden="1">'Table1A List of required stocks'!$A$4:$M$4</definedName>
    <definedName name="_xlnm._FilterDatabase" localSheetId="1" hidden="1">'Table1B Planning of sampling '!$A$4:$F$5</definedName>
    <definedName name="_xlnm._FilterDatabase" localSheetId="2" hidden="1">'Table1C Sampling intensity '!$A$4:$Q$4</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fisheries'!$A$4:$R$4</definedName>
    <definedName name="_xlnm._FilterDatabase" localSheetId="10" hidden="1">'Table3B Pop segments aquacultur'!$A$4:$R$68</definedName>
    <definedName name="_xlnm._FilterDatabase" localSheetId="11" hidden="1">'Table3C Pop segments processing'!$A$4:$O$4</definedName>
    <definedName name="_xlnm._FilterDatabase" localSheetId="12" hidden="1">'Table4A Sampling plan descripti'!$A$4:$Y$4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12" l="1"/>
  <c r="Q5" i="12" l="1"/>
  <c r="Q6" i="12"/>
  <c r="Q8" i="12"/>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5" i="12"/>
  <c r="R8" i="14" l="1"/>
  <c r="R7" i="14"/>
  <c r="R6" i="14"/>
  <c r="R5" i="14"/>
  <c r="N9" i="13"/>
  <c r="L9" i="13"/>
  <c r="N8" i="13"/>
  <c r="L8" i="13"/>
  <c r="N7" i="13"/>
  <c r="L7" i="13"/>
  <c r="N6" i="13"/>
  <c r="L6" i="13"/>
  <c r="N5" i="13"/>
  <c r="L5" i="13"/>
  <c r="Q5" i="11"/>
  <c r="O5" i="11"/>
  <c r="L8" i="10"/>
  <c r="L7" i="10"/>
  <c r="Z7" i="8"/>
  <c r="Y7" i="8"/>
  <c r="Z6" i="8"/>
  <c r="Y6" i="8"/>
  <c r="Y5" i="8"/>
  <c r="Q15" i="5"/>
  <c r="Q14" i="5"/>
  <c r="Q13" i="5"/>
  <c r="Q12" i="5"/>
  <c r="Q11" i="5"/>
  <c r="Q10" i="5"/>
  <c r="Q9" i="5"/>
  <c r="Q8" i="5"/>
  <c r="Q7" i="5"/>
  <c r="Q6" i="5"/>
  <c r="Q5" i="5"/>
  <c r="N12" i="3"/>
  <c r="N11" i="3"/>
  <c r="N10" i="3"/>
  <c r="N9" i="3"/>
  <c r="N8" i="3"/>
  <c r="N7" i="3"/>
  <c r="N6" i="3"/>
  <c r="N5" i="3"/>
</calcChain>
</file>

<file path=xl/sharedStrings.xml><?xml version="1.0" encoding="utf-8"?>
<sst xmlns="http://schemas.openxmlformats.org/spreadsheetml/2006/main" count="1637" uniqueCount="404">
  <si>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</si>
  <si>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</si>
  <si>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</si>
  <si>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</si>
  <si>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</si>
  <si>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</si>
  <si>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</si>
  <si>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</si>
  <si>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</si>
  <si>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</si>
  <si>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</si>
  <si>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</si>
  <si>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</si>
  <si>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</si>
  <si>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</si>
  <si>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</si>
  <si>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</si>
  <si>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AUT</t>
  </si>
  <si>
    <t>na</t>
  </si>
  <si>
    <t>not applicable, Austria is a land-locked country</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</si>
  <si>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</si>
  <si>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</si>
  <si>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</si>
  <si>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</si>
  <si>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</si>
  <si>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</si>
  <si>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</si>
  <si>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</si>
  <si>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</si>
  <si>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</si>
  <si>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</si>
  <si>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</si>
  <si>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</si>
  <si>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</si>
  <si>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</si>
  <si>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</si>
  <si>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</si>
  <si>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</si>
  <si>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</si>
  <si>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</si>
  <si>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</si>
  <si>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</si>
  <si>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</si>
  <si>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not applicable, Austria is a land locked country</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</si>
  <si>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</si>
  <si>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</si>
  <si>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</si>
  <si>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</si>
  <si>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</si>
  <si>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</si>
  <si>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</si>
  <si>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</si>
  <si>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</si>
  <si>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</si>
  <si>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</si>
  <si>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</si>
  <si>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</si>
  <si>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</si>
  <si>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</si>
  <si>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</si>
  <si>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</si>
  <si>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</si>
  <si>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</si>
  <si>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</si>
  <si>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</si>
  <si>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</si>
  <si>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</si>
  <si>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</si>
  <si>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</si>
  <si>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</si>
  <si>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</si>
  <si>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</si>
  <si>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</si>
  <si>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</si>
  <si>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</si>
  <si>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</si>
  <si>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</si>
  <si>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</si>
  <si>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</si>
  <si>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</si>
  <si>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Not applicable. According to a decision by the Commission (2008/292/EC) the Black Sea and the river systems connected to it which include the Danube basin do not constitute a natural habitat for European eel  for the purposes of Regulation (EC) No 1100/2007. Thus, Austria is not obliged to develop and implement eel management plans and collect data on eels. </t>
  </si>
  <si>
    <t xml:space="preserve">Table 1F: Incidental by-catch of birds, mammals, reptiles and fish </t>
  </si>
  <si>
    <t>Has there been occurrence of bycatch?</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</si>
  <si>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</si>
  <si>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</si>
  <si>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</si>
  <si>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</si>
  <si>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</si>
  <si>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</si>
  <si>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</si>
  <si>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</si>
  <si>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</si>
  <si>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</si>
  <si>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</si>
  <si>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</si>
  <si>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</si>
  <si>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</si>
  <si>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</si>
  <si>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</si>
  <si>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</si>
  <si>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</si>
  <si>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</si>
  <si>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</si>
  <si>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</si>
  <si>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</si>
  <si>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</si>
  <si>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</si>
  <si>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</si>
  <si>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</si>
  <si>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</si>
  <si>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</si>
  <si>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</si>
  <si>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</si>
  <si>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</si>
  <si>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</si>
  <si>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</si>
  <si>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</si>
  <si>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</si>
  <si>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</si>
  <si>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</si>
  <si>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</si>
  <si>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</si>
  <si>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</si>
  <si>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</si>
  <si>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 xml:space="preserve">na </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</si>
  <si>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</si>
  <si>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</si>
  <si>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</si>
  <si>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</si>
  <si>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</si>
  <si>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</si>
  <si>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</si>
  <si>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</si>
  <si>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</si>
  <si>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</si>
  <si>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</si>
  <si>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</si>
  <si>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</si>
  <si>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</si>
  <si>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</si>
  <si>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</si>
  <si>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</si>
  <si>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</si>
  <si>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</si>
  <si>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</si>
  <si>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</si>
  <si>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</si>
  <si>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</si>
  <si>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</si>
  <si>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</si>
  <si>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</si>
  <si>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</si>
  <si>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not applicable, Austria us a land-locked country</t>
  </si>
  <si>
    <t>not applicable, austria is a land-locked country</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</si>
  <si>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</si>
  <si>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</si>
  <si>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</si>
  <si>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</si>
  <si>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</si>
  <si>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</si>
  <si>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</si>
  <si>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</si>
  <si>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</si>
  <si>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</si>
  <si>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</si>
  <si>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</si>
  <si>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</si>
  <si>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</si>
  <si>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</si>
  <si>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</si>
  <si>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</si>
  <si>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ponds</t>
  </si>
  <si>
    <t>carp</t>
  </si>
  <si>
    <t>S</t>
  </si>
  <si>
    <t>Employment by gender</t>
  </si>
  <si>
    <t>Labour Market Database</t>
  </si>
  <si>
    <t>A - Census</t>
  </si>
  <si>
    <t>Y</t>
  </si>
  <si>
    <t>test period: one year (pilot study)</t>
  </si>
  <si>
    <t>The data collection of "Socio-economic data in the fisheries and aquaculture sectors in Austria" was carried out as a pilot study.</t>
  </si>
  <si>
    <t>FTE by gender</t>
  </si>
  <si>
    <t>Unpaid labour by gender</t>
  </si>
  <si>
    <t>Typical Farm Approach and extrapolation (focus group, literature, consulting of sectors representatives and experts )</t>
  </si>
  <si>
    <t>C — Non-probability sample survey and D — Indirect survey</t>
  </si>
  <si>
    <t>The data collection of "Socio-economic data in the fisheries and aquaculture sectors in Austria" was carried out as a pilot study.
The used method was the Typical Farm Approach, the extrapolation was carried out by means of a linear model as well as by a refined model using the Bayes estimator (see Text Box in AR as well as final report mentioned in Table 6A).
The data was analysed on the basis of 2017 survey data (first socio-economic pilot study) for relevant carp and trout farms. Hence, the frame population from the 2017-survey (without recirculation systems) is the basis.</t>
  </si>
  <si>
    <t>Employment by age</t>
  </si>
  <si>
    <t>Employment by education level</t>
  </si>
  <si>
    <t>Employment by nationality</t>
  </si>
  <si>
    <t>Employment by employment status</t>
  </si>
  <si>
    <t>FTE National</t>
  </si>
  <si>
    <t>tanks and raceway</t>
  </si>
  <si>
    <t>trout</t>
  </si>
  <si>
    <t>E</t>
  </si>
  <si>
    <t>Gross sales per species</t>
  </si>
  <si>
    <t>National Aquaculture Production Statistics</t>
  </si>
  <si>
    <t>Other income</t>
  </si>
  <si>
    <t>Personnel costs</t>
  </si>
  <si>
    <t>Value of unpaid labour</t>
  </si>
  <si>
    <t>Energy costs</t>
  </si>
  <si>
    <t>Livestock costs</t>
  </si>
  <si>
    <t>Feed costs</t>
  </si>
  <si>
    <t>Repair and maintenance</t>
  </si>
  <si>
    <t>Other operating costs</t>
  </si>
  <si>
    <t>Operating subsidies</t>
  </si>
  <si>
    <t>Paying Agency</t>
  </si>
  <si>
    <t>Subsidies on investment</t>
  </si>
  <si>
    <t>Consumption of fixed capital</t>
  </si>
  <si>
    <t>Total value of assets</t>
  </si>
  <si>
    <t>Financial income</t>
  </si>
  <si>
    <t>Financial expenditures</t>
  </si>
  <si>
    <t>Net Investments</t>
  </si>
  <si>
    <t>Debt</t>
  </si>
  <si>
    <t>Livestock used</t>
  </si>
  <si>
    <t>Fish Feed used</t>
  </si>
  <si>
    <t>Weight of sales per species</t>
  </si>
  <si>
    <t>persons employed</t>
  </si>
  <si>
    <t>Unpaid labour</t>
  </si>
  <si>
    <t>Number of hours worked by employees and unpaid workers</t>
  </si>
  <si>
    <t>Number of enterprises</t>
  </si>
  <si>
    <t>Table 3C: Population segments for collection of economic and social data for the processing industry</t>
  </si>
  <si>
    <t>Segment</t>
  </si>
  <si>
    <t xml:space="preserve">Variables </t>
  </si>
  <si>
    <t>Austria is a land-locked country. No work on processing was foreseen in the WP 2020-2021.</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</si>
  <si>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</si>
  <si>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</si>
  <si>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</si>
  <si>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</si>
  <si>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</si>
  <si>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</si>
  <si>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</si>
  <si>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</si>
  <si>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</si>
  <si>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</si>
  <si>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</si>
  <si>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</si>
  <si>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</si>
  <si>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</si>
  <si>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</si>
  <si>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</si>
  <si>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not applicable, Austria is a land-locked-country</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</si>
  <si>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</si>
  <si>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</si>
  <si>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</si>
  <si>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</si>
  <si>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</si>
  <si>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</si>
  <si>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</si>
  <si>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</si>
  <si>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</si>
  <si>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</si>
  <si>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</si>
  <si>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</si>
  <si>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</si>
  <si>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</si>
  <si>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</si>
  <si>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</si>
  <si>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</si>
  <si>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</si>
  <si>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</si>
  <si>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</si>
  <si>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</si>
  <si>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not applicable,  Austria is a land-locked country</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</si>
  <si>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</si>
  <si>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</si>
  <si>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</si>
  <si>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</si>
  <si>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</si>
  <si>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</si>
  <si>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</si>
  <si>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</si>
  <si>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</si>
  <si>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</si>
  <si>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</si>
  <si>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</si>
  <si>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</si>
  <si>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</si>
  <si>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</si>
  <si>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</si>
  <si>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</si>
  <si>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</si>
  <si>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</si>
  <si>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</si>
  <si>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</si>
  <si>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</si>
  <si>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</si>
  <si>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</si>
  <si>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</si>
  <si>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</si>
  <si>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</si>
  <si>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</si>
  <si>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 xml:space="preserve">not applicable, Austria is a land locked country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</si>
  <si>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</si>
  <si>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</si>
  <si>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</si>
  <si>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</si>
  <si>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</si>
  <si>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</si>
  <si>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</si>
  <si>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</si>
  <si>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</si>
  <si>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</si>
  <si>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</si>
  <si>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</si>
  <si>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</si>
  <si>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</si>
  <si>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</si>
  <si>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</si>
  <si>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</si>
  <si>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</si>
  <si>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</si>
  <si>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</si>
  <si>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</si>
  <si>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</si>
  <si>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</si>
  <si>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</si>
  <si>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</si>
  <si>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</si>
  <si>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</si>
  <si>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</si>
  <si>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</si>
  <si>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</si>
  <si>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</si>
  <si>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</si>
  <si>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</si>
  <si>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</si>
  <si>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</si>
  <si>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</si>
  <si>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</si>
  <si>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</si>
  <si>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</si>
  <si>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</si>
  <si>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</si>
  <si>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</si>
  <si>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</si>
  <si>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</si>
  <si>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Aquaculture</t>
  </si>
  <si>
    <t>Austria, Inland</t>
  </si>
  <si>
    <t>NA</t>
  </si>
  <si>
    <t>N</t>
  </si>
  <si>
    <t xml:space="preserve">https://www.statistik.at/web_de/statistiken/wirtschaft/land_und_forstwirtschaft/
viehbestand_tierische_erzeugung/aquakultur/index.html
</t>
  </si>
  <si>
    <t xml:space="preserve">Confidentiality: No other DCF partners are involved, therefore the issue is not applicable. There are no constraints as consequence.
</t>
  </si>
  <si>
    <t>Labour Market Database (AMDB)</t>
  </si>
  <si>
    <t>N.A.</t>
  </si>
  <si>
    <t xml:space="preserve">Confidentiality: No other DCF partners are involved, therefore the issue is not applicable. There are no constraints as consequence.
Methodological documents are available, but not publicly.
</t>
  </si>
  <si>
    <t>paying agency (AMA)</t>
  </si>
  <si>
    <t>Austria Waldviertel</t>
  </si>
  <si>
    <t>Typical Farm Approach and extrapolation</t>
  </si>
  <si>
    <t xml:space="preserve">focus group, literature, consulting of sectors representatives and experts </t>
  </si>
  <si>
    <t>The data collection was carried out as a Pilot Study;  currently there is no continuous data collection planned, which is why some of the issues are not applicable, especially not for a one-time data collection. 
Confidentiality: No other DCF partners or external users are involved in the pilot study data collection, therefore the issue is not applicable. Besides, confidentiality does not apply to virtual data, as this is no personal data. Contractual restrictions exist regarding the forwarding of the generated micro-data data to third parties, which is regulated in the agri benchmark Fish contract. There are no constraints as consequence.
Consistency of methodology: to our knowledge, apart from Germany, no other MS has yet implemented the typical farm approach (representatiove farms) as part of the data collection.</t>
  </si>
  <si>
    <t>Austria, Mattigtal</t>
  </si>
  <si>
    <t>Table 6A: Data availability</t>
  </si>
  <si>
    <t>Data set</t>
  </si>
  <si>
    <t>Section</t>
  </si>
  <si>
    <t>Variable group</t>
  </si>
  <si>
    <t>Year(s) of WP implementation</t>
  </si>
  <si>
    <t xml:space="preserve">Reference year </t>
  </si>
  <si>
    <t>Final data available after</t>
  </si>
  <si>
    <t>Date when data was available</t>
  </si>
  <si>
    <t>fisheries data</t>
  </si>
  <si>
    <t>Pilot Study 1: Fish stock evaluation in the southern part of Lake Neusiefl</t>
  </si>
  <si>
    <t xml:space="preserve">Already available, see Link in column AR Comments </t>
  </si>
  <si>
    <t>The final report  is available here: https://www.dws-hydro-oekologie.at/wp-content/uploads/Fischmonitoring-Neusiedler-See-2021.pdf</t>
  </si>
  <si>
    <t xml:space="preserve">socio-ecomomic </t>
  </si>
  <si>
    <t>Pilot Study 3: Socio-economic data in the fisheries and aquaculture sectors in Austria (Part 2)</t>
  </si>
  <si>
    <t xml:space="preserve">Already available, see link in column AR Comments </t>
  </si>
  <si>
    <t>The final report including the data is available here: https://www.joanneum.at/life/publikationen/detail/anwendungsmoeglichkeiten-der-virtuellen-datensammlung-in-der-oesterreichischen-aquakultur-dcf-pilotstudie-3a-2</t>
  </si>
  <si>
    <t xml:space="preserve">environment </t>
  </si>
  <si>
    <t>Pilot Study 4: Identification of the aquacultur potential in focus areas based on environmental data</t>
  </si>
  <si>
    <t xml:space="preserve"> 31.Dec.2022 at the latest</t>
  </si>
  <si>
    <t xml:space="preserve">The environmental variables  have been integrated into the socio-ecomomic report above. </t>
  </si>
  <si>
    <t>Table 7A: Planned regional and international coordination</t>
  </si>
  <si>
    <t>Acronym</t>
  </si>
  <si>
    <t>Name of meeting</t>
  </si>
  <si>
    <t>Planned MS participation</t>
  </si>
  <si>
    <t>Number of participants</t>
  </si>
  <si>
    <t>RCG ECON</t>
  </si>
  <si>
    <t xml:space="preserve">RCG Econ,  Virtual Meeting, 1-3 September 2021 </t>
  </si>
  <si>
    <t>yes</t>
  </si>
  <si>
    <t>MS was reporting an update on the ongoing pilot studies and of Sars-CoV2 effects on data collection</t>
  </si>
  <si>
    <t xml:space="preserve">AUT </t>
  </si>
  <si>
    <t>NC-DCF</t>
  </si>
  <si>
    <t xml:space="preserve">National correspondents </t>
  </si>
  <si>
    <t>10.March 22</t>
  </si>
  <si>
    <t>DCF</t>
  </si>
  <si>
    <t xml:space="preserve">National meeting </t>
  </si>
  <si>
    <t>18.June 21</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</si>
  <si>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</si>
  <si>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</si>
  <si>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</si>
  <si>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</si>
  <si>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</si>
  <si>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</si>
  <si>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</si>
  <si>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</si>
  <si>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</si>
  <si>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</si>
  <si>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</si>
  <si>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</si>
  <si>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</si>
  <si>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</si>
  <si>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</si>
  <si>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</si>
  <si>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</si>
  <si>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 xml:space="preserve">not applicable, Austria is a land-locked country. There are no bi- or multi-lateral agreements on aquaculture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</si>
</sst>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i/>
      <sz val="10"/>
      <color theme="1"/>
      <name val="Arial"/>
      <family val="2"/>
    </font>
    <font>
      <b/>
      <sz val="8"/>
      <color indexed="8"/>
      <name val="Arial"/>
      <family val="2"/>
    </font>
    <font>
      <sz val="10"/>
      <color rgb="FF00B050"/>
      <name val="Arial"/>
      <family val="2"/>
    </font>
    <font>
      <sz val="10"/>
      <color theme="0" tint="-0.499984740745262"/>
      <name val="Arial"/>
      <family val="2"/>
    </font>
    <font>
      <sz val="10"/>
      <color rgb="FF000000"/>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10"/>
      <color indexed="23"/>
      <name val="Arial"/>
      <family val="2"/>
    </font>
    <font>
      <sz val="11.5"/>
      <color theme="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rgb="FFFFFF00"/>
        <bgColor indexed="26"/>
      </patternFill>
    </fill>
    <fill>
      <patternFill patternType="solid">
        <fgColor indexed="9"/>
        <bgColor indexed="64"/>
      </patternFill>
    </fill>
    <fill>
      <patternFill patternType="solid">
        <fgColor theme="0"/>
        <bgColor indexed="41"/>
      </patternFill>
    </fill>
    <fill>
      <patternFill patternType="solid">
        <fgColor theme="0" tint="-0.34998626667073579"/>
        <bgColor indexed="41"/>
      </patternFill>
    </fill>
    <fill>
      <patternFill patternType="solid">
        <fgColor rgb="FFFFC000"/>
        <bgColor indexed="64"/>
      </patternFill>
    </fill>
  </fills>
  <borders count="73">
    <border>
      <left/>
      <right/>
      <top/>
      <bottom/>
      <diagonal/>
    </border>
    <border>
      <left style="medium">
        <color indexed="8"/>
      </left>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s>
  <cellStyleXfs count="12">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cellStyleXfs>
  <cellXfs count="523">
    <xf numFmtId="0" fontId="0" fillId="0" borderId="0" xfId="0"/>
    <xf numFmtId="0" fontId="2" fillId="0" borderId="1" xfId="0" applyFont="1" applyBorder="1" applyAlignment="1">
      <alignment vertical="center"/>
    </xf>
    <xf numFmtId="0" fontId="3" fillId="0" borderId="8" xfId="0" applyFont="1" applyBorder="1" applyAlignment="1">
      <alignment horizontal="center" vertical="center" wrapText="1"/>
    </xf>
    <xf numFmtId="0" fontId="5" fillId="0" borderId="0" xfId="0" applyFont="1"/>
    <xf numFmtId="0" fontId="6" fillId="0" borderId="12" xfId="0" applyFont="1" applyBorder="1" applyAlignment="1">
      <alignment horizontal="center" vertical="center"/>
    </xf>
    <xf numFmtId="0" fontId="2" fillId="0" borderId="12" xfId="0" applyFont="1" applyBorder="1" applyAlignment="1">
      <alignment horizontal="center" vertical="center"/>
    </xf>
    <xf numFmtId="0" fontId="6" fillId="0" borderId="1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xf>
    <xf numFmtId="0" fontId="2" fillId="0" borderId="25" xfId="0" applyFont="1" applyBorder="1" applyAlignment="1">
      <alignment horizontal="center" vertical="center" wrapText="1"/>
    </xf>
    <xf numFmtId="0" fontId="2" fillId="0" borderId="5"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6" xfId="0" applyFont="1" applyBorder="1" applyAlignment="1">
      <alignment horizontal="center" vertical="center" textRotation="90"/>
    </xf>
    <xf numFmtId="0" fontId="5" fillId="0" borderId="12"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2" xfId="0" applyFont="1" applyBorder="1" applyAlignment="1">
      <alignment horizontal="center"/>
    </xf>
    <xf numFmtId="0" fontId="5" fillId="0" borderId="15" xfId="0" applyFont="1" applyBorder="1"/>
    <xf numFmtId="0" fontId="7" fillId="0" borderId="11" xfId="0" applyFont="1" applyBorder="1" applyAlignment="1">
      <alignment horizontal="center"/>
    </xf>
    <xf numFmtId="0" fontId="7" fillId="0" borderId="12" xfId="0" applyFont="1" applyBorder="1" applyAlignment="1">
      <alignment horizontal="center"/>
    </xf>
    <xf numFmtId="0" fontId="5" fillId="0" borderId="12" xfId="0" applyFont="1" applyBorder="1" applyAlignment="1">
      <alignment horizontal="left" vertical="center"/>
    </xf>
    <xf numFmtId="0" fontId="7" fillId="0" borderId="13"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29" xfId="0" applyFont="1" applyBorder="1" applyAlignment="1">
      <alignment horizontal="center"/>
    </xf>
    <xf numFmtId="0" fontId="2" fillId="0" borderId="5" xfId="0" applyFont="1" applyBorder="1" applyAlignment="1">
      <alignment horizontal="left" vertical="center"/>
    </xf>
    <xf numFmtId="0" fontId="7" fillId="0" borderId="12" xfId="0" applyFont="1" applyBorder="1" applyAlignment="1">
      <alignment horizontal="center" wrapText="1"/>
    </xf>
    <xf numFmtId="1" fontId="5" fillId="0" borderId="12" xfId="0" applyNumberFormat="1" applyFont="1" applyBorder="1" applyAlignment="1">
      <alignment horizontal="center"/>
    </xf>
    <xf numFmtId="0" fontId="8" fillId="0" borderId="12" xfId="0" applyFont="1" applyBorder="1" applyAlignment="1">
      <alignment horizontal="center" vertical="center"/>
    </xf>
    <xf numFmtId="0" fontId="7" fillId="0" borderId="12" xfId="0" applyFont="1" applyBorder="1" applyAlignment="1">
      <alignment wrapText="1"/>
    </xf>
    <xf numFmtId="1" fontId="9" fillId="2" borderId="12" xfId="0" applyNumberFormat="1" applyFont="1" applyFill="1" applyBorder="1"/>
    <xf numFmtId="0" fontId="2" fillId="0" borderId="0" xfId="2" applyFont="1" applyAlignment="1">
      <alignment vertical="center"/>
    </xf>
    <xf numFmtId="0" fontId="4" fillId="0" borderId="0" xfId="0" applyFont="1"/>
    <xf numFmtId="0" fontId="4" fillId="4" borderId="0" xfId="0" applyFont="1" applyFill="1"/>
    <xf numFmtId="0" fontId="4" fillId="0" borderId="4" xfId="0" applyFont="1" applyBorder="1"/>
    <xf numFmtId="0" fontId="5" fillId="0" borderId="24" xfId="0" applyFont="1" applyBorder="1" applyAlignment="1">
      <alignment horizontal="center" vertical="center"/>
    </xf>
    <xf numFmtId="0" fontId="5" fillId="4" borderId="24" xfId="0" applyFont="1" applyFill="1" applyBorder="1" applyAlignment="1">
      <alignment horizontal="center" vertical="center"/>
    </xf>
    <xf numFmtId="0" fontId="5" fillId="0" borderId="24" xfId="2" applyFont="1" applyBorder="1" applyAlignment="1">
      <alignment horizontal="center" vertical="center" wrapText="1"/>
    </xf>
    <xf numFmtId="0" fontId="5" fillId="2" borderId="24" xfId="2" applyFont="1" applyFill="1" applyBorder="1" applyAlignment="1">
      <alignment horizontal="center" vertical="center" wrapText="1"/>
    </xf>
    <xf numFmtId="0" fontId="4" fillId="0" borderId="12" xfId="0" applyFont="1" applyBorder="1" applyAlignment="1">
      <alignment horizontal="center"/>
    </xf>
    <xf numFmtId="0" fontId="5" fillId="0" borderId="12" xfId="0" applyFont="1" applyBorder="1" applyAlignment="1">
      <alignment vertical="center" wrapText="1"/>
    </xf>
    <xf numFmtId="0" fontId="5" fillId="4" borderId="12" xfId="0" applyFont="1" applyFill="1" applyBorder="1" applyAlignment="1">
      <alignment horizontal="center" vertical="center"/>
    </xf>
    <xf numFmtId="0" fontId="5" fillId="0" borderId="12" xfId="2" applyFont="1" applyBorder="1" applyAlignment="1">
      <alignment horizontal="center" vertical="center" wrapText="1"/>
    </xf>
    <xf numFmtId="0" fontId="5" fillId="2" borderId="12" xfId="2" applyFont="1" applyFill="1" applyBorder="1" applyAlignment="1">
      <alignment horizontal="center" vertical="center" wrapText="1"/>
    </xf>
    <xf numFmtId="0" fontId="5" fillId="0" borderId="12" xfId="2" applyFont="1" applyBorder="1" applyAlignment="1">
      <alignment horizontal="center" vertical="center"/>
    </xf>
    <xf numFmtId="0" fontId="5" fillId="2" borderId="12" xfId="2" applyFont="1" applyFill="1" applyBorder="1" applyAlignment="1">
      <alignment horizontal="center" vertical="center"/>
    </xf>
    <xf numFmtId="0" fontId="11" fillId="0" borderId="0" xfId="3" applyFont="1"/>
    <xf numFmtId="0" fontId="2" fillId="0" borderId="0" xfId="0" applyFont="1" applyAlignment="1">
      <alignment horizontal="left" vertical="center"/>
    </xf>
    <xf numFmtId="0" fontId="7" fillId="0" borderId="0" xfId="3" applyFont="1"/>
    <xf numFmtId="0" fontId="4" fillId="0" borderId="38" xfId="0" applyFont="1" applyBorder="1"/>
    <xf numFmtId="0" fontId="2" fillId="0" borderId="30" xfId="0" applyFont="1" applyBorder="1" applyAlignment="1">
      <alignment horizontal="left" vertical="center"/>
    </xf>
    <xf numFmtId="0" fontId="4" fillId="0" borderId="0" xfId="0" applyFont="1" applyAlignment="1">
      <alignment horizontal="center" vertical="center"/>
    </xf>
    <xf numFmtId="1" fontId="4" fillId="3" borderId="24" xfId="1" applyNumberFormat="1" applyFont="1" applyFill="1" applyBorder="1" applyAlignment="1">
      <alignment horizontal="center"/>
    </xf>
    <xf numFmtId="0" fontId="7" fillId="0" borderId="24" xfId="3" applyFont="1" applyBorder="1" applyAlignment="1">
      <alignment horizontal="center" wrapText="1"/>
    </xf>
    <xf numFmtId="0" fontId="7" fillId="0" borderId="24" xfId="3" applyFont="1" applyBorder="1"/>
    <xf numFmtId="0" fontId="7" fillId="0" borderId="24" xfId="4" applyFont="1" applyBorder="1" applyAlignment="1">
      <alignment horizontal="center" wrapText="1"/>
    </xf>
    <xf numFmtId="0" fontId="7" fillId="0" borderId="24" xfId="4" applyFont="1" applyBorder="1" applyAlignment="1">
      <alignment horizontal="center"/>
    </xf>
    <xf numFmtId="1" fontId="7" fillId="0" borderId="24" xfId="4" applyNumberFormat="1" applyFont="1" applyBorder="1" applyAlignment="1">
      <alignment horizontal="center"/>
    </xf>
    <xf numFmtId="0" fontId="7" fillId="0" borderId="24" xfId="4" applyFont="1" applyBorder="1"/>
    <xf numFmtId="1" fontId="4" fillId="2" borderId="24" xfId="5" applyNumberFormat="1" applyFont="1" applyFill="1" applyBorder="1"/>
    <xf numFmtId="0" fontId="4" fillId="2" borderId="24" xfId="5" applyFont="1" applyFill="1" applyBorder="1"/>
    <xf numFmtId="0" fontId="7" fillId="0" borderId="12" xfId="3" applyFont="1" applyBorder="1" applyAlignment="1">
      <alignment horizontal="center" wrapText="1"/>
    </xf>
    <xf numFmtId="0" fontId="7" fillId="0" borderId="12" xfId="3" applyFont="1" applyBorder="1"/>
    <xf numFmtId="0" fontId="7" fillId="0" borderId="12" xfId="4" applyFont="1" applyBorder="1" applyAlignment="1">
      <alignment horizontal="center" wrapText="1"/>
    </xf>
    <xf numFmtId="0" fontId="7" fillId="0" borderId="12" xfId="4" applyFont="1" applyBorder="1" applyAlignment="1">
      <alignment horizontal="center"/>
    </xf>
    <xf numFmtId="1" fontId="7" fillId="0" borderId="12" xfId="4" applyNumberFormat="1" applyFont="1" applyBorder="1" applyAlignment="1">
      <alignment horizontal="center"/>
    </xf>
    <xf numFmtId="0" fontId="7" fillId="0" borderId="12" xfId="4" applyFont="1" applyBorder="1"/>
    <xf numFmtId="0" fontId="7" fillId="2" borderId="12" xfId="3" applyFont="1" applyFill="1" applyBorder="1"/>
    <xf numFmtId="1" fontId="4" fillId="2" borderId="12" xfId="5" applyNumberFormat="1" applyFont="1" applyFill="1" applyBorder="1"/>
    <xf numFmtId="0" fontId="11" fillId="0" borderId="41" xfId="3" applyFont="1" applyBorder="1" applyAlignment="1">
      <alignment horizontal="center" vertical="center" wrapText="1"/>
    </xf>
    <xf numFmtId="0" fontId="11" fillId="0" borderId="41" xfId="3" applyFont="1" applyBorder="1" applyAlignment="1">
      <alignment horizontal="center" vertical="center"/>
    </xf>
    <xf numFmtId="0" fontId="11" fillId="0" borderId="41" xfId="4" applyFont="1" applyBorder="1" applyAlignment="1">
      <alignment horizontal="center" vertical="center" wrapText="1"/>
    </xf>
    <xf numFmtId="0" fontId="11" fillId="0" borderId="41" xfId="4" applyFont="1" applyBorder="1" applyAlignment="1">
      <alignment horizontal="center" vertical="center"/>
    </xf>
    <xf numFmtId="0" fontId="2" fillId="2" borderId="41" xfId="5" applyFont="1" applyFill="1" applyBorder="1" applyAlignment="1">
      <alignment horizontal="center" vertical="center" wrapText="1"/>
    </xf>
    <xf numFmtId="0" fontId="2" fillId="3" borderId="41" xfId="5" applyFont="1" applyFill="1" applyBorder="1" applyAlignment="1">
      <alignment horizontal="center" vertical="center" wrapText="1"/>
    </xf>
    <xf numFmtId="0" fontId="2" fillId="2" borderId="41" xfId="5" applyFont="1" applyFill="1" applyBorder="1" applyAlignment="1">
      <alignment vertical="center" wrapText="1"/>
    </xf>
    <xf numFmtId="0" fontId="2" fillId="2" borderId="41" xfId="3" applyFont="1" applyFill="1" applyBorder="1" applyAlignment="1">
      <alignment horizontal="center" vertical="center"/>
    </xf>
    <xf numFmtId="0" fontId="4" fillId="0" borderId="15" xfId="0" applyFont="1" applyBorder="1" applyAlignment="1">
      <alignment horizontal="center" vertical="center"/>
    </xf>
    <xf numFmtId="1" fontId="4" fillId="2" borderId="15" xfId="0" applyNumberFormat="1" applyFont="1" applyFill="1" applyBorder="1" applyAlignment="1">
      <alignment horizontal="center" vertical="center"/>
    </xf>
    <xf numFmtId="1" fontId="4" fillId="3" borderId="15" xfId="1" applyNumberFormat="1" applyFont="1" applyFill="1" applyBorder="1" applyAlignment="1">
      <alignment horizontal="center"/>
    </xf>
    <xf numFmtId="0" fontId="4" fillId="2" borderId="15" xfId="0" applyFont="1" applyFill="1" applyBorder="1" applyAlignment="1">
      <alignment horizontal="center" vertical="center" wrapText="1"/>
    </xf>
    <xf numFmtId="0" fontId="4" fillId="2" borderId="12" xfId="0" applyFont="1" applyFill="1" applyBorder="1"/>
    <xf numFmtId="0" fontId="6" fillId="4" borderId="43" xfId="0" applyFont="1" applyFill="1" applyBorder="1" applyAlignment="1">
      <alignment vertical="center" wrapText="1"/>
    </xf>
    <xf numFmtId="1" fontId="4" fillId="2" borderId="29" xfId="0" applyNumberFormat="1" applyFont="1" applyFill="1" applyBorder="1"/>
    <xf numFmtId="1" fontId="4" fillId="2" borderId="12" xfId="0" applyNumberFormat="1" applyFont="1" applyFill="1" applyBorder="1"/>
    <xf numFmtId="0" fontId="4" fillId="2" borderId="43" xfId="0" applyFont="1" applyFill="1" applyBorder="1"/>
    <xf numFmtId="0" fontId="6" fillId="4" borderId="12" xfId="0" applyFont="1" applyFill="1" applyBorder="1" applyAlignment="1">
      <alignment vertical="center" wrapText="1"/>
    </xf>
    <xf numFmtId="0" fontId="2" fillId="0" borderId="2" xfId="0" applyFont="1" applyBorder="1"/>
    <xf numFmtId="0" fontId="7" fillId="2" borderId="6" xfId="0" applyFont="1" applyFill="1" applyBorder="1"/>
    <xf numFmtId="0" fontId="7" fillId="0" borderId="0" xfId="0" applyFont="1"/>
    <xf numFmtId="0" fontId="7" fillId="0" borderId="16" xfId="0" applyFont="1" applyBorder="1"/>
    <xf numFmtId="0" fontId="7" fillId="0" borderId="4" xfId="0" applyFont="1" applyBorder="1"/>
    <xf numFmtId="0" fontId="7" fillId="0" borderId="12" xfId="0" applyFont="1" applyBorder="1" applyAlignment="1">
      <alignment horizontal="center" vertical="center"/>
    </xf>
    <xf numFmtId="0" fontId="4" fillId="0" borderId="12" xfId="0" applyFont="1" applyBorder="1" applyAlignment="1">
      <alignment horizontal="left" vertical="center" wrapText="1"/>
    </xf>
    <xf numFmtId="0" fontId="7" fillId="2" borderId="13" xfId="0" applyFont="1" applyFill="1" applyBorder="1"/>
    <xf numFmtId="0" fontId="4" fillId="0" borderId="12" xfId="0" applyFont="1" applyBorder="1" applyAlignment="1">
      <alignment horizontal="left" vertical="center"/>
    </xf>
    <xf numFmtId="0" fontId="4" fillId="0" borderId="12" xfId="0" applyFont="1" applyBorder="1" applyAlignment="1">
      <alignment horizontal="left" vertical="top"/>
    </xf>
    <xf numFmtId="0" fontId="7" fillId="0" borderId="5" xfId="0" applyFont="1" applyBorder="1" applyAlignment="1">
      <alignment horizontal="center"/>
    </xf>
    <xf numFmtId="0" fontId="7" fillId="0" borderId="14" xfId="0" applyFont="1" applyBorder="1" applyAlignment="1">
      <alignment horizontal="center" vertical="center"/>
    </xf>
    <xf numFmtId="0" fontId="7" fillId="0" borderId="14" xfId="0" applyFont="1" applyBorder="1" applyAlignment="1">
      <alignment horizontal="center"/>
    </xf>
    <xf numFmtId="0" fontId="4" fillId="0" borderId="14" xfId="0" applyFont="1" applyBorder="1" applyAlignment="1">
      <alignment horizontal="left" vertical="top"/>
    </xf>
    <xf numFmtId="0" fontId="14" fillId="0" borderId="0" xfId="0" applyFont="1"/>
    <xf numFmtId="0" fontId="3" fillId="0" borderId="12" xfId="0" applyFont="1" applyBorder="1" applyAlignment="1">
      <alignment horizontal="center" vertical="center"/>
    </xf>
    <xf numFmtId="0" fontId="7" fillId="0" borderId="0" xfId="0" applyFont="1" applyAlignment="1">
      <alignment horizontal="center"/>
    </xf>
    <xf numFmtId="0" fontId="7" fillId="0" borderId="0" xfId="0" applyFont="1" applyAlignment="1">
      <alignment vertical="top" wrapText="1"/>
    </xf>
    <xf numFmtId="0" fontId="2" fillId="0" borderId="4" xfId="0" applyFont="1" applyBorder="1" applyAlignment="1">
      <alignment vertical="center"/>
    </xf>
    <xf numFmtId="0" fontId="2" fillId="0" borderId="7" xfId="0" applyFont="1" applyBorder="1" applyAlignment="1">
      <alignment horizontal="center" vertical="center" wrapText="1"/>
    </xf>
    <xf numFmtId="0" fontId="2" fillId="0" borderId="8" xfId="2"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13" fillId="0" borderId="24" xfId="0" applyFont="1" applyBorder="1" applyAlignment="1">
      <alignment horizontal="center"/>
    </xf>
    <xf numFmtId="0" fontId="6" fillId="0" borderId="12" xfId="0" applyFont="1" applyBorder="1" applyAlignment="1">
      <alignment horizontal="left" vertical="center"/>
    </xf>
    <xf numFmtId="0" fontId="16" fillId="0" borderId="12" xfId="0" applyFont="1" applyBorder="1" applyAlignment="1">
      <alignment horizontal="left" vertical="center"/>
    </xf>
    <xf numFmtId="0" fontId="8" fillId="0" borderId="12" xfId="0" applyFont="1" applyBorder="1" applyAlignment="1">
      <alignment horizontal="left" vertical="center"/>
    </xf>
    <xf numFmtId="0" fontId="7" fillId="0" borderId="17" xfId="0" applyFont="1" applyBorder="1"/>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12" xfId="0" applyFont="1" applyBorder="1" applyAlignment="1">
      <alignment horizontal="center"/>
    </xf>
    <xf numFmtId="0" fontId="6" fillId="0" borderId="12" xfId="0" applyFont="1" applyBorder="1" applyAlignment="1">
      <alignment horizontal="left"/>
    </xf>
    <xf numFmtId="1" fontId="7" fillId="2" borderId="12" xfId="0" applyNumberFormat="1" applyFont="1" applyFill="1" applyBorder="1" applyAlignment="1">
      <alignment horizontal="left" vertical="center" wrapText="1"/>
    </xf>
    <xf numFmtId="1" fontId="7" fillId="3" borderId="12" xfId="0" applyNumberFormat="1" applyFont="1" applyFill="1" applyBorder="1" applyAlignment="1">
      <alignment horizontal="left" vertical="center" wrapText="1"/>
    </xf>
    <xf numFmtId="1" fontId="7" fillId="2" borderId="12" xfId="0" applyNumberFormat="1" applyFont="1" applyFill="1" applyBorder="1" applyAlignment="1">
      <alignment vertical="center" wrapText="1"/>
    </xf>
    <xf numFmtId="0" fontId="7" fillId="2" borderId="12" xfId="0" applyFont="1" applyFill="1" applyBorder="1" applyAlignment="1">
      <alignment vertical="center" wrapText="1"/>
    </xf>
    <xf numFmtId="0" fontId="7" fillId="2" borderId="12" xfId="0" applyFont="1" applyFill="1" applyBorder="1" applyAlignment="1">
      <alignment vertical="center"/>
    </xf>
    <xf numFmtId="1" fontId="7" fillId="0" borderId="12" xfId="0" applyNumberFormat="1" applyFont="1" applyBorder="1" applyAlignment="1">
      <alignment horizontal="center" vertical="center"/>
    </xf>
    <xf numFmtId="1" fontId="7" fillId="2" borderId="12" xfId="0" applyNumberFormat="1" applyFont="1" applyFill="1" applyBorder="1"/>
    <xf numFmtId="0" fontId="7" fillId="2" borderId="12" xfId="0" applyFont="1" applyFill="1" applyBorder="1"/>
    <xf numFmtId="1" fontId="7" fillId="0" borderId="0" xfId="0" applyNumberFormat="1" applyFont="1"/>
    <xf numFmtId="0" fontId="3" fillId="2" borderId="3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3" fillId="0" borderId="0" xfId="0" applyFont="1"/>
    <xf numFmtId="0" fontId="17" fillId="0" borderId="36" xfId="2" applyFont="1" applyBorder="1" applyAlignment="1">
      <alignment horizontal="center" vertical="center" wrapText="1"/>
    </xf>
    <xf numFmtId="0" fontId="17" fillId="0" borderId="36" xfId="0" applyFont="1" applyBorder="1" applyAlignment="1">
      <alignment horizontal="center" vertical="center"/>
    </xf>
    <xf numFmtId="0" fontId="17" fillId="4" borderId="36" xfId="2" applyFont="1" applyFill="1" applyBorder="1" applyAlignment="1">
      <alignment horizontal="center" vertical="center" wrapText="1"/>
    </xf>
    <xf numFmtId="0" fontId="17" fillId="2" borderId="36" xfId="2" applyFont="1" applyFill="1" applyBorder="1" applyAlignment="1">
      <alignment horizontal="center" vertical="center" wrapText="1"/>
    </xf>
    <xf numFmtId="0" fontId="13" fillId="0" borderId="37" xfId="0" applyFont="1" applyBorder="1"/>
    <xf numFmtId="0" fontId="13" fillId="0" borderId="37" xfId="0" applyFont="1" applyBorder="1" applyAlignment="1">
      <alignment horizontal="right"/>
    </xf>
    <xf numFmtId="0" fontId="2" fillId="0" borderId="3" xfId="0" applyFont="1" applyBorder="1" applyAlignment="1">
      <alignment horizontal="right"/>
    </xf>
    <xf numFmtId="0" fontId="2" fillId="2" borderId="6" xfId="0" applyFont="1" applyFill="1" applyBorder="1" applyAlignment="1">
      <alignment horizontal="left" vertical="center"/>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0" xfId="0" applyFont="1"/>
    <xf numFmtId="0" fontId="2" fillId="0" borderId="4" xfId="0" applyFont="1" applyBorder="1"/>
    <xf numFmtId="0" fontId="7" fillId="4" borderId="18"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3"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12" xfId="0" applyFont="1" applyFill="1" applyBorder="1" applyAlignment="1">
      <alignment horizontal="left" vertical="center" wrapText="1"/>
    </xf>
    <xf numFmtId="0" fontId="2" fillId="4" borderId="3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1" xfId="4" applyFont="1" applyFill="1" applyBorder="1" applyAlignment="1">
      <alignment horizontal="center" vertical="center" wrapText="1"/>
    </xf>
    <xf numFmtId="0" fontId="3" fillId="4" borderId="41" xfId="2"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1" xfId="2" applyFont="1" applyFill="1" applyBorder="1" applyAlignment="1">
      <alignment horizontal="center" vertical="center" wrapText="1"/>
    </xf>
    <xf numFmtId="0" fontId="17" fillId="2" borderId="41" xfId="2" applyFont="1" applyFill="1" applyBorder="1" applyAlignment="1">
      <alignment horizontal="center" vertical="center" wrapText="1"/>
    </xf>
    <xf numFmtId="0" fontId="3" fillId="4" borderId="44" xfId="0" applyFont="1" applyFill="1" applyBorder="1" applyAlignment="1">
      <alignment horizontal="center" vertical="center" wrapText="1"/>
    </xf>
    <xf numFmtId="0" fontId="4" fillId="4" borderId="15" xfId="0" applyFont="1" applyFill="1" applyBorder="1" applyAlignment="1">
      <alignment horizontal="left" vertical="center" shrinkToFit="1"/>
    </xf>
    <xf numFmtId="0" fontId="7" fillId="4" borderId="15" xfId="0" applyFont="1" applyFill="1" applyBorder="1" applyAlignment="1">
      <alignment horizontal="center" vertical="center"/>
    </xf>
    <xf numFmtId="0" fontId="4" fillId="2" borderId="15" xfId="0" applyFont="1" applyFill="1" applyBorder="1"/>
    <xf numFmtId="0" fontId="7" fillId="2" borderId="15" xfId="0" applyFont="1" applyFill="1" applyBorder="1" applyAlignment="1">
      <alignment horizontal="center"/>
    </xf>
    <xf numFmtId="0" fontId="4" fillId="2" borderId="15" xfId="0" applyFont="1" applyFill="1" applyBorder="1" applyAlignment="1">
      <alignment horizontal="center"/>
    </xf>
    <xf numFmtId="0" fontId="12" fillId="0" borderId="4" xfId="0" applyFont="1" applyBorder="1" applyAlignment="1">
      <alignment horizontal="left"/>
    </xf>
    <xf numFmtId="0" fontId="2" fillId="0" borderId="46" xfId="0" applyFont="1" applyBorder="1"/>
    <xf numFmtId="0" fontId="2" fillId="2" borderId="6" xfId="0" applyFont="1" applyFill="1" applyBorder="1" applyAlignment="1">
      <alignment horizontal="right" vertical="center"/>
    </xf>
    <xf numFmtId="0" fontId="11" fillId="2" borderId="31" xfId="0" applyFont="1" applyFill="1" applyBorder="1"/>
    <xf numFmtId="0" fontId="11" fillId="0" borderId="3" xfId="0" applyFont="1" applyBorder="1" applyAlignment="1">
      <alignment horizontal="right"/>
    </xf>
    <xf numFmtId="0" fontId="11" fillId="2" borderId="6" xfId="0" applyFont="1" applyFill="1" applyBorder="1"/>
    <xf numFmtId="0" fontId="2" fillId="2" borderId="17" xfId="0" applyFont="1" applyFill="1" applyBorder="1" applyAlignment="1">
      <alignment horizontal="right" vertical="center"/>
    </xf>
    <xf numFmtId="0" fontId="2" fillId="0" borderId="7" xfId="0" applyFont="1" applyBorder="1"/>
    <xf numFmtId="0" fontId="11" fillId="0" borderId="35" xfId="0" applyFont="1" applyBorder="1" applyAlignment="1">
      <alignment horizontal="right"/>
    </xf>
    <xf numFmtId="0" fontId="2" fillId="2" borderId="24" xfId="0" applyFont="1" applyFill="1" applyBorder="1"/>
    <xf numFmtId="0" fontId="2" fillId="0" borderId="7" xfId="0" applyFont="1" applyBorder="1" applyAlignment="1">
      <alignment horizontal="left" vertical="center"/>
    </xf>
    <xf numFmtId="0" fontId="2" fillId="0" borderId="36" xfId="0" applyFont="1" applyBorder="1" applyAlignment="1">
      <alignment horizontal="center" vertical="center" wrapText="1"/>
    </xf>
    <xf numFmtId="0" fontId="2" fillId="2" borderId="36" xfId="0" applyFont="1" applyFill="1" applyBorder="1" applyAlignment="1">
      <alignment horizontal="center" vertical="center" wrapText="1"/>
    </xf>
    <xf numFmtId="0" fontId="5" fillId="0" borderId="24" xfId="0" applyFont="1" applyBorder="1" applyAlignment="1">
      <alignment horizontal="center" vertical="center" wrapText="1"/>
    </xf>
    <xf numFmtId="1" fontId="5" fillId="0" borderId="24" xfId="0" applyNumberFormat="1" applyFont="1" applyBorder="1" applyAlignment="1">
      <alignment horizontal="center" vertical="center" wrapText="1"/>
    </xf>
    <xf numFmtId="0" fontId="5" fillId="2" borderId="24" xfId="0" applyFont="1" applyFill="1" applyBorder="1" applyAlignment="1">
      <alignment horizontal="center" vertical="center"/>
    </xf>
    <xf numFmtId="0" fontId="5" fillId="3" borderId="24" xfId="0" applyFont="1" applyFill="1" applyBorder="1"/>
    <xf numFmtId="0" fontId="5" fillId="0" borderId="12" xfId="0" applyFont="1" applyBorder="1" applyAlignment="1">
      <alignment horizontal="center" vertical="center" wrapText="1"/>
    </xf>
    <xf numFmtId="0" fontId="5" fillId="0" borderId="12" xfId="0" applyFont="1" applyBorder="1" applyAlignment="1">
      <alignment vertical="center"/>
    </xf>
    <xf numFmtId="1" fontId="5" fillId="0" borderId="12" xfId="0" applyNumberFormat="1" applyFont="1" applyBorder="1" applyAlignment="1">
      <alignment horizontal="center" vertical="center" wrapText="1"/>
    </xf>
    <xf numFmtId="0" fontId="5" fillId="2" borderId="12" xfId="0" applyFont="1" applyFill="1" applyBorder="1" applyAlignment="1">
      <alignment vertical="center"/>
    </xf>
    <xf numFmtId="1" fontId="5" fillId="2" borderId="12" xfId="0" applyNumberFormat="1" applyFont="1" applyFill="1" applyBorder="1" applyAlignment="1">
      <alignment vertical="center"/>
    </xf>
    <xf numFmtId="0" fontId="5" fillId="2" borderId="12" xfId="0" applyFont="1" applyFill="1" applyBorder="1" applyAlignment="1">
      <alignment horizontal="center" vertical="center"/>
    </xf>
    <xf numFmtId="0" fontId="5" fillId="2" borderId="12" xfId="0" applyFont="1" applyFill="1" applyBorder="1"/>
    <xf numFmtId="0" fontId="11" fillId="0" borderId="39" xfId="0" applyFont="1" applyBorder="1"/>
    <xf numFmtId="0" fontId="11" fillId="0" borderId="21" xfId="0" applyFont="1" applyBorder="1" applyAlignment="1">
      <alignment horizontal="right"/>
    </xf>
    <xf numFmtId="0" fontId="11" fillId="0" borderId="40" xfId="0" applyFont="1" applyBorder="1" applyAlignment="1">
      <alignment horizontal="left" vertical="center"/>
    </xf>
    <xf numFmtId="0" fontId="11" fillId="2" borderId="17" xfId="0" applyFont="1" applyFill="1" applyBorder="1"/>
    <xf numFmtId="0" fontId="7" fillId="2" borderId="24" xfId="0" applyFont="1" applyFill="1" applyBorder="1" applyAlignment="1">
      <alignment horizontal="center" vertical="center"/>
    </xf>
    <xf numFmtId="0" fontId="7" fillId="3" borderId="24" xfId="0" applyFont="1" applyFill="1" applyBorder="1" applyAlignment="1">
      <alignment horizontal="center" vertical="center"/>
    </xf>
    <xf numFmtId="0" fontId="7" fillId="2" borderId="12" xfId="0" applyFont="1" applyFill="1" applyBorder="1" applyAlignment="1">
      <alignment horizontal="center" vertical="center"/>
    </xf>
    <xf numFmtId="0" fontId="3" fillId="0" borderId="7" xfId="0" applyFont="1" applyBorder="1" applyAlignment="1">
      <alignment horizontal="center" vertical="center"/>
    </xf>
    <xf numFmtId="0" fontId="3" fillId="0" borderId="4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7"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xf numFmtId="0" fontId="7" fillId="0" borderId="24" xfId="0" applyFont="1" applyBorder="1" applyAlignment="1">
      <alignment horizontal="center" vertical="center"/>
    </xf>
    <xf numFmtId="0" fontId="7" fillId="0" borderId="24" xfId="0" applyFont="1" applyBorder="1" applyAlignment="1">
      <alignment vertical="center"/>
    </xf>
    <xf numFmtId="0" fontId="7" fillId="3" borderId="12" xfId="0" applyFont="1" applyFill="1" applyBorder="1" applyAlignment="1">
      <alignment horizontal="center" vertical="center"/>
    </xf>
    <xf numFmtId="0" fontId="11" fillId="0" borderId="12" xfId="0" applyFont="1" applyBorder="1"/>
    <xf numFmtId="0" fontId="11" fillId="0" borderId="12" xfId="0" applyFont="1" applyBorder="1" applyAlignment="1">
      <alignment horizontal="left" vertical="center"/>
    </xf>
    <xf numFmtId="0" fontId="3" fillId="0" borderId="12"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0" borderId="0" xfId="6" applyFont="1" applyAlignment="1">
      <alignment vertical="center"/>
    </xf>
    <xf numFmtId="0" fontId="2" fillId="0" borderId="36" xfId="0" applyFont="1" applyBorder="1" applyAlignment="1">
      <alignment horizontal="center" vertical="center"/>
    </xf>
    <xf numFmtId="0" fontId="2" fillId="4" borderId="36" xfId="7" applyFont="1" applyFill="1" applyBorder="1" applyAlignment="1">
      <alignment horizontal="center" vertical="center" wrapText="1" shrinkToFit="1"/>
    </xf>
    <xf numFmtId="0" fontId="2" fillId="4" borderId="36" xfId="2" applyFont="1" applyFill="1" applyBorder="1" applyAlignment="1">
      <alignment horizontal="center" vertical="center" wrapText="1"/>
    </xf>
    <xf numFmtId="0" fontId="2" fillId="2" borderId="36" xfId="2" applyFont="1" applyFill="1" applyBorder="1" applyAlignment="1">
      <alignment horizontal="center" vertical="center" wrapText="1"/>
    </xf>
    <xf numFmtId="0" fontId="4" fillId="4" borderId="12" xfId="7" applyFill="1" applyBorder="1" applyAlignment="1">
      <alignment vertical="center" wrapText="1"/>
    </xf>
    <xf numFmtId="0" fontId="4" fillId="4" borderId="12" xfId="7" applyFill="1" applyBorder="1" applyAlignment="1">
      <alignment vertical="center"/>
    </xf>
    <xf numFmtId="0" fontId="3" fillId="0" borderId="36" xfId="2" applyFont="1" applyBorder="1" applyAlignment="1">
      <alignment horizontal="center" vertical="center" wrapText="1"/>
    </xf>
    <xf numFmtId="0" fontId="3" fillId="0" borderId="36" xfId="0" applyFont="1" applyBorder="1" applyAlignment="1">
      <alignment horizontal="center" vertical="center"/>
    </xf>
    <xf numFmtId="0" fontId="3" fillId="4" borderId="36" xfId="7" applyFont="1" applyFill="1" applyBorder="1" applyAlignment="1">
      <alignment horizontal="center" vertical="center" wrapText="1" shrinkToFit="1"/>
    </xf>
    <xf numFmtId="0" fontId="3" fillId="4" borderId="36"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7" fillId="0" borderId="24" xfId="2" applyFont="1" applyBorder="1" applyAlignment="1">
      <alignment horizontal="center" vertical="center"/>
    </xf>
    <xf numFmtId="9" fontId="7"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18" fillId="2" borderId="24" xfId="2" applyFont="1" applyFill="1" applyBorder="1" applyAlignment="1">
      <alignment vertical="center"/>
    </xf>
    <xf numFmtId="9" fontId="7" fillId="2" borderId="12" xfId="2" applyNumberFormat="1" applyFont="1" applyFill="1" applyBorder="1" applyAlignment="1">
      <alignment vertical="center" wrapText="1"/>
    </xf>
    <xf numFmtId="0" fontId="7" fillId="0" borderId="12" xfId="2" applyFont="1" applyBorder="1" applyAlignment="1">
      <alignment vertical="center"/>
    </xf>
    <xf numFmtId="0" fontId="7" fillId="0" borderId="12" xfId="2" applyFont="1" applyBorder="1" applyAlignment="1">
      <alignment horizontal="center" vertical="center"/>
    </xf>
    <xf numFmtId="9" fontId="7" fillId="0" borderId="12" xfId="0" applyNumberFormat="1" applyFont="1" applyBorder="1" applyAlignment="1">
      <alignment horizontal="center" vertical="center"/>
    </xf>
    <xf numFmtId="0" fontId="7" fillId="0" borderId="12" xfId="0" applyFont="1" applyBorder="1" applyAlignment="1">
      <alignment horizontal="center" vertical="center" wrapText="1"/>
    </xf>
    <xf numFmtId="0" fontId="7" fillId="2" borderId="12" xfId="2" applyFont="1" applyFill="1" applyBorder="1" applyAlignment="1">
      <alignment vertical="center"/>
    </xf>
    <xf numFmtId="0" fontId="7" fillId="0" borderId="12" xfId="0" applyFont="1" applyBorder="1" applyAlignment="1">
      <alignment vertical="center"/>
    </xf>
    <xf numFmtId="9" fontId="7" fillId="0" borderId="12" xfId="2" applyNumberFormat="1" applyFont="1" applyBorder="1" applyAlignment="1">
      <alignment vertical="center" wrapText="1"/>
    </xf>
    <xf numFmtId="0" fontId="7" fillId="0" borderId="12" xfId="2" applyFont="1" applyBorder="1" applyAlignment="1">
      <alignment vertical="center" wrapText="1"/>
    </xf>
    <xf numFmtId="0" fontId="7" fillId="2" borderId="12" xfId="2" applyFont="1" applyFill="1" applyBorder="1" applyAlignment="1">
      <alignment vertical="center" wrapText="1"/>
    </xf>
    <xf numFmtId="0" fontId="11" fillId="0" borderId="2" xfId="0" applyFont="1" applyBorder="1"/>
    <xf numFmtId="0" fontId="2" fillId="0" borderId="0" xfId="7" applyFont="1" applyAlignment="1">
      <alignment vertical="center"/>
    </xf>
    <xf numFmtId="0" fontId="2" fillId="4" borderId="36" xfId="7" applyFont="1" applyFill="1" applyBorder="1" applyAlignment="1">
      <alignment horizontal="center" vertical="center"/>
    </xf>
    <xf numFmtId="0" fontId="2" fillId="0" borderId="36" xfId="7" applyFont="1" applyBorder="1" applyAlignment="1">
      <alignment horizontal="center" vertical="center" wrapText="1" shrinkToFit="1"/>
    </xf>
    <xf numFmtId="0" fontId="2" fillId="3" borderId="36" xfId="2" applyFont="1" applyFill="1" applyBorder="1" applyAlignment="1">
      <alignment horizontal="center" vertical="center" wrapText="1"/>
    </xf>
    <xf numFmtId="0" fontId="4" fillId="2" borderId="24" xfId="7" applyFill="1" applyBorder="1" applyAlignment="1">
      <alignment horizontal="center" vertical="center"/>
    </xf>
    <xf numFmtId="0" fontId="4" fillId="4" borderId="12" xfId="7" applyFill="1" applyBorder="1" applyAlignment="1">
      <alignment horizontal="left" vertical="center" wrapText="1"/>
    </xf>
    <xf numFmtId="1" fontId="4" fillId="4" borderId="12" xfId="7" applyNumberFormat="1" applyFill="1" applyBorder="1" applyAlignment="1">
      <alignment horizontal="center" vertical="center"/>
    </xf>
    <xf numFmtId="0" fontId="4" fillId="4" borderId="12" xfId="7" applyFill="1" applyBorder="1" applyAlignment="1">
      <alignment horizontal="center" vertical="center"/>
    </xf>
    <xf numFmtId="1" fontId="9" fillId="2" borderId="12" xfId="7" applyNumberFormat="1" applyFont="1" applyFill="1" applyBorder="1" applyAlignment="1">
      <alignment horizontal="center" vertical="center"/>
    </xf>
    <xf numFmtId="1" fontId="4" fillId="3" borderId="12" xfId="7" applyNumberFormat="1" applyFill="1" applyBorder="1" applyAlignment="1">
      <alignment horizontal="center" vertical="center"/>
    </xf>
    <xf numFmtId="1" fontId="4" fillId="2" borderId="12" xfId="7" applyNumberFormat="1" applyFill="1" applyBorder="1" applyAlignment="1">
      <alignment horizontal="center" vertical="center"/>
    </xf>
    <xf numFmtId="0" fontId="4" fillId="5" borderId="12" xfId="7" applyFill="1" applyBorder="1" applyAlignment="1">
      <alignment vertical="center"/>
    </xf>
    <xf numFmtId="1" fontId="4" fillId="5" borderId="12" xfId="7" applyNumberFormat="1" applyFill="1" applyBorder="1" applyAlignment="1">
      <alignment horizontal="left" vertical="center"/>
    </xf>
    <xf numFmtId="0" fontId="4" fillId="5" borderId="12" xfId="7" applyFill="1" applyBorder="1" applyAlignment="1">
      <alignment horizontal="left" vertical="center"/>
    </xf>
    <xf numFmtId="1" fontId="9" fillId="6" borderId="12" xfId="7" applyNumberFormat="1" applyFont="1" applyFill="1" applyBorder="1" applyAlignment="1">
      <alignment horizontal="left" vertical="center"/>
    </xf>
    <xf numFmtId="1" fontId="4" fillId="7" borderId="12" xfId="7" applyNumberFormat="1" applyFill="1" applyBorder="1" applyAlignment="1">
      <alignment horizontal="left" vertical="center"/>
    </xf>
    <xf numFmtId="1" fontId="4" fillId="6" borderId="12" xfId="7" applyNumberFormat="1" applyFill="1" applyBorder="1" applyAlignment="1">
      <alignment horizontal="left" vertical="center"/>
    </xf>
    <xf numFmtId="1" fontId="4" fillId="5" borderId="12" xfId="7" applyNumberFormat="1" applyFill="1" applyBorder="1" applyAlignment="1">
      <alignment horizontal="center" vertical="center"/>
    </xf>
    <xf numFmtId="0" fontId="4" fillId="5" borderId="12" xfId="7" applyFill="1" applyBorder="1" applyAlignment="1">
      <alignment horizontal="center" vertical="center"/>
    </xf>
    <xf numFmtId="1" fontId="9" fillId="6" borderId="12" xfId="7" applyNumberFormat="1" applyFont="1" applyFill="1" applyBorder="1" applyAlignment="1">
      <alignment horizontal="center" vertical="center"/>
    </xf>
    <xf numFmtId="1" fontId="4" fillId="7" borderId="12" xfId="7" applyNumberFormat="1" applyFill="1" applyBorder="1" applyAlignment="1">
      <alignment horizontal="center" vertical="center"/>
    </xf>
    <xf numFmtId="1" fontId="4" fillId="6" borderId="12" xfId="7" applyNumberFormat="1" applyFill="1" applyBorder="1" applyAlignment="1">
      <alignment horizontal="center" vertical="center"/>
    </xf>
    <xf numFmtId="0" fontId="7" fillId="0" borderId="24" xfId="7" applyFont="1" applyBorder="1" applyAlignment="1">
      <alignment horizontal="center" vertical="center" wrapText="1"/>
    </xf>
    <xf numFmtId="1" fontId="7" fillId="4" borderId="24" xfId="7" applyNumberFormat="1" applyFont="1" applyFill="1" applyBorder="1" applyAlignment="1">
      <alignment horizontal="center" vertical="center"/>
    </xf>
    <xf numFmtId="1" fontId="7" fillId="2" borderId="24" xfId="7" applyNumberFormat="1" applyFont="1" applyFill="1" applyBorder="1" applyAlignment="1">
      <alignment horizontal="center" vertical="center"/>
    </xf>
    <xf numFmtId="1" fontId="7" fillId="3" borderId="24" xfId="7" applyNumberFormat="1" applyFont="1" applyFill="1" applyBorder="1" applyAlignment="1">
      <alignment horizontal="center" vertical="center"/>
    </xf>
    <xf numFmtId="0" fontId="7" fillId="4" borderId="12" xfId="7" applyFont="1" applyFill="1" applyBorder="1" applyAlignment="1">
      <alignment vertical="center" wrapText="1"/>
    </xf>
    <xf numFmtId="0" fontId="7" fillId="0" borderId="12" xfId="7" applyFont="1" applyBorder="1" applyAlignment="1">
      <alignment horizontal="center" vertical="center" wrapText="1"/>
    </xf>
    <xf numFmtId="0" fontId="7" fillId="0" borderId="12" xfId="6" applyFont="1" applyBorder="1" applyAlignment="1">
      <alignment vertical="top"/>
    </xf>
    <xf numFmtId="0" fontId="7" fillId="0" borderId="12" xfId="2" applyFont="1" applyBorder="1" applyAlignment="1">
      <alignment horizontal="left" vertical="center"/>
    </xf>
    <xf numFmtId="0" fontId="7" fillId="4" borderId="12" xfId="0" applyFont="1" applyFill="1" applyBorder="1"/>
    <xf numFmtId="0" fontId="2" fillId="4" borderId="36" xfId="7" applyFont="1" applyFill="1" applyBorder="1" applyAlignment="1">
      <alignment horizontal="center" vertical="center" wrapText="1"/>
    </xf>
    <xf numFmtId="0" fontId="2" fillId="0" borderId="36" xfId="7" applyFont="1" applyBorder="1" applyAlignment="1">
      <alignment horizontal="center" vertical="center" wrapText="1"/>
    </xf>
    <xf numFmtId="1" fontId="4" fillId="4" borderId="24" xfId="7" applyNumberFormat="1" applyFill="1" applyBorder="1" applyAlignment="1">
      <alignment horizontal="center" vertical="center"/>
    </xf>
    <xf numFmtId="0" fontId="4" fillId="4" borderId="24" xfId="7" applyFill="1" applyBorder="1" applyAlignment="1">
      <alignment horizontal="center" vertical="center"/>
    </xf>
    <xf numFmtId="1" fontId="4" fillId="2" borderId="24" xfId="7" applyNumberFormat="1" applyFill="1" applyBorder="1" applyAlignment="1">
      <alignment horizontal="center" vertical="center"/>
    </xf>
    <xf numFmtId="1" fontId="4" fillId="3" borderId="24" xfId="7" applyNumberFormat="1" applyFill="1" applyBorder="1" applyAlignment="1">
      <alignment horizontal="center" vertical="center"/>
    </xf>
    <xf numFmtId="0" fontId="19" fillId="5" borderId="24" xfId="7" applyFont="1" applyFill="1" applyBorder="1" applyAlignment="1">
      <alignment horizontal="center" vertical="center"/>
    </xf>
    <xf numFmtId="0" fontId="7" fillId="0" borderId="12" xfId="7" applyFont="1" applyBorder="1" applyAlignment="1">
      <alignment vertical="center" wrapText="1"/>
    </xf>
    <xf numFmtId="0" fontId="7" fillId="0" borderId="12" xfId="8" applyFont="1" applyBorder="1" applyAlignment="1">
      <alignment vertical="center"/>
    </xf>
    <xf numFmtId="0" fontId="7" fillId="0" borderId="12" xfId="8" applyFont="1" applyBorder="1" applyAlignment="1">
      <alignment horizontal="left" vertical="center"/>
    </xf>
    <xf numFmtId="0" fontId="2" fillId="0" borderId="36" xfId="8" applyFont="1" applyBorder="1" applyAlignment="1">
      <alignment horizontal="center" vertical="center" wrapText="1"/>
    </xf>
    <xf numFmtId="0" fontId="2" fillId="2" borderId="36" xfId="0" applyFont="1" applyFill="1" applyBorder="1" applyAlignment="1">
      <alignment vertical="center" wrapText="1"/>
    </xf>
    <xf numFmtId="0" fontId="2" fillId="0" borderId="36" xfId="7" applyFont="1" applyBorder="1" applyAlignment="1">
      <alignment horizontal="center" vertical="center"/>
    </xf>
    <xf numFmtId="0" fontId="2" fillId="2" borderId="9" xfId="2" applyFont="1" applyFill="1" applyBorder="1" applyAlignment="1">
      <alignment horizontal="center" vertical="center" wrapText="1"/>
    </xf>
    <xf numFmtId="0" fontId="4" fillId="5" borderId="24" xfId="7" applyFill="1" applyBorder="1" applyAlignment="1">
      <alignment horizontal="center" vertical="center"/>
    </xf>
    <xf numFmtId="1" fontId="4" fillId="6" borderId="24" xfId="7" applyNumberFormat="1" applyFill="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center" vertical="top"/>
    </xf>
    <xf numFmtId="1" fontId="7" fillId="0" borderId="12" xfId="0" applyNumberFormat="1" applyFont="1" applyBorder="1" applyAlignment="1">
      <alignment horizontal="center" vertical="center" wrapText="1"/>
    </xf>
    <xf numFmtId="1" fontId="7" fillId="2" borderId="24" xfId="0" applyNumberFormat="1" applyFont="1" applyFill="1" applyBorder="1" applyAlignment="1">
      <alignment horizontal="center" vertical="center" wrapText="1"/>
    </xf>
    <xf numFmtId="0" fontId="7" fillId="0" borderId="12" xfId="0" applyFont="1" applyBorder="1" applyAlignment="1">
      <alignment vertical="top"/>
    </xf>
    <xf numFmtId="0" fontId="2" fillId="0" borderId="14" xfId="0" applyFont="1" applyBorder="1" applyAlignment="1">
      <alignment horizontal="left" vertical="center"/>
    </xf>
    <xf numFmtId="0" fontId="11" fillId="0" borderId="0" xfId="10" applyFont="1" applyAlignment="1">
      <alignment horizontal="left"/>
    </xf>
    <xf numFmtId="0" fontId="7" fillId="0" borderId="0" xfId="9" applyFont="1"/>
    <xf numFmtId="0" fontId="4" fillId="0" borderId="0" xfId="9" applyFont="1" applyAlignment="1">
      <alignment horizontal="center"/>
    </xf>
    <xf numFmtId="0" fontId="4" fillId="0" borderId="4" xfId="9" applyFont="1" applyBorder="1" applyAlignment="1">
      <alignment horizontal="center"/>
    </xf>
    <xf numFmtId="1" fontId="4" fillId="3" borderId="24" xfId="9" applyNumberFormat="1" applyFont="1" applyFill="1" applyBorder="1"/>
    <xf numFmtId="0" fontId="7" fillId="4" borderId="12" xfId="9" applyFont="1" applyFill="1" applyBorder="1"/>
    <xf numFmtId="2" fontId="7" fillId="4" borderId="12" xfId="9" applyNumberFormat="1" applyFont="1" applyFill="1" applyBorder="1"/>
    <xf numFmtId="1" fontId="4" fillId="2" borderId="12" xfId="9" applyNumberFormat="1" applyFont="1" applyFill="1" applyBorder="1"/>
    <xf numFmtId="0" fontId="4" fillId="2" borderId="12" xfId="9" applyFont="1" applyFill="1" applyBorder="1"/>
    <xf numFmtId="0" fontId="17" fillId="4" borderId="36" xfId="11" applyFont="1" applyFill="1" applyBorder="1" applyAlignment="1">
      <alignment horizontal="center" vertical="center"/>
    </xf>
    <xf numFmtId="0" fontId="17" fillId="4" borderId="36" xfId="11" applyFont="1" applyFill="1" applyBorder="1" applyAlignment="1">
      <alignment horizontal="center" vertical="center" wrapText="1"/>
    </xf>
    <xf numFmtId="0" fontId="17" fillId="4" borderId="36" xfId="11" applyFont="1" applyFill="1" applyBorder="1" applyAlignment="1">
      <alignment horizontal="center" vertical="center" wrapText="1" shrinkToFit="1"/>
    </xf>
    <xf numFmtId="0" fontId="3" fillId="4" borderId="36" xfId="11" applyFont="1" applyFill="1" applyBorder="1" applyAlignment="1">
      <alignment horizontal="center" vertical="center" wrapText="1"/>
    </xf>
    <xf numFmtId="0" fontId="3" fillId="2" borderId="36" xfId="11" applyFont="1" applyFill="1" applyBorder="1" applyAlignment="1">
      <alignment horizontal="center" vertical="center" wrapText="1"/>
    </xf>
    <xf numFmtId="0" fontId="3" fillId="3" borderId="36" xfId="11" applyFont="1" applyFill="1" applyBorder="1" applyAlignment="1">
      <alignment horizontal="center" vertical="center" wrapText="1"/>
    </xf>
    <xf numFmtId="0" fontId="7" fillId="0" borderId="0" xfId="10" applyFont="1"/>
    <xf numFmtId="0" fontId="10" fillId="0" borderId="36" xfId="0" applyFont="1" applyBorder="1" applyAlignment="1">
      <alignment horizontal="center" vertical="center" wrapText="1"/>
    </xf>
    <xf numFmtId="0" fontId="5" fillId="0" borderId="24" xfId="0" applyFont="1" applyBorder="1" applyAlignment="1">
      <alignment horizontal="center" wrapText="1"/>
    </xf>
    <xf numFmtId="0" fontId="5" fillId="0" borderId="12" xfId="0" applyFont="1" applyBorder="1" applyAlignment="1">
      <alignment horizontal="center" wrapText="1"/>
    </xf>
    <xf numFmtId="0" fontId="7" fillId="0" borderId="12" xfId="0" applyFont="1" applyBorder="1" applyAlignment="1">
      <alignment horizontal="left" vertical="top" wrapText="1"/>
    </xf>
    <xf numFmtId="0" fontId="2" fillId="0" borderId="36" xfId="0" applyFont="1" applyBorder="1" applyAlignment="1">
      <alignment horizontal="center" vertical="center" wrapText="1" shrinkToFit="1"/>
    </xf>
    <xf numFmtId="0" fontId="7" fillId="0" borderId="43" xfId="0" applyFont="1" applyBorder="1" applyAlignment="1">
      <alignment wrapText="1"/>
    </xf>
    <xf numFmtId="0" fontId="7" fillId="0" borderId="12" xfId="0" applyFont="1" applyBorder="1" applyAlignment="1">
      <alignment horizontal="left" vertical="center" wrapText="1"/>
    </xf>
    <xf numFmtId="0" fontId="7" fillId="0" borderId="38" xfId="0" applyFont="1" applyBorder="1"/>
    <xf numFmtId="1" fontId="7" fillId="0" borderId="12" xfId="0" applyNumberFormat="1" applyFont="1" applyBorder="1"/>
    <xf numFmtId="0" fontId="7" fillId="8" borderId="12" xfId="0" applyFont="1" applyFill="1" applyBorder="1" applyAlignment="1">
      <alignment horizontal="center" vertical="center"/>
    </xf>
    <xf numFmtId="0" fontId="7" fillId="0" borderId="43" xfId="0" applyFont="1" applyBorder="1" applyAlignment="1">
      <alignment horizontal="left" vertical="center" wrapText="1"/>
    </xf>
    <xf numFmtId="0" fontId="11" fillId="2" borderId="12" xfId="0" applyFont="1" applyFill="1" applyBorder="1"/>
    <xf numFmtId="0" fontId="11" fillId="0" borderId="36" xfId="0" applyFont="1" applyBorder="1" applyAlignment="1">
      <alignment horizontal="center" vertical="center" wrapText="1"/>
    </xf>
    <xf numFmtId="0" fontId="7" fillId="0" borderId="12" xfId="10" applyFont="1" applyBorder="1"/>
    <xf numFmtId="1" fontId="7" fillId="0" borderId="12" xfId="10" applyNumberFormat="1" applyFont="1" applyBorder="1"/>
    <xf numFmtId="0" fontId="4" fillId="0" borderId="56" xfId="0" applyFont="1" applyBorder="1"/>
    <xf numFmtId="0" fontId="4" fillId="2" borderId="11" xfId="0" applyFont="1" applyFill="1" applyBorder="1" applyAlignment="1">
      <alignment horizontal="center"/>
    </xf>
    <xf numFmtId="0" fontId="3" fillId="2" borderId="36" xfId="0" applyFont="1" applyFill="1" applyBorder="1" applyAlignment="1">
      <alignment horizontal="left" vertical="center" wrapText="1"/>
    </xf>
    <xf numFmtId="0" fontId="15" fillId="2" borderId="36" xfId="0" applyFont="1" applyFill="1" applyBorder="1"/>
    <xf numFmtId="0" fontId="3" fillId="2" borderId="36" xfId="0" applyFont="1" applyFill="1" applyBorder="1" applyAlignment="1">
      <alignment horizontal="center" vertical="center"/>
    </xf>
    <xf numFmtId="0" fontId="2" fillId="2" borderId="14" xfId="0" applyFont="1" applyFill="1" applyBorder="1"/>
    <xf numFmtId="0" fontId="11" fillId="0" borderId="0" xfId="0" applyFont="1" applyAlignment="1">
      <alignment wrapText="1"/>
    </xf>
    <xf numFmtId="0" fontId="11" fillId="0" borderId="56" xfId="0" applyFont="1" applyBorder="1" applyAlignment="1">
      <alignment wrapText="1"/>
    </xf>
    <xf numFmtId="0" fontId="21" fillId="2" borderId="59"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2" fillId="2" borderId="14" xfId="0" applyFont="1" applyFill="1" applyBorder="1" applyAlignment="1">
      <alignment horizontal="center" vertical="center" wrapText="1" shrinkToFit="1"/>
    </xf>
    <xf numFmtId="0" fontId="24" fillId="0" borderId="0" xfId="0" applyFont="1" applyAlignment="1">
      <alignment vertical="center"/>
    </xf>
    <xf numFmtId="0" fontId="7" fillId="0" borderId="62" xfId="0" applyFont="1" applyBorder="1"/>
    <xf numFmtId="0" fontId="7" fillId="0" borderId="57" xfId="0" applyFont="1" applyBorder="1"/>
    <xf numFmtId="0" fontId="7" fillId="2" borderId="24" xfId="0" applyFont="1" applyFill="1" applyBorder="1" applyAlignment="1">
      <alignment horizontal="center"/>
    </xf>
    <xf numFmtId="0" fontId="7" fillId="2" borderId="24" xfId="0" applyFont="1" applyFill="1" applyBorder="1" applyAlignment="1">
      <alignment horizontal="center" vertical="center" wrapText="1"/>
    </xf>
    <xf numFmtId="0" fontId="2" fillId="0" borderId="0" xfId="0" applyFont="1" applyAlignment="1">
      <alignment vertical="top"/>
    </xf>
    <xf numFmtId="0" fontId="0" fillId="0" borderId="24" xfId="0" applyBorder="1" applyAlignment="1">
      <alignment horizontal="center"/>
    </xf>
    <xf numFmtId="49" fontId="0" fillId="0" borderId="24" xfId="7" applyNumberFormat="1" applyFont="1" applyBorder="1" applyAlignment="1">
      <alignment vertical="center" wrapText="1"/>
    </xf>
    <xf numFmtId="0" fontId="9" fillId="4" borderId="24" xfId="0" applyFont="1" applyFill="1" applyBorder="1" applyAlignment="1">
      <alignment horizontal="center"/>
    </xf>
    <xf numFmtId="0" fontId="15" fillId="2" borderId="24" xfId="0" applyFont="1" applyFill="1" applyBorder="1" applyAlignment="1">
      <alignment horizontal="center"/>
    </xf>
    <xf numFmtId="0" fontId="15" fillId="2" borderId="24" xfId="7" applyFont="1" applyFill="1" applyBorder="1" applyAlignment="1">
      <alignment horizontal="left" vertical="center" wrapText="1"/>
    </xf>
    <xf numFmtId="0" fontId="14" fillId="2" borderId="24" xfId="0" applyFont="1" applyFill="1" applyBorder="1" applyAlignment="1">
      <alignment wrapText="1"/>
    </xf>
    <xf numFmtId="49" fontId="0" fillId="0" borderId="24" xfId="8" applyNumberFormat="1" applyFont="1" applyBorder="1" applyAlignment="1">
      <alignment horizontal="left" vertical="center" wrapText="1"/>
    </xf>
    <xf numFmtId="49" fontId="0" fillId="4" borderId="24" xfId="7" applyNumberFormat="1" applyFont="1" applyFill="1" applyBorder="1" applyAlignment="1">
      <alignment horizontal="left" vertical="center" wrapText="1"/>
    </xf>
    <xf numFmtId="49" fontId="0" fillId="4" borderId="24" xfId="7" applyNumberFormat="1" applyFont="1" applyFill="1" applyBorder="1" applyAlignment="1">
      <alignment horizontal="center" vertical="center" wrapText="1"/>
    </xf>
    <xf numFmtId="0" fontId="0" fillId="2" borderId="24" xfId="7" applyFont="1" applyFill="1" applyBorder="1" applyAlignment="1">
      <alignment horizontal="center" vertical="center"/>
    </xf>
    <xf numFmtId="10" fontId="4" fillId="2" borderId="24" xfId="7" applyNumberFormat="1" applyFill="1" applyBorder="1" applyAlignment="1">
      <alignment horizontal="center" vertical="center"/>
    </xf>
    <xf numFmtId="2" fontId="4" fillId="3" borderId="24" xfId="7" applyNumberFormat="1" applyFill="1" applyBorder="1" applyAlignment="1">
      <alignment horizontal="center" vertical="center"/>
    </xf>
    <xf numFmtId="0" fontId="0" fillId="2" borderId="24" xfId="7" applyFont="1" applyFill="1" applyBorder="1" applyAlignment="1">
      <alignment horizontal="left" vertical="center" wrapText="1"/>
    </xf>
    <xf numFmtId="0" fontId="19" fillId="0" borderId="24" xfId="0" applyFont="1" applyBorder="1"/>
    <xf numFmtId="49" fontId="0" fillId="0" borderId="24" xfId="8" applyNumberFormat="1" applyFont="1" applyBorder="1" applyAlignment="1">
      <alignment horizontal="center" vertical="center" wrapText="1"/>
    </xf>
    <xf numFmtId="0" fontId="7" fillId="11" borderId="0" xfId="0" applyFont="1" applyFill="1"/>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7" fillId="2" borderId="13" xfId="0" applyFont="1" applyFill="1" applyBorder="1" applyAlignment="1">
      <alignment vertical="center"/>
    </xf>
    <xf numFmtId="0" fontId="7" fillId="0" borderId="11" xfId="0" applyFont="1" applyBorder="1" applyAlignment="1">
      <alignment horizontal="center" vertical="center"/>
    </xf>
    <xf numFmtId="0" fontId="7" fillId="0" borderId="15" xfId="3" applyFont="1" applyBorder="1" applyAlignment="1">
      <alignment horizontal="center" vertical="center"/>
    </xf>
    <xf numFmtId="0" fontId="7" fillId="0" borderId="2" xfId="3" applyFont="1" applyBorder="1" applyAlignment="1">
      <alignment horizontal="center" vertical="center" wrapText="1"/>
    </xf>
    <xf numFmtId="0" fontId="7" fillId="0" borderId="15" xfId="3" applyFont="1" applyBorder="1" applyAlignment="1">
      <alignment horizontal="center" vertical="center" wrapText="1"/>
    </xf>
    <xf numFmtId="0" fontId="4" fillId="0" borderId="15" xfId="0" applyFont="1" applyBorder="1" applyAlignment="1">
      <alignment horizontal="center"/>
    </xf>
    <xf numFmtId="1" fontId="4" fillId="0" borderId="15" xfId="0" applyNumberFormat="1" applyFont="1" applyBorder="1" applyAlignment="1">
      <alignment horizontal="center"/>
    </xf>
    <xf numFmtId="0" fontId="20" fillId="0" borderId="0" xfId="0" applyFont="1" applyAlignment="1">
      <alignment vertical="center"/>
    </xf>
    <xf numFmtId="0" fontId="26" fillId="0" borderId="0" xfId="0" applyFont="1" applyAlignment="1">
      <alignment vertical="center"/>
    </xf>
    <xf numFmtId="0" fontId="7" fillId="4" borderId="18" xfId="0" applyFont="1" applyFill="1" applyBorder="1" applyAlignment="1">
      <alignment horizontal="center" vertical="center" wrapText="1"/>
    </xf>
    <xf numFmtId="0" fontId="4" fillId="4" borderId="18" xfId="0" applyFont="1" applyFill="1" applyBorder="1" applyAlignment="1">
      <alignment horizontal="center" vertical="center" wrapText="1"/>
    </xf>
    <xf numFmtId="1" fontId="4" fillId="2" borderId="45" xfId="0" applyNumberFormat="1" applyFont="1" applyFill="1" applyBorder="1" applyAlignment="1">
      <alignment horizontal="center"/>
    </xf>
    <xf numFmtId="1" fontId="4" fillId="2" borderId="15" xfId="0" applyNumberFormat="1" applyFont="1" applyFill="1" applyBorder="1" applyAlignment="1">
      <alignment horizontal="center"/>
    </xf>
    <xf numFmtId="0" fontId="4" fillId="2" borderId="18" xfId="0" applyFont="1" applyFill="1" applyBorder="1" applyAlignment="1">
      <alignment horizontal="center"/>
    </xf>
    <xf numFmtId="1" fontId="5" fillId="2" borderId="24" xfId="0" applyNumberFormat="1" applyFont="1" applyFill="1" applyBorder="1" applyAlignment="1">
      <alignment horizontal="center" vertical="center"/>
    </xf>
    <xf numFmtId="0" fontId="4" fillId="4" borderId="24" xfId="7" applyFill="1" applyBorder="1" applyAlignment="1">
      <alignment horizontal="center" vertical="center" wrapText="1"/>
    </xf>
    <xf numFmtId="0" fontId="7" fillId="0" borderId="24" xfId="6" applyFont="1" applyBorder="1" applyAlignment="1">
      <alignment horizontal="center" vertical="top"/>
    </xf>
    <xf numFmtId="49" fontId="4" fillId="0" borderId="24" xfId="0" applyNumberFormat="1" applyFont="1" applyBorder="1" applyAlignment="1">
      <alignment vertical="center"/>
    </xf>
    <xf numFmtId="0" fontId="4" fillId="2" borderId="24" xfId="0" applyFont="1" applyFill="1" applyBorder="1" applyAlignment="1">
      <alignment vertical="center" wrapText="1"/>
    </xf>
    <xf numFmtId="0" fontId="2" fillId="4" borderId="36" xfId="0" applyFont="1" applyFill="1" applyBorder="1" applyAlignment="1">
      <alignment horizontal="center" vertical="center"/>
    </xf>
    <xf numFmtId="0" fontId="4" fillId="2" borderId="24" xfId="0" applyFont="1" applyFill="1" applyBorder="1" applyAlignment="1">
      <alignment horizontal="center" vertical="center" wrapText="1"/>
    </xf>
    <xf numFmtId="15" fontId="7" fillId="2" borderId="60" xfId="0" applyNumberFormat="1" applyFont="1" applyFill="1" applyBorder="1" applyAlignment="1">
      <alignment horizontal="center"/>
    </xf>
    <xf numFmtId="0" fontId="7" fillId="0" borderId="0" xfId="0" applyFont="1" applyAlignment="1">
      <alignment horizontal="left" vertical="center"/>
    </xf>
    <xf numFmtId="0" fontId="7" fillId="0" borderId="60" xfId="0" applyFont="1" applyBorder="1" applyAlignment="1">
      <alignment horizontal="center" vertical="top"/>
    </xf>
    <xf numFmtId="0" fontId="4" fillId="0" borderId="24" xfId="8" applyBorder="1" applyAlignment="1">
      <alignment horizontal="center" vertical="center"/>
    </xf>
    <xf numFmtId="0" fontId="0" fillId="2" borderId="12" xfId="0" applyFill="1" applyBorder="1"/>
    <xf numFmtId="9" fontId="7" fillId="2" borderId="24" xfId="2" applyNumberFormat="1" applyFont="1" applyFill="1" applyBorder="1" applyAlignment="1">
      <alignment horizontal="center" vertical="center" wrapText="1"/>
    </xf>
    <xf numFmtId="0" fontId="4" fillId="2" borderId="24" xfId="2" applyFill="1" applyBorder="1" applyAlignment="1">
      <alignment horizontal="center" vertical="center"/>
    </xf>
    <xf numFmtId="0" fontId="7" fillId="2" borderId="12" xfId="2" applyFont="1" applyFill="1" applyBorder="1" applyAlignment="1">
      <alignment horizontal="center" vertical="center"/>
    </xf>
    <xf numFmtId="9" fontId="7" fillId="2" borderId="12" xfId="2" applyNumberFormat="1" applyFont="1" applyFill="1" applyBorder="1" applyAlignment="1">
      <alignment horizontal="center" vertical="center" wrapText="1"/>
    </xf>
    <xf numFmtId="0" fontId="5" fillId="2" borderId="24" xfId="0" applyFont="1" applyFill="1" applyBorder="1" applyAlignment="1">
      <alignment vertical="center" wrapText="1"/>
    </xf>
    <xf numFmtId="0" fontId="7" fillId="4" borderId="24" xfId="9" applyFont="1" applyFill="1" applyBorder="1" applyAlignment="1">
      <alignment horizontal="center" vertical="center"/>
    </xf>
    <xf numFmtId="2" fontId="7" fillId="4" borderId="24" xfId="9" applyNumberFormat="1" applyFont="1" applyFill="1" applyBorder="1" applyAlignment="1">
      <alignment horizontal="center" vertical="center"/>
    </xf>
    <xf numFmtId="1" fontId="4" fillId="2" borderId="24" xfId="9" applyNumberFormat="1" applyFont="1" applyFill="1" applyBorder="1" applyAlignment="1">
      <alignment horizontal="center" vertical="center"/>
    </xf>
    <xf numFmtId="1" fontId="4" fillId="3" borderId="24" xfId="9" applyNumberFormat="1" applyFont="1" applyFill="1" applyBorder="1" applyAlignment="1">
      <alignment horizontal="center" vertical="center"/>
    </xf>
    <xf numFmtId="1" fontId="7" fillId="0" borderId="24" xfId="0" applyNumberFormat="1" applyFont="1" applyBorder="1" applyAlignment="1">
      <alignment horizontal="center" vertical="center"/>
    </xf>
    <xf numFmtId="0" fontId="7" fillId="0" borderId="27" xfId="0" applyFont="1" applyBorder="1" applyAlignment="1">
      <alignment horizontal="center" vertical="center" wrapText="1"/>
    </xf>
    <xf numFmtId="1" fontId="7" fillId="2" borderId="24" xfId="0" applyNumberFormat="1" applyFont="1" applyFill="1" applyBorder="1" applyAlignment="1">
      <alignment horizontal="center" vertical="center"/>
    </xf>
    <xf numFmtId="0" fontId="20" fillId="2" borderId="15"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7" fillId="2" borderId="0" xfId="0" applyFont="1" applyFill="1" applyAlignment="1">
      <alignment horizontal="center" vertical="center"/>
    </xf>
    <xf numFmtId="0" fontId="4" fillId="10" borderId="24" xfId="0" applyFont="1" applyFill="1" applyBorder="1" applyAlignment="1">
      <alignment vertical="top" wrapText="1"/>
    </xf>
    <xf numFmtId="0" fontId="4" fillId="9" borderId="24" xfId="0" applyFont="1" applyFill="1" applyBorder="1" applyAlignment="1">
      <alignment horizontal="center" vertical="center" wrapText="1"/>
    </xf>
    <xf numFmtId="49" fontId="7" fillId="0" borderId="24" xfId="7" applyNumberFormat="1" applyFont="1" applyBorder="1" applyAlignment="1">
      <alignment horizontal="center" vertical="center"/>
    </xf>
    <xf numFmtId="49" fontId="7" fillId="0" borderId="24" xfId="7" applyNumberFormat="1" applyFont="1" applyBorder="1" applyAlignment="1">
      <alignment horizontal="center" vertical="center" wrapText="1"/>
    </xf>
    <xf numFmtId="0" fontId="7" fillId="2" borderId="24" xfId="0" applyFont="1" applyFill="1" applyBorder="1" applyAlignment="1">
      <alignment vertical="center" wrapText="1"/>
    </xf>
    <xf numFmtId="0" fontId="7" fillId="4" borderId="24" xfId="0" applyFont="1" applyFill="1" applyBorder="1" applyAlignment="1">
      <alignment vertical="center" wrapText="1"/>
    </xf>
    <xf numFmtId="164" fontId="7" fillId="2" borderId="24" xfId="0" applyNumberFormat="1" applyFont="1" applyFill="1" applyBorder="1" applyAlignment="1">
      <alignment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0" fillId="0" borderId="12" xfId="0" applyBorder="1" applyAlignment="1">
      <alignment horizontal="center" vertical="center"/>
    </xf>
    <xf numFmtId="49" fontId="4" fillId="0" borderId="12" xfId="8" applyNumberFormat="1" applyBorder="1" applyAlignment="1">
      <alignment horizontal="left" vertical="center" wrapText="1"/>
    </xf>
    <xf numFmtId="49" fontId="0" fillId="0" borderId="12" xfId="7" applyNumberFormat="1" applyFont="1" applyBorder="1" applyAlignment="1">
      <alignment horizontal="center" vertical="center" wrapText="1"/>
    </xf>
    <xf numFmtId="49" fontId="0" fillId="0" borderId="12" xfId="7" applyNumberFormat="1" applyFont="1" applyBorder="1" applyAlignment="1">
      <alignment vertical="center" wrapText="1"/>
    </xf>
    <xf numFmtId="49" fontId="0" fillId="0" borderId="12" xfId="8" applyNumberFormat="1" applyFont="1" applyBorder="1" applyAlignment="1">
      <alignment horizontal="left" vertical="center" wrapText="1"/>
    </xf>
    <xf numFmtId="0" fontId="2" fillId="0" borderId="12" xfId="0" applyFont="1" applyBorder="1"/>
    <xf numFmtId="0" fontId="11" fillId="0" borderId="12" xfId="0" applyFont="1" applyBorder="1" applyAlignment="1">
      <alignment horizontal="right"/>
    </xf>
    <xf numFmtId="0" fontId="4" fillId="2" borderId="12" xfId="0" applyFont="1" applyFill="1" applyBorder="1" applyAlignment="1">
      <alignment horizontal="center"/>
    </xf>
    <xf numFmtId="0" fontId="4" fillId="2" borderId="12" xfId="0" applyFont="1" applyFill="1" applyBorder="1" applyAlignment="1">
      <alignment horizontal="center" wrapText="1"/>
    </xf>
    <xf numFmtId="0" fontId="4" fillId="2" borderId="12" xfId="0" applyFont="1" applyFill="1" applyBorder="1" applyAlignment="1">
      <alignment horizontal="center" vertical="center" wrapText="1"/>
    </xf>
    <xf numFmtId="0" fontId="5" fillId="2" borderId="12" xfId="0" applyFont="1" applyFill="1" applyBorder="1" applyAlignment="1">
      <alignment horizontal="center" wrapText="1"/>
    </xf>
    <xf numFmtId="0" fontId="20" fillId="2" borderId="12" xfId="0" applyFont="1" applyFill="1" applyBorder="1" applyAlignment="1">
      <alignment wrapText="1"/>
    </xf>
    <xf numFmtId="0" fontId="4" fillId="0" borderId="12" xfId="0" applyFont="1" applyBorder="1"/>
    <xf numFmtId="0" fontId="7" fillId="0" borderId="12" xfId="0" applyFont="1" applyBorder="1" applyAlignment="1">
      <alignment horizontal="right"/>
    </xf>
    <xf numFmtId="0" fontId="14" fillId="2" borderId="12" xfId="0" applyFont="1" applyFill="1" applyBorder="1"/>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 xfId="0" applyFont="1" applyBorder="1" applyAlignment="1">
      <alignment horizontal="left" vertical="center"/>
    </xf>
    <xf numFmtId="0" fontId="7" fillId="0" borderId="15" xfId="0" applyFont="1" applyBorder="1" applyAlignment="1">
      <alignment horizontal="left"/>
    </xf>
    <xf numFmtId="0" fontId="7" fillId="0" borderId="3" xfId="0" applyFont="1" applyBorder="1" applyAlignment="1">
      <alignment horizontal="left"/>
    </xf>
    <xf numFmtId="0" fontId="2" fillId="0" borderId="5" xfId="0" applyFont="1" applyBorder="1" applyAlignment="1">
      <alignment horizontal="left" vertical="center"/>
    </xf>
    <xf numFmtId="0" fontId="7" fillId="0" borderId="14" xfId="0" applyFont="1" applyBorder="1" applyAlignment="1">
      <alignment horizontal="left"/>
    </xf>
    <xf numFmtId="0" fontId="7" fillId="0" borderId="6" xfId="0" applyFont="1" applyBorder="1" applyAlignment="1">
      <alignment horizontal="left"/>
    </xf>
    <xf numFmtId="0" fontId="2"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0" xfId="0" applyFont="1" applyAlignment="1">
      <alignment horizontal="left" vertical="center"/>
    </xf>
    <xf numFmtId="0" fontId="2" fillId="0" borderId="4" xfId="0" applyFont="1" applyBorder="1" applyAlignment="1">
      <alignment horizontal="left" vertical="center"/>
    </xf>
    <xf numFmtId="0" fontId="15" fillId="2" borderId="36" xfId="0" applyFont="1" applyFill="1" applyBorder="1" applyAlignment="1">
      <alignment horizontal="center"/>
    </xf>
    <xf numFmtId="0" fontId="3" fillId="2" borderId="36" xfId="0" applyFont="1" applyFill="1" applyBorder="1" applyAlignment="1">
      <alignment horizontal="center" vertical="center"/>
    </xf>
    <xf numFmtId="0" fontId="15" fillId="2" borderId="36" xfId="0" applyFont="1" applyFill="1" applyBorder="1" applyAlignment="1">
      <alignment horizontal="center" vertical="center"/>
    </xf>
    <xf numFmtId="0" fontId="22" fillId="2" borderId="14"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23" fillId="2" borderId="23" xfId="0" applyFont="1" applyFill="1" applyBorder="1" applyAlignment="1">
      <alignment horizontal="center" vertical="center" wrapText="1" shrinkToFit="1"/>
    </xf>
    <xf numFmtId="0" fontId="14" fillId="2" borderId="51" xfId="0" applyFont="1" applyFill="1" applyBorder="1" applyAlignment="1">
      <alignment horizontal="center" wrapText="1"/>
    </xf>
    <xf numFmtId="0" fontId="14" fillId="2" borderId="52" xfId="0" applyFont="1" applyFill="1" applyBorder="1" applyAlignment="1">
      <alignment horizontal="center" wrapText="1"/>
    </xf>
    <xf numFmtId="0" fontId="14" fillId="2" borderId="53" xfId="0" applyFont="1" applyFill="1" applyBorder="1" applyAlignment="1">
      <alignment horizontal="center" wrapText="1"/>
    </xf>
    <xf numFmtId="0" fontId="14" fillId="2" borderId="57" xfId="0" applyFont="1" applyFill="1" applyBorder="1" applyAlignment="1">
      <alignment horizontal="center" wrapText="1"/>
    </xf>
    <xf numFmtId="0" fontId="14" fillId="2" borderId="4" xfId="0" applyFont="1" applyFill="1" applyBorder="1" applyAlignment="1">
      <alignment horizontal="center" wrapText="1"/>
    </xf>
    <xf numFmtId="0" fontId="14" fillId="2" borderId="58" xfId="0" applyFont="1" applyFill="1" applyBorder="1" applyAlignment="1">
      <alignment horizontal="center" wrapText="1"/>
    </xf>
    <xf numFmtId="0" fontId="22" fillId="2" borderId="45" xfId="0" applyFont="1" applyFill="1" applyBorder="1" applyAlignment="1">
      <alignment horizontal="center" vertical="center" wrapText="1" shrinkToFit="1"/>
    </xf>
    <xf numFmtId="0" fontId="22" fillId="2" borderId="15" xfId="0" applyFont="1" applyFill="1" applyBorder="1" applyAlignment="1">
      <alignment horizontal="center" vertical="center" wrapText="1" shrinkToFit="1"/>
    </xf>
    <xf numFmtId="0" fontId="22" fillId="2" borderId="18" xfId="0" applyFont="1" applyFill="1" applyBorder="1" applyAlignment="1">
      <alignment horizontal="center" vertical="center" wrapText="1" shrinkToFit="1"/>
    </xf>
    <xf numFmtId="0" fontId="22" fillId="2" borderId="42" xfId="0" applyFont="1" applyFill="1" applyBorder="1" applyAlignment="1">
      <alignment horizontal="center" vertical="center" wrapText="1" shrinkToFit="1"/>
    </xf>
    <xf numFmtId="0" fontId="7" fillId="0" borderId="63" xfId="0" applyFont="1" applyBorder="1" applyAlignment="1">
      <alignment horizontal="center" vertical="center"/>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11" fillId="2" borderId="66" xfId="0" applyFont="1" applyFill="1" applyBorder="1" applyAlignment="1">
      <alignment vertical="center"/>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wrapText="1"/>
    </xf>
    <xf numFmtId="1" fontId="7" fillId="0" borderId="69" xfId="0" applyNumberFormat="1" applyFont="1" applyBorder="1"/>
    <xf numFmtId="0" fontId="7" fillId="0" borderId="69" xfId="0" applyFont="1" applyBorder="1"/>
    <xf numFmtId="0" fontId="7" fillId="0" borderId="67" xfId="10" applyFont="1" applyBorder="1" applyAlignment="1">
      <alignment horizontal="center" vertical="center" wrapText="1"/>
    </xf>
    <xf numFmtId="0" fontId="7" fillId="0" borderId="68" xfId="10" applyFont="1" applyBorder="1" applyAlignment="1">
      <alignment horizontal="center" vertical="center" wrapText="1"/>
    </xf>
    <xf numFmtId="0" fontId="2" fillId="0" borderId="65" xfId="0" applyFont="1" applyBorder="1"/>
    <xf numFmtId="0" fontId="2" fillId="0" borderId="64" xfId="0" applyFont="1" applyBorder="1" applyAlignment="1">
      <alignment horizontal="left" vertical="center"/>
    </xf>
    <xf numFmtId="0" fontId="4" fillId="2" borderId="64" xfId="0" applyFont="1" applyFill="1" applyBorder="1"/>
    <xf numFmtId="0" fontId="3" fillId="2" borderId="70" xfId="0" applyFont="1" applyFill="1" applyBorder="1" applyAlignment="1">
      <alignment horizontal="center" vertical="center" wrapText="1"/>
    </xf>
    <xf numFmtId="0" fontId="14" fillId="2" borderId="71" xfId="0" applyFont="1" applyFill="1" applyBorder="1" applyAlignment="1"/>
    <xf numFmtId="0" fontId="14" fillId="0" borderId="0" xfId="0" applyFont="1" applyAlignment="1"/>
    <xf numFmtId="0" fontId="14" fillId="2" borderId="69" xfId="0" applyFont="1" applyFill="1" applyBorder="1" applyAlignment="1">
      <alignment horizontal="center" wrapText="1"/>
    </xf>
    <xf numFmtId="0" fontId="4" fillId="2" borderId="69" xfId="0" applyFont="1" applyFill="1" applyBorder="1"/>
    <xf numFmtId="0" fontId="14" fillId="2" borderId="69" xfId="0" applyFont="1" applyFill="1" applyBorder="1" applyAlignment="1">
      <alignment wrapText="1"/>
    </xf>
    <xf numFmtId="0" fontId="15" fillId="2" borderId="69" xfId="0" applyFont="1" applyFill="1" applyBorder="1" applyAlignment="1">
      <alignment wrapText="1"/>
    </xf>
    <xf numFmtId="0" fontId="7" fillId="4" borderId="69" xfId="0" applyFont="1" applyFill="1" applyBorder="1" applyAlignment="1">
      <alignment vertical="center" wrapText="1"/>
    </xf>
    <xf numFmtId="0" fontId="7" fillId="2" borderId="69" xfId="0" applyFont="1" applyFill="1" applyBorder="1" applyAlignment="1">
      <alignment vertical="center" wrapText="1"/>
    </xf>
    <xf numFmtId="0" fontId="7" fillId="0" borderId="69" xfId="0" applyFont="1" applyBorder="1" applyAlignment="1">
      <alignment horizontal="center" vertical="center"/>
    </xf>
    <xf numFmtId="0" fontId="7" fillId="4" borderId="69" xfId="0" applyFont="1" applyFill="1" applyBorder="1" applyAlignment="1">
      <alignment horizontal="center"/>
    </xf>
    <xf numFmtId="0" fontId="7" fillId="0" borderId="69" xfId="0" applyFont="1" applyBorder="1" applyAlignment="1">
      <alignment horizontal="center"/>
    </xf>
    <xf numFmtId="0" fontId="7" fillId="0" borderId="72" xfId="0" applyFont="1" applyBorder="1" applyAlignment="1">
      <alignment horizontal="left"/>
    </xf>
    <xf numFmtId="0" fontId="7" fillId="0" borderId="69" xfId="0" applyFont="1" applyBorder="1" applyAlignment="1">
      <alignment vertical="center"/>
    </xf>
    <xf numFmtId="0" fontId="7" fillId="0" borderId="72" xfId="0" applyFont="1" applyBorder="1" applyAlignment="1">
      <alignment horizontal="center"/>
    </xf>
    <xf numFmtId="0" fontId="7" fillId="0" borderId="72" xfId="0" applyFont="1" applyBorder="1" applyAlignment="1">
      <alignment vertical="center" wrapText="1"/>
    </xf>
    <xf numFmtId="0" fontId="7" fillId="2" borderId="72" xfId="0" applyFont="1" applyFill="1" applyBorder="1" applyAlignment="1">
      <alignment horizontal="center"/>
    </xf>
    <xf numFmtId="0" fontId="7" fillId="0" borderId="72" xfId="0" applyFont="1" applyBorder="1" applyAlignment="1">
      <alignment horizontal="center" vertical="top"/>
    </xf>
    <xf numFmtId="0" fontId="7" fillId="0" borderId="72" xfId="0" applyFont="1" applyBorder="1"/>
    <xf numFmtId="15" fontId="7" fillId="2" borderId="72" xfId="0" applyNumberFormat="1" applyFont="1" applyFill="1" applyBorder="1" applyAlignment="1">
      <alignment horizontal="center"/>
    </xf>
    <xf numFmtId="0" fontId="7" fillId="0" borderId="69" xfId="0" applyFont="1" applyBorder="1" applyAlignment="1">
      <alignment horizontal="center" vertical="top"/>
    </xf>
    <xf numFmtId="14" fontId="7" fillId="0" borderId="69" xfId="0" applyNumberFormat="1" applyFont="1" applyBorder="1"/>
    <xf numFmtId="15" fontId="7" fillId="2" borderId="69" xfId="0" applyNumberFormat="1" applyFont="1" applyFill="1" applyBorder="1" applyAlignment="1">
      <alignment horizontal="center"/>
    </xf>
    <xf numFmtId="0" fontId="7" fillId="2" borderId="69" xfId="0" applyFont="1" applyFill="1" applyBorder="1" applyAlignment="1">
      <alignment horizontal="center" vertical="center" wrapText="1"/>
    </xf>
    <xf numFmtId="0" fontId="7" fillId="0" borderId="69" xfId="0" applyFont="1" applyBorder="1" applyAlignment="1">
      <alignment horizontal="center" vertical="top" wrapText="1"/>
    </xf>
    <xf numFmtId="0" fontId="7" fillId="0" borderId="69" xfId="0" applyFont="1" applyBorder="1" applyAlignment="1">
      <alignment vertical="top" wrapText="1"/>
    </xf>
    <xf numFmtId="0" fontId="25" fillId="9" borderId="69" xfId="0" applyFont="1" applyFill="1" applyBorder="1" applyAlignment="1">
      <alignment horizontal="center" vertical="top"/>
    </xf>
    <xf numFmtId="0" fontId="25" fillId="10" borderId="69" xfId="0" applyFont="1" applyFill="1" applyBorder="1" applyAlignment="1">
      <alignment horizontal="center" vertical="top"/>
    </xf>
  </cellXfs>
  <cellStyles count="12">
    <cellStyle name="Normal" xfId="0" builtinId="0"/>
    <cellStyle name="Normal 21" xfId="11" xr:uid="{00000000-0005-0000-0000-000000000000}"/>
    <cellStyle name="Normal 3 12" xfId="10" xr:uid="{00000000-0005-0000-0000-000001000000}"/>
    <cellStyle name="Normal 4" xfId="9" xr:uid="{00000000-0005-0000-0000-000002000000}"/>
    <cellStyle name="Normale 2" xfId="6" xr:uid="{00000000-0005-0000-0000-000003000000}"/>
    <cellStyle name="Normale 2 2" xfId="8" xr:uid="{00000000-0005-0000-0000-000004000000}"/>
    <cellStyle name="Normale 2_DCF_Guidelines_Standard-Tables_Version-2009 2" xfId="2" xr:uid="{00000000-0005-0000-0000-000005000000}"/>
    <cellStyle name="Normale 3 2" xfId="7" xr:uid="{00000000-0005-0000-0000-000006000000}"/>
    <cellStyle name="Percent" xfId="1" builtinId="5"/>
    <cellStyle name="Standard 2 2 2" xfId="4" xr:uid="{00000000-0005-0000-0000-000009000000}"/>
    <cellStyle name="Standard 2 2 2 2" xfId="5" xr:uid="{00000000-0005-0000-0000-00000A000000}"/>
    <cellStyle name="Standard 2 3"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2%20Projekte\Aktuelle%20Projekte\LIF010%20CRM\WJ2020\LIF.01-20.GF.007-01%20Typical%20Farm%20Approach%20-%20Aqua\06%20Arbeitsordner\Work%20Plan%2020-21\Austrian_EWG_16-01_tables_202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tatistik.at/web_de/statistiken/wirtschaft/land_und_forstwirtschaft/viehbestand_tierische_erzeugung/aquakultur/index.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17"/>
  <sheetViews>
    <sheetView workbookViewId="0">
      <selection activeCell="L5" sqref="L5"/>
    </sheetView>
  </sheetViews>
  <sheetFormatPr defaultColWidth="8.85546875" defaultRowHeight="12.75"/>
  <cols>
    <col min="1" max="1" width="8.7109375" style="90" customWidth="1"/>
    <col min="2" max="2" width="9.42578125" style="90" customWidth="1"/>
    <col min="3" max="6" width="8.7109375" style="90" customWidth="1"/>
    <col min="7" max="7" width="10.42578125" style="90" customWidth="1"/>
    <col min="8" max="8" width="10.7109375" style="104" customWidth="1"/>
    <col min="9" max="10" width="8.7109375" style="90" customWidth="1"/>
    <col min="11" max="11" width="9.7109375" style="90" customWidth="1"/>
    <col min="12" max="12" width="11" style="33" customWidth="1"/>
    <col min="13" max="13" width="25.140625" style="90" customWidth="1"/>
    <col min="14" max="16384" width="8.85546875" style="90"/>
  </cols>
  <sheetData>
    <row r="1" spans="1:13" ht="13.5" thickBot="1">
      <c r="A1" s="1" t="s">
        <v>0</v>
      </c>
    </row>
    <row r="2" spans="1:13">
      <c r="A2" s="105"/>
      <c r="B2" s="105"/>
      <c r="C2" s="105"/>
      <c r="D2" s="105"/>
      <c r="E2" s="105"/>
      <c r="F2" s="105"/>
      <c r="G2" s="105"/>
      <c r="H2" s="105"/>
      <c r="I2" s="105"/>
      <c r="J2" s="8"/>
      <c r="K2" s="8"/>
      <c r="L2" s="88" t="s">
        <v>1</v>
      </c>
      <c r="M2" s="173" t="s">
        <v>2</v>
      </c>
    </row>
    <row r="3" spans="1:13" ht="13.5" customHeight="1" thickBot="1">
      <c r="A3" s="105"/>
      <c r="B3" s="105"/>
      <c r="C3" s="105"/>
      <c r="D3" s="105"/>
      <c r="E3" s="105"/>
      <c r="F3" s="105"/>
      <c r="G3" s="105"/>
      <c r="H3" s="105"/>
      <c r="I3" s="105"/>
      <c r="J3" s="106"/>
      <c r="K3" s="106"/>
      <c r="L3" s="26" t="s">
        <v>3</v>
      </c>
      <c r="M3" s="174">
        <v>2021</v>
      </c>
    </row>
    <row r="4" spans="1:13" s="3" customFormat="1" ht="77.25" thickBot="1">
      <c r="A4" s="107" t="s">
        <v>4</v>
      </c>
      <c r="B4" s="108" t="s">
        <v>5</v>
      </c>
      <c r="C4" s="109" t="s">
        <v>6</v>
      </c>
      <c r="D4" s="109" t="s">
        <v>7</v>
      </c>
      <c r="E4" s="109" t="s">
        <v>8</v>
      </c>
      <c r="F4" s="109" t="s">
        <v>9</v>
      </c>
      <c r="G4" s="109" t="s">
        <v>10</v>
      </c>
      <c r="H4" s="109" t="s">
        <v>11</v>
      </c>
      <c r="I4" s="109" t="s">
        <v>12</v>
      </c>
      <c r="J4" s="109" t="s">
        <v>13</v>
      </c>
      <c r="K4" s="109" t="s">
        <v>14</v>
      </c>
      <c r="L4" s="110" t="s">
        <v>15</v>
      </c>
      <c r="M4" s="111" t="s">
        <v>16</v>
      </c>
    </row>
    <row r="5" spans="1:13" ht="63.75">
      <c r="A5" s="374" t="s">
        <v>17</v>
      </c>
      <c r="B5" s="93" t="s">
        <v>18</v>
      </c>
      <c r="C5" s="371" t="s">
        <v>18</v>
      </c>
      <c r="D5" s="93" t="s">
        <v>18</v>
      </c>
      <c r="E5" s="93" t="s">
        <v>18</v>
      </c>
      <c r="F5" s="93" t="s">
        <v>18</v>
      </c>
      <c r="G5" s="93" t="s">
        <v>18</v>
      </c>
      <c r="H5" s="93" t="s">
        <v>18</v>
      </c>
      <c r="I5" s="93" t="s">
        <v>18</v>
      </c>
      <c r="J5" s="93" t="s">
        <v>18</v>
      </c>
      <c r="K5" s="93" t="s">
        <v>18</v>
      </c>
      <c r="L5" s="94" t="s">
        <v>19</v>
      </c>
      <c r="M5" s="373" t="s">
        <v>18</v>
      </c>
    </row>
    <row r="6" spans="1:13">
      <c r="A6" s="19"/>
      <c r="B6" s="93"/>
      <c r="C6" s="4"/>
      <c r="D6" s="93"/>
      <c r="E6" s="93"/>
      <c r="F6" s="93"/>
      <c r="G6" s="5"/>
      <c r="H6" s="93"/>
      <c r="I6" s="93"/>
      <c r="J6" s="20"/>
      <c r="K6" s="93"/>
      <c r="L6" s="94"/>
      <c r="M6" s="95"/>
    </row>
    <row r="7" spans="1:13">
      <c r="A7" s="19"/>
      <c r="B7" s="93"/>
      <c r="C7" s="4"/>
      <c r="D7" s="93"/>
      <c r="E7" s="93"/>
      <c r="F7" s="93"/>
      <c r="G7" s="93"/>
      <c r="H7" s="93"/>
      <c r="I7" s="93"/>
      <c r="J7" s="20"/>
      <c r="K7" s="93"/>
      <c r="L7" s="96"/>
      <c r="M7" s="95"/>
    </row>
    <row r="8" spans="1:13">
      <c r="A8" s="19"/>
      <c r="B8" s="93"/>
      <c r="C8" s="4"/>
      <c r="D8" s="93"/>
      <c r="E8" s="93"/>
      <c r="F8" s="93"/>
      <c r="G8" s="93"/>
      <c r="H8" s="93"/>
      <c r="I8" s="93"/>
      <c r="J8" s="20"/>
      <c r="K8" s="93"/>
      <c r="L8" s="96"/>
      <c r="M8" s="95"/>
    </row>
    <row r="9" spans="1:13">
      <c r="A9" s="19"/>
      <c r="B9" s="93"/>
      <c r="C9" s="4"/>
      <c r="D9" s="93"/>
      <c r="E9" s="93"/>
      <c r="F9" s="93"/>
      <c r="G9" s="5"/>
      <c r="H9" s="93"/>
      <c r="I9" s="93"/>
      <c r="J9" s="20"/>
      <c r="K9" s="93"/>
      <c r="L9" s="96"/>
      <c r="M9" s="95"/>
    </row>
    <row r="10" spans="1:13">
      <c r="A10" s="19"/>
      <c r="B10" s="93"/>
      <c r="C10" s="4"/>
      <c r="D10" s="93"/>
      <c r="E10" s="93"/>
      <c r="F10" s="93"/>
      <c r="G10" s="5"/>
      <c r="H10" s="93"/>
      <c r="I10" s="93"/>
      <c r="J10" s="20"/>
      <c r="K10" s="93"/>
      <c r="L10" s="97"/>
      <c r="M10" s="95"/>
    </row>
    <row r="11" spans="1:13">
      <c r="A11" s="19"/>
      <c r="B11" s="93"/>
      <c r="C11" s="4"/>
      <c r="D11" s="93"/>
      <c r="E11" s="93"/>
      <c r="F11" s="93"/>
      <c r="G11" s="93"/>
      <c r="H11" s="93"/>
      <c r="I11" s="93"/>
      <c r="J11" s="20"/>
      <c r="K11" s="93"/>
      <c r="L11" s="96"/>
      <c r="M11" s="95"/>
    </row>
    <row r="12" spans="1:13">
      <c r="A12" s="19"/>
      <c r="B12" s="93"/>
      <c r="C12" s="4"/>
      <c r="D12" s="93"/>
      <c r="E12" s="93"/>
      <c r="F12" s="93"/>
      <c r="G12" s="5"/>
      <c r="H12" s="93"/>
      <c r="I12" s="93"/>
      <c r="J12" s="20"/>
      <c r="K12" s="93"/>
      <c r="L12" s="96"/>
      <c r="M12" s="95"/>
    </row>
    <row r="13" spans="1:13">
      <c r="A13" s="19"/>
      <c r="B13" s="93"/>
      <c r="C13" s="4"/>
      <c r="D13" s="93"/>
      <c r="E13" s="93"/>
      <c r="F13" s="93"/>
      <c r="G13" s="93"/>
      <c r="H13" s="93"/>
      <c r="I13" s="93"/>
      <c r="J13" s="20"/>
      <c r="K13" s="93"/>
      <c r="L13" s="94"/>
      <c r="M13" s="95"/>
    </row>
    <row r="14" spans="1:13">
      <c r="A14" s="19"/>
      <c r="B14" s="93"/>
      <c r="C14" s="4"/>
      <c r="D14" s="93"/>
      <c r="E14" s="93"/>
      <c r="F14" s="93"/>
      <c r="G14" s="5"/>
      <c r="H14" s="93"/>
      <c r="I14" s="93"/>
      <c r="J14" s="20"/>
      <c r="K14" s="93"/>
      <c r="L14" s="97"/>
      <c r="M14" s="95"/>
    </row>
    <row r="15" spans="1:13">
      <c r="A15" s="19"/>
      <c r="B15" s="93"/>
      <c r="C15" s="4"/>
      <c r="D15" s="93"/>
      <c r="E15" s="93"/>
      <c r="F15" s="93"/>
      <c r="G15" s="5"/>
      <c r="H15" s="93"/>
      <c r="I15" s="93"/>
      <c r="J15" s="20"/>
      <c r="K15" s="93"/>
      <c r="L15" s="97"/>
      <c r="M15" s="95"/>
    </row>
    <row r="16" spans="1:13" ht="13.5" thickBot="1">
      <c r="A16" s="98"/>
      <c r="B16" s="99"/>
      <c r="C16" s="6"/>
      <c r="D16" s="99"/>
      <c r="E16" s="99"/>
      <c r="F16" s="99"/>
      <c r="G16" s="7"/>
      <c r="H16" s="99"/>
      <c r="I16" s="99"/>
      <c r="J16" s="100"/>
      <c r="K16" s="99"/>
      <c r="L16" s="101"/>
      <c r="M16" s="89"/>
    </row>
    <row r="17" spans="1:12">
      <c r="A17" s="104"/>
      <c r="B17" s="112"/>
      <c r="C17" s="113"/>
      <c r="D17" s="112"/>
      <c r="E17" s="112"/>
      <c r="F17" s="112"/>
      <c r="G17" s="114"/>
      <c r="H17" s="112"/>
      <c r="I17" s="112"/>
      <c r="J17" s="104"/>
      <c r="K17" s="112"/>
      <c r="L17" s="115"/>
    </row>
  </sheetData>
  <autoFilter ref="A4:M4"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R9"/>
  <sheetViews>
    <sheetView workbookViewId="0">
      <selection activeCell="L5" sqref="L5"/>
    </sheetView>
  </sheetViews>
  <sheetFormatPr defaultColWidth="9.140625" defaultRowHeight="12.75"/>
  <cols>
    <col min="1" max="1" width="9.140625" style="90"/>
    <col min="2" max="2" width="13.5703125" style="90" bestFit="1" customWidth="1"/>
    <col min="3" max="3" width="10.140625" style="90" customWidth="1"/>
    <col min="4" max="7" width="9.140625" style="90"/>
    <col min="8" max="8" width="13.140625" style="90" customWidth="1"/>
    <col min="9" max="9" width="11.28515625" style="90" customWidth="1"/>
    <col min="10" max="10" width="10.7109375" style="90" customWidth="1"/>
    <col min="11" max="11" width="9.140625" style="90"/>
    <col min="12" max="12" width="11" style="90" customWidth="1"/>
    <col min="13" max="13" width="10.7109375" style="90" customWidth="1"/>
    <col min="14" max="16" width="9.140625" style="90"/>
    <col min="17" max="17" width="11.5703125" style="90" customWidth="1"/>
    <col min="18" max="18" width="11.42578125" style="90" customWidth="1"/>
    <col min="19" max="16384" width="9.140625" style="90"/>
  </cols>
  <sheetData>
    <row r="1" spans="1:18" ht="13.5" thickBot="1">
      <c r="A1" s="250" t="s">
        <v>154</v>
      </c>
      <c r="B1" s="33"/>
      <c r="C1" s="33"/>
      <c r="D1" s="33"/>
      <c r="E1" s="33"/>
      <c r="F1" s="33"/>
      <c r="G1" s="33"/>
      <c r="H1" s="33"/>
      <c r="I1" s="33"/>
      <c r="J1" s="33"/>
      <c r="K1" s="33"/>
      <c r="L1" s="33"/>
      <c r="M1" s="33"/>
      <c r="N1" s="33"/>
      <c r="O1" s="33"/>
      <c r="P1" s="33"/>
      <c r="Q1" s="33"/>
      <c r="R1" s="33"/>
    </row>
    <row r="2" spans="1:18">
      <c r="A2" s="50"/>
      <c r="B2" s="33"/>
      <c r="C2" s="33"/>
      <c r="D2" s="33"/>
      <c r="E2" s="33"/>
      <c r="F2" s="33"/>
      <c r="G2" s="33"/>
      <c r="H2" s="33"/>
      <c r="I2" s="33"/>
      <c r="J2" s="33"/>
      <c r="K2" s="33"/>
      <c r="L2" s="33"/>
      <c r="M2" s="33"/>
      <c r="N2" s="33"/>
      <c r="O2" s="33"/>
      <c r="P2" s="33"/>
      <c r="Q2" s="249" t="s">
        <v>1</v>
      </c>
      <c r="R2" s="173" t="s">
        <v>2</v>
      </c>
    </row>
    <row r="3" spans="1:18" ht="13.5" thickBot="1">
      <c r="A3" s="50"/>
      <c r="B3" s="33"/>
      <c r="C3" s="33"/>
      <c r="D3" s="33"/>
      <c r="E3" s="33"/>
      <c r="F3" s="33"/>
      <c r="G3" s="33"/>
      <c r="H3" s="33"/>
      <c r="I3" s="33"/>
      <c r="J3" s="33"/>
      <c r="K3" s="33"/>
      <c r="L3" s="33"/>
      <c r="M3" s="33"/>
      <c r="N3" s="33"/>
      <c r="O3" s="33"/>
      <c r="P3" s="33"/>
      <c r="Q3" s="26" t="s">
        <v>3</v>
      </c>
      <c r="R3" s="174">
        <v>2021</v>
      </c>
    </row>
    <row r="4" spans="1:18" ht="51.75" thickBot="1">
      <c r="A4" s="251" t="s">
        <v>4</v>
      </c>
      <c r="B4" s="224" t="s">
        <v>136</v>
      </c>
      <c r="C4" s="225" t="s">
        <v>139</v>
      </c>
      <c r="D4" s="226" t="s">
        <v>140</v>
      </c>
      <c r="E4" s="227" t="s">
        <v>155</v>
      </c>
      <c r="F4" s="252" t="s">
        <v>156</v>
      </c>
      <c r="G4" s="180" t="s">
        <v>138</v>
      </c>
      <c r="H4" s="224" t="s">
        <v>157</v>
      </c>
      <c r="I4" s="281" t="s">
        <v>158</v>
      </c>
      <c r="J4" s="281" t="s">
        <v>24</v>
      </c>
      <c r="K4" s="156" t="s">
        <v>159</v>
      </c>
      <c r="L4" s="224" t="s">
        <v>15</v>
      </c>
      <c r="M4" s="181" t="s">
        <v>160</v>
      </c>
      <c r="N4" s="181" t="s">
        <v>161</v>
      </c>
      <c r="O4" s="253" t="s">
        <v>162</v>
      </c>
      <c r="P4" s="227" t="s">
        <v>163</v>
      </c>
      <c r="Q4" s="253" t="s">
        <v>164</v>
      </c>
      <c r="R4" s="227" t="s">
        <v>79</v>
      </c>
    </row>
    <row r="5" spans="1:18" ht="63.75">
      <c r="A5" s="215" t="s">
        <v>17</v>
      </c>
      <c r="B5" s="388" t="s">
        <v>18</v>
      </c>
      <c r="C5" s="388" t="s">
        <v>18</v>
      </c>
      <c r="D5" s="284" t="s">
        <v>18</v>
      </c>
      <c r="E5" s="254" t="s">
        <v>18</v>
      </c>
      <c r="F5" s="272" t="s">
        <v>18</v>
      </c>
      <c r="G5" s="389" t="s">
        <v>18</v>
      </c>
      <c r="H5" s="235" t="s">
        <v>18</v>
      </c>
      <c r="I5" s="388" t="s">
        <v>18</v>
      </c>
      <c r="J5" s="388" t="s">
        <v>18</v>
      </c>
      <c r="K5" s="273" t="s">
        <v>18</v>
      </c>
      <c r="L5" s="211" t="s">
        <v>19</v>
      </c>
      <c r="M5" s="274" t="s">
        <v>18</v>
      </c>
      <c r="N5" s="274" t="s">
        <v>18</v>
      </c>
      <c r="O5" s="275" t="e">
        <f>N5/M5</f>
        <v>#VALUE!</v>
      </c>
      <c r="P5" s="274" t="s">
        <v>18</v>
      </c>
      <c r="Q5" s="275" t="e">
        <f>N5/(M5*K5/100)</f>
        <v>#VALUE!</v>
      </c>
      <c r="R5" s="211" t="s">
        <v>19</v>
      </c>
    </row>
    <row r="6" spans="1:18">
      <c r="A6" s="16"/>
      <c r="B6" s="228"/>
      <c r="C6" s="276"/>
      <c r="D6" s="229"/>
      <c r="E6" s="254"/>
      <c r="F6" s="277"/>
      <c r="G6" s="278"/>
      <c r="H6" s="279"/>
      <c r="I6" s="255"/>
      <c r="J6" s="255"/>
      <c r="K6" s="256"/>
      <c r="L6" s="257"/>
      <c r="M6" s="258"/>
      <c r="N6" s="258"/>
      <c r="O6" s="259"/>
      <c r="P6" s="260"/>
      <c r="Q6" s="259"/>
      <c r="R6" s="254"/>
    </row>
    <row r="7" spans="1:18">
      <c r="A7" s="16"/>
      <c r="B7" s="228"/>
      <c r="C7" s="228"/>
      <c r="D7" s="229"/>
      <c r="E7" s="254"/>
      <c r="F7" s="277"/>
      <c r="G7" s="278"/>
      <c r="H7" s="279"/>
      <c r="I7" s="255"/>
      <c r="J7" s="255"/>
      <c r="K7" s="256"/>
      <c r="L7" s="257"/>
      <c r="M7" s="258"/>
      <c r="N7" s="258"/>
      <c r="O7" s="259"/>
      <c r="P7" s="260"/>
      <c r="Q7" s="259"/>
      <c r="R7" s="254"/>
    </row>
    <row r="8" spans="1:18">
      <c r="A8" s="16"/>
      <c r="B8" s="261"/>
      <c r="C8" s="280"/>
      <c r="D8" s="229"/>
      <c r="E8" s="254"/>
      <c r="F8" s="277"/>
      <c r="G8" s="278"/>
      <c r="H8" s="214"/>
      <c r="I8" s="228"/>
      <c r="J8" s="228"/>
      <c r="K8" s="262"/>
      <c r="L8" s="263"/>
      <c r="M8" s="264"/>
      <c r="N8" s="264"/>
      <c r="O8" s="265"/>
      <c r="P8" s="266"/>
      <c r="Q8" s="265"/>
      <c r="R8" s="254"/>
    </row>
    <row r="9" spans="1:18">
      <c r="A9" s="16"/>
      <c r="B9" s="261"/>
      <c r="C9" s="280"/>
      <c r="D9" s="229"/>
      <c r="E9" s="254"/>
      <c r="F9" s="229"/>
      <c r="G9" s="214"/>
      <c r="H9" s="214"/>
      <c r="I9" s="228"/>
      <c r="J9" s="228"/>
      <c r="K9" s="267"/>
      <c r="L9" s="268"/>
      <c r="M9" s="269"/>
      <c r="N9" s="269"/>
      <c r="O9" s="270"/>
      <c r="P9" s="271"/>
      <c r="Q9" s="270"/>
      <c r="R9" s="254"/>
    </row>
  </sheetData>
  <autoFilter ref="A4:R4" xr:uid="{00000000-0009-0000-0000-000009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5" tint="0.39997558519241921"/>
  </sheetPr>
  <dimension ref="A1:R68"/>
  <sheetViews>
    <sheetView tabSelected="1" topLeftCell="A2" zoomScale="85" zoomScaleNormal="85" workbookViewId="0">
      <selection activeCell="A2" sqref="A2"/>
    </sheetView>
  </sheetViews>
  <sheetFormatPr defaultColWidth="9.140625" defaultRowHeight="12.75"/>
  <cols>
    <col min="1" max="1" width="9.140625" style="90"/>
    <col min="2" max="2" width="11.42578125" style="90" customWidth="1"/>
    <col min="3" max="4" width="9.140625" style="90"/>
    <col min="5" max="5" width="14.140625" style="90" customWidth="1"/>
    <col min="6" max="6" width="18.85546875" style="90" customWidth="1"/>
    <col min="7" max="7" width="9.7109375" style="90" customWidth="1"/>
    <col min="8" max="8" width="10.85546875" style="90" customWidth="1"/>
    <col min="9" max="9" width="9.7109375" style="90" customWidth="1"/>
    <col min="10" max="10" width="15" style="90" customWidth="1"/>
    <col min="11" max="11" width="9.140625" style="90"/>
    <col min="12" max="12" width="10.42578125" style="90" customWidth="1"/>
    <col min="13" max="13" width="11.85546875" style="90" customWidth="1"/>
    <col min="14" max="15" width="9.140625" style="90"/>
    <col min="16" max="16" width="10.140625" style="90" customWidth="1"/>
    <col min="17" max="17" width="11.42578125" style="90" customWidth="1"/>
    <col min="18" max="18" width="38" style="90" customWidth="1"/>
    <col min="19" max="16384" width="9.140625" style="90"/>
  </cols>
  <sheetData>
    <row r="1" spans="1:18" ht="13.5" thickBot="1">
      <c r="A1" s="250" t="s">
        <v>165</v>
      </c>
      <c r="B1" s="33"/>
      <c r="C1" s="33"/>
      <c r="D1" s="33"/>
      <c r="E1" s="33"/>
      <c r="F1" s="33"/>
      <c r="G1" s="33"/>
      <c r="H1" s="33"/>
      <c r="I1" s="33"/>
      <c r="J1" s="33"/>
      <c r="K1" s="33"/>
      <c r="L1" s="33"/>
      <c r="M1" s="33"/>
      <c r="N1" s="33"/>
      <c r="O1" s="33"/>
      <c r="P1" s="33"/>
      <c r="Q1" s="33"/>
      <c r="R1" s="33"/>
    </row>
    <row r="2" spans="1:18">
      <c r="A2" s="50"/>
      <c r="B2" s="33"/>
      <c r="C2" s="33"/>
      <c r="D2" s="33"/>
      <c r="E2" s="33"/>
      <c r="F2" s="33"/>
      <c r="G2" s="33"/>
      <c r="H2" s="33"/>
      <c r="I2" s="33"/>
      <c r="J2" s="33"/>
      <c r="K2" s="33"/>
      <c r="L2" s="33"/>
      <c r="M2" s="33"/>
      <c r="N2" s="33"/>
      <c r="O2" s="33"/>
      <c r="P2" s="33"/>
      <c r="Q2" s="249" t="s">
        <v>1</v>
      </c>
      <c r="R2" s="173" t="s">
        <v>2</v>
      </c>
    </row>
    <row r="3" spans="1:18" ht="13.5" thickBot="1">
      <c r="A3" s="50"/>
      <c r="B3" s="33"/>
      <c r="C3" s="33"/>
      <c r="D3" s="33"/>
      <c r="E3" s="33"/>
      <c r="F3" s="33"/>
      <c r="G3" s="33"/>
      <c r="H3" s="33"/>
      <c r="I3" s="33"/>
      <c r="J3" s="33"/>
      <c r="K3" s="33"/>
      <c r="L3" s="33"/>
      <c r="M3" s="33"/>
      <c r="N3" s="33"/>
      <c r="O3" s="33"/>
      <c r="P3" s="33"/>
      <c r="Q3" s="26" t="s">
        <v>3</v>
      </c>
      <c r="R3" s="174">
        <v>2021</v>
      </c>
    </row>
    <row r="4" spans="1:18" ht="51.75" thickBot="1">
      <c r="A4" s="282" t="s">
        <v>4</v>
      </c>
      <c r="B4" s="180" t="s">
        <v>166</v>
      </c>
      <c r="C4" s="282" t="s">
        <v>167</v>
      </c>
      <c r="D4" s="252" t="s">
        <v>156</v>
      </c>
      <c r="E4" s="291" t="s">
        <v>138</v>
      </c>
      <c r="F4" s="291" t="s">
        <v>168</v>
      </c>
      <c r="G4" s="281" t="s">
        <v>158</v>
      </c>
      <c r="H4" s="281" t="s">
        <v>48</v>
      </c>
      <c r="I4" s="227" t="s">
        <v>169</v>
      </c>
      <c r="J4" s="281" t="s">
        <v>24</v>
      </c>
      <c r="K4" s="156" t="s">
        <v>159</v>
      </c>
      <c r="L4" s="180" t="s">
        <v>15</v>
      </c>
      <c r="M4" s="181" t="s">
        <v>160</v>
      </c>
      <c r="N4" s="181" t="s">
        <v>161</v>
      </c>
      <c r="O4" s="253" t="s">
        <v>162</v>
      </c>
      <c r="P4" s="227" t="s">
        <v>163</v>
      </c>
      <c r="Q4" s="253" t="s">
        <v>164</v>
      </c>
      <c r="R4" s="227" t="s">
        <v>170</v>
      </c>
    </row>
    <row r="5" spans="1:18" ht="60">
      <c r="A5" s="355" t="s">
        <v>17</v>
      </c>
      <c r="B5" s="356" t="s">
        <v>171</v>
      </c>
      <c r="C5" s="356" t="s">
        <v>172</v>
      </c>
      <c r="D5" s="425" t="s">
        <v>173</v>
      </c>
      <c r="E5" s="426" t="s">
        <v>174</v>
      </c>
      <c r="F5" s="361" t="s">
        <v>175</v>
      </c>
      <c r="G5" s="362" t="s">
        <v>176</v>
      </c>
      <c r="H5" s="363" t="s">
        <v>177</v>
      </c>
      <c r="I5" s="364">
        <v>1</v>
      </c>
      <c r="J5" s="362" t="s">
        <v>178</v>
      </c>
      <c r="K5" s="284">
        <v>100</v>
      </c>
      <c r="L5" s="284"/>
      <c r="M5" s="254">
        <v>70</v>
      </c>
      <c r="N5" s="254">
        <v>70</v>
      </c>
      <c r="O5" s="365">
        <f>N5/M5</f>
        <v>1</v>
      </c>
      <c r="P5" s="365">
        <v>1</v>
      </c>
      <c r="Q5" s="366">
        <f>N5/(M5*K5/100)</f>
        <v>1</v>
      </c>
      <c r="R5" s="367" t="s">
        <v>179</v>
      </c>
    </row>
    <row r="6" spans="1:18" ht="60">
      <c r="A6" s="355" t="s">
        <v>17</v>
      </c>
      <c r="B6" s="356" t="s">
        <v>171</v>
      </c>
      <c r="C6" s="356" t="s">
        <v>172</v>
      </c>
      <c r="D6" s="425" t="s">
        <v>173</v>
      </c>
      <c r="E6" s="426" t="s">
        <v>180</v>
      </c>
      <c r="F6" s="361" t="s">
        <v>175</v>
      </c>
      <c r="G6" s="362" t="s">
        <v>176</v>
      </c>
      <c r="H6" s="363" t="s">
        <v>177</v>
      </c>
      <c r="I6" s="364">
        <v>1</v>
      </c>
      <c r="J6" s="362" t="s">
        <v>178</v>
      </c>
      <c r="K6" s="284">
        <v>100</v>
      </c>
      <c r="L6" s="284"/>
      <c r="M6" s="254">
        <v>70</v>
      </c>
      <c r="N6" s="254">
        <v>70</v>
      </c>
      <c r="O6" s="365">
        <f t="shared" ref="O6:O68" si="0">N6/M6</f>
        <v>1</v>
      </c>
      <c r="P6" s="365">
        <v>1</v>
      </c>
      <c r="Q6" s="366">
        <f t="shared" ref="Q6:Q68" si="1">N6/(M6*K6/100)</f>
        <v>1</v>
      </c>
      <c r="R6" s="367" t="s">
        <v>179</v>
      </c>
    </row>
    <row r="7" spans="1:18" ht="240">
      <c r="A7" s="355" t="s">
        <v>17</v>
      </c>
      <c r="B7" s="356" t="s">
        <v>171</v>
      </c>
      <c r="C7" s="356" t="s">
        <v>172</v>
      </c>
      <c r="D7" s="425" t="s">
        <v>173</v>
      </c>
      <c r="E7" s="426" t="s">
        <v>181</v>
      </c>
      <c r="F7" s="361" t="s">
        <v>182</v>
      </c>
      <c r="G7" s="362" t="s">
        <v>183</v>
      </c>
      <c r="H7" s="363" t="s">
        <v>177</v>
      </c>
      <c r="I7" s="364">
        <v>1</v>
      </c>
      <c r="J7" s="362" t="s">
        <v>178</v>
      </c>
      <c r="K7" s="284">
        <v>13</v>
      </c>
      <c r="L7" s="284"/>
      <c r="M7" s="254">
        <v>484</v>
      </c>
      <c r="N7" s="254">
        <v>60</v>
      </c>
      <c r="O7" s="365">
        <f t="shared" si="0"/>
        <v>0.12396694214876033</v>
      </c>
      <c r="P7" s="254"/>
      <c r="Q7" s="366">
        <f>N7/(M7*K7/100)</f>
        <v>0.95359186268277174</v>
      </c>
      <c r="R7" s="367" t="s">
        <v>184</v>
      </c>
    </row>
    <row r="8" spans="1:18" ht="60">
      <c r="A8" s="355" t="s">
        <v>17</v>
      </c>
      <c r="B8" s="356" t="s">
        <v>171</v>
      </c>
      <c r="C8" s="356" t="s">
        <v>172</v>
      </c>
      <c r="D8" s="425" t="s">
        <v>173</v>
      </c>
      <c r="E8" s="426" t="s">
        <v>185</v>
      </c>
      <c r="F8" s="361" t="s">
        <v>175</v>
      </c>
      <c r="G8" s="362" t="s">
        <v>176</v>
      </c>
      <c r="H8" s="363" t="s">
        <v>177</v>
      </c>
      <c r="I8" s="364">
        <v>1</v>
      </c>
      <c r="J8" s="362" t="s">
        <v>178</v>
      </c>
      <c r="K8" s="284">
        <v>100</v>
      </c>
      <c r="L8" s="284"/>
      <c r="M8" s="254">
        <v>70</v>
      </c>
      <c r="N8" s="254">
        <v>70</v>
      </c>
      <c r="O8" s="365">
        <f t="shared" si="0"/>
        <v>1</v>
      </c>
      <c r="P8" s="365">
        <v>1</v>
      </c>
      <c r="Q8" s="366">
        <f t="shared" si="1"/>
        <v>1</v>
      </c>
      <c r="R8" s="367" t="s">
        <v>179</v>
      </c>
    </row>
    <row r="9" spans="1:18" ht="60">
      <c r="A9" s="355" t="s">
        <v>17</v>
      </c>
      <c r="B9" s="356" t="s">
        <v>171</v>
      </c>
      <c r="C9" s="356" t="s">
        <v>172</v>
      </c>
      <c r="D9" s="425" t="s">
        <v>173</v>
      </c>
      <c r="E9" s="426" t="s">
        <v>186</v>
      </c>
      <c r="F9" s="361" t="s">
        <v>175</v>
      </c>
      <c r="G9" s="362" t="s">
        <v>176</v>
      </c>
      <c r="H9" s="363" t="s">
        <v>177</v>
      </c>
      <c r="I9" s="364">
        <v>1</v>
      </c>
      <c r="J9" s="362" t="s">
        <v>178</v>
      </c>
      <c r="K9" s="284">
        <v>100</v>
      </c>
      <c r="L9" s="284"/>
      <c r="M9" s="254">
        <v>70</v>
      </c>
      <c r="N9" s="254">
        <v>70</v>
      </c>
      <c r="O9" s="365">
        <f t="shared" si="0"/>
        <v>1</v>
      </c>
      <c r="P9" s="365">
        <v>1</v>
      </c>
      <c r="Q9" s="366">
        <f t="shared" si="1"/>
        <v>1</v>
      </c>
      <c r="R9" s="367" t="s">
        <v>179</v>
      </c>
    </row>
    <row r="10" spans="1:18" ht="60">
      <c r="A10" s="355" t="s">
        <v>17</v>
      </c>
      <c r="B10" s="356" t="s">
        <v>171</v>
      </c>
      <c r="C10" s="356" t="s">
        <v>172</v>
      </c>
      <c r="D10" s="425" t="s">
        <v>173</v>
      </c>
      <c r="E10" s="426" t="s">
        <v>187</v>
      </c>
      <c r="F10" s="361" t="s">
        <v>175</v>
      </c>
      <c r="G10" s="362" t="s">
        <v>176</v>
      </c>
      <c r="H10" s="363" t="s">
        <v>177</v>
      </c>
      <c r="I10" s="364">
        <v>1</v>
      </c>
      <c r="J10" s="362" t="s">
        <v>178</v>
      </c>
      <c r="K10" s="284">
        <v>100</v>
      </c>
      <c r="L10" s="368"/>
      <c r="M10" s="254">
        <v>70</v>
      </c>
      <c r="N10" s="254">
        <v>70</v>
      </c>
      <c r="O10" s="365">
        <f t="shared" si="0"/>
        <v>1</v>
      </c>
      <c r="P10" s="365">
        <v>1</v>
      </c>
      <c r="Q10" s="366">
        <f t="shared" si="1"/>
        <v>1</v>
      </c>
      <c r="R10" s="367" t="s">
        <v>179</v>
      </c>
    </row>
    <row r="11" spans="1:18" ht="60">
      <c r="A11" s="355" t="s">
        <v>17</v>
      </c>
      <c r="B11" s="356" t="s">
        <v>171</v>
      </c>
      <c r="C11" s="356" t="s">
        <v>172</v>
      </c>
      <c r="D11" s="425" t="s">
        <v>173</v>
      </c>
      <c r="E11" s="426" t="s">
        <v>188</v>
      </c>
      <c r="F11" s="361" t="s">
        <v>175</v>
      </c>
      <c r="G11" s="362" t="s">
        <v>176</v>
      </c>
      <c r="H11" s="363" t="s">
        <v>177</v>
      </c>
      <c r="I11" s="364">
        <v>1</v>
      </c>
      <c r="J11" s="362" t="s">
        <v>178</v>
      </c>
      <c r="K11" s="284">
        <v>100</v>
      </c>
      <c r="L11" s="368"/>
      <c r="M11" s="254">
        <v>70</v>
      </c>
      <c r="N11" s="254">
        <v>70</v>
      </c>
      <c r="O11" s="365">
        <f t="shared" si="0"/>
        <v>1</v>
      </c>
      <c r="P11" s="365">
        <v>1</v>
      </c>
      <c r="Q11" s="366">
        <f t="shared" si="1"/>
        <v>1</v>
      </c>
      <c r="R11" s="367" t="s">
        <v>179</v>
      </c>
    </row>
    <row r="12" spans="1:18" ht="60">
      <c r="A12" s="355" t="s">
        <v>17</v>
      </c>
      <c r="B12" s="356" t="s">
        <v>171</v>
      </c>
      <c r="C12" s="356" t="s">
        <v>172</v>
      </c>
      <c r="D12" s="425" t="s">
        <v>173</v>
      </c>
      <c r="E12" s="426" t="s">
        <v>189</v>
      </c>
      <c r="F12" s="361" t="s">
        <v>175</v>
      </c>
      <c r="G12" s="362" t="s">
        <v>176</v>
      </c>
      <c r="H12" s="363" t="s">
        <v>177</v>
      </c>
      <c r="I12" s="364">
        <v>1</v>
      </c>
      <c r="J12" s="362" t="s">
        <v>178</v>
      </c>
      <c r="K12" s="284">
        <v>100</v>
      </c>
      <c r="L12" s="287"/>
      <c r="M12" s="254">
        <v>70</v>
      </c>
      <c r="N12" s="254">
        <v>70</v>
      </c>
      <c r="O12" s="365">
        <f t="shared" si="0"/>
        <v>1</v>
      </c>
      <c r="P12" s="365">
        <v>1</v>
      </c>
      <c r="Q12" s="366">
        <f t="shared" si="1"/>
        <v>1</v>
      </c>
      <c r="R12" s="367" t="s">
        <v>179</v>
      </c>
    </row>
    <row r="13" spans="1:18" ht="60">
      <c r="A13" s="355" t="s">
        <v>17</v>
      </c>
      <c r="B13" s="356" t="s">
        <v>190</v>
      </c>
      <c r="C13" s="356" t="s">
        <v>191</v>
      </c>
      <c r="D13" s="425" t="s">
        <v>173</v>
      </c>
      <c r="E13" s="426" t="s">
        <v>174</v>
      </c>
      <c r="F13" s="361" t="s">
        <v>175</v>
      </c>
      <c r="G13" s="362" t="s">
        <v>176</v>
      </c>
      <c r="H13" s="363" t="s">
        <v>177</v>
      </c>
      <c r="I13" s="364">
        <v>1</v>
      </c>
      <c r="J13" s="362" t="s">
        <v>178</v>
      </c>
      <c r="K13" s="284">
        <v>100</v>
      </c>
      <c r="L13" s="284"/>
      <c r="M13" s="254">
        <v>70</v>
      </c>
      <c r="N13" s="254">
        <v>70</v>
      </c>
      <c r="O13" s="365">
        <f t="shared" si="0"/>
        <v>1</v>
      </c>
      <c r="P13" s="365">
        <v>1</v>
      </c>
      <c r="Q13" s="366">
        <f t="shared" si="1"/>
        <v>1</v>
      </c>
      <c r="R13" s="367" t="s">
        <v>179</v>
      </c>
    </row>
    <row r="14" spans="1:18" ht="60">
      <c r="A14" s="355" t="s">
        <v>17</v>
      </c>
      <c r="B14" s="356" t="s">
        <v>190</v>
      </c>
      <c r="C14" s="356" t="s">
        <v>191</v>
      </c>
      <c r="D14" s="425" t="s">
        <v>173</v>
      </c>
      <c r="E14" s="426" t="s">
        <v>180</v>
      </c>
      <c r="F14" s="361" t="s">
        <v>175</v>
      </c>
      <c r="G14" s="362" t="s">
        <v>176</v>
      </c>
      <c r="H14" s="363" t="s">
        <v>177</v>
      </c>
      <c r="I14" s="364">
        <v>1</v>
      </c>
      <c r="J14" s="362" t="s">
        <v>178</v>
      </c>
      <c r="K14" s="284">
        <v>100</v>
      </c>
      <c r="L14" s="284"/>
      <c r="M14" s="254">
        <v>70</v>
      </c>
      <c r="N14" s="254">
        <v>70</v>
      </c>
      <c r="O14" s="365">
        <f t="shared" si="0"/>
        <v>1</v>
      </c>
      <c r="P14" s="365">
        <v>1</v>
      </c>
      <c r="Q14" s="366">
        <f t="shared" si="1"/>
        <v>1</v>
      </c>
      <c r="R14" s="367" t="s">
        <v>179</v>
      </c>
    </row>
    <row r="15" spans="1:18" ht="240">
      <c r="A15" s="355" t="s">
        <v>17</v>
      </c>
      <c r="B15" s="356" t="s">
        <v>190</v>
      </c>
      <c r="C15" s="356" t="s">
        <v>191</v>
      </c>
      <c r="D15" s="425" t="s">
        <v>173</v>
      </c>
      <c r="E15" s="426" t="s">
        <v>181</v>
      </c>
      <c r="F15" s="361" t="s">
        <v>182</v>
      </c>
      <c r="G15" s="362" t="s">
        <v>183</v>
      </c>
      <c r="H15" s="363" t="s">
        <v>177</v>
      </c>
      <c r="I15" s="364">
        <v>1</v>
      </c>
      <c r="J15" s="362" t="s">
        <v>178</v>
      </c>
      <c r="K15" s="284">
        <v>13</v>
      </c>
      <c r="L15" s="284"/>
      <c r="M15" s="254">
        <v>484</v>
      </c>
      <c r="N15" s="254">
        <v>60</v>
      </c>
      <c r="O15" s="365">
        <f t="shared" si="0"/>
        <v>0.12396694214876033</v>
      </c>
      <c r="P15" s="254"/>
      <c r="Q15" s="366">
        <f t="shared" si="1"/>
        <v>0.95359186268277174</v>
      </c>
      <c r="R15" s="367" t="s">
        <v>184</v>
      </c>
    </row>
    <row r="16" spans="1:18" ht="60">
      <c r="A16" s="355" t="s">
        <v>17</v>
      </c>
      <c r="B16" s="356" t="s">
        <v>190</v>
      </c>
      <c r="C16" s="356" t="s">
        <v>191</v>
      </c>
      <c r="D16" s="425" t="s">
        <v>173</v>
      </c>
      <c r="E16" s="426" t="s">
        <v>185</v>
      </c>
      <c r="F16" s="361" t="s">
        <v>175</v>
      </c>
      <c r="G16" s="362" t="s">
        <v>176</v>
      </c>
      <c r="H16" s="363" t="s">
        <v>177</v>
      </c>
      <c r="I16" s="364">
        <v>1</v>
      </c>
      <c r="J16" s="362" t="s">
        <v>178</v>
      </c>
      <c r="K16" s="284">
        <v>100</v>
      </c>
      <c r="L16" s="284"/>
      <c r="M16" s="254">
        <v>70</v>
      </c>
      <c r="N16" s="254">
        <v>70</v>
      </c>
      <c r="O16" s="365">
        <f t="shared" si="0"/>
        <v>1</v>
      </c>
      <c r="P16" s="365">
        <v>1</v>
      </c>
      <c r="Q16" s="366">
        <f t="shared" si="1"/>
        <v>1</v>
      </c>
      <c r="R16" s="367" t="s">
        <v>179</v>
      </c>
    </row>
    <row r="17" spans="1:18" ht="60">
      <c r="A17" s="355" t="s">
        <v>17</v>
      </c>
      <c r="B17" s="356" t="s">
        <v>190</v>
      </c>
      <c r="C17" s="356" t="s">
        <v>191</v>
      </c>
      <c r="D17" s="425" t="s">
        <v>173</v>
      </c>
      <c r="E17" s="426" t="s">
        <v>186</v>
      </c>
      <c r="F17" s="361" t="s">
        <v>175</v>
      </c>
      <c r="G17" s="362" t="s">
        <v>176</v>
      </c>
      <c r="H17" s="363" t="s">
        <v>177</v>
      </c>
      <c r="I17" s="364">
        <v>1</v>
      </c>
      <c r="J17" s="362" t="s">
        <v>178</v>
      </c>
      <c r="K17" s="284">
        <v>100</v>
      </c>
      <c r="L17" s="284"/>
      <c r="M17" s="254">
        <v>70</v>
      </c>
      <c r="N17" s="254">
        <v>70</v>
      </c>
      <c r="O17" s="365">
        <f t="shared" si="0"/>
        <v>1</v>
      </c>
      <c r="P17" s="365">
        <v>1</v>
      </c>
      <c r="Q17" s="366">
        <f t="shared" si="1"/>
        <v>1</v>
      </c>
      <c r="R17" s="367" t="s">
        <v>179</v>
      </c>
    </row>
    <row r="18" spans="1:18" ht="60">
      <c r="A18" s="355" t="s">
        <v>17</v>
      </c>
      <c r="B18" s="356" t="s">
        <v>190</v>
      </c>
      <c r="C18" s="356" t="s">
        <v>191</v>
      </c>
      <c r="D18" s="425" t="s">
        <v>173</v>
      </c>
      <c r="E18" s="426" t="s">
        <v>187</v>
      </c>
      <c r="F18" s="361" t="s">
        <v>175</v>
      </c>
      <c r="G18" s="362" t="s">
        <v>176</v>
      </c>
      <c r="H18" s="363" t="s">
        <v>177</v>
      </c>
      <c r="I18" s="364">
        <v>1</v>
      </c>
      <c r="J18" s="362" t="s">
        <v>178</v>
      </c>
      <c r="K18" s="284">
        <v>100</v>
      </c>
      <c r="L18" s="368"/>
      <c r="M18" s="254">
        <v>70</v>
      </c>
      <c r="N18" s="254">
        <v>70</v>
      </c>
      <c r="O18" s="365">
        <f t="shared" si="0"/>
        <v>1</v>
      </c>
      <c r="P18" s="365">
        <v>1</v>
      </c>
      <c r="Q18" s="366">
        <f t="shared" si="1"/>
        <v>1</v>
      </c>
      <c r="R18" s="367" t="s">
        <v>179</v>
      </c>
    </row>
    <row r="19" spans="1:18" ht="60">
      <c r="A19" s="355" t="s">
        <v>17</v>
      </c>
      <c r="B19" s="356" t="s">
        <v>190</v>
      </c>
      <c r="C19" s="356" t="s">
        <v>191</v>
      </c>
      <c r="D19" s="425" t="s">
        <v>173</v>
      </c>
      <c r="E19" s="426" t="s">
        <v>188</v>
      </c>
      <c r="F19" s="361" t="s">
        <v>175</v>
      </c>
      <c r="G19" s="362" t="s">
        <v>176</v>
      </c>
      <c r="H19" s="363" t="s">
        <v>177</v>
      </c>
      <c r="I19" s="364">
        <v>1</v>
      </c>
      <c r="J19" s="362" t="s">
        <v>178</v>
      </c>
      <c r="K19" s="284">
        <v>100</v>
      </c>
      <c r="L19" s="368"/>
      <c r="M19" s="254">
        <v>70</v>
      </c>
      <c r="N19" s="254">
        <v>70</v>
      </c>
      <c r="O19" s="365">
        <f t="shared" si="0"/>
        <v>1</v>
      </c>
      <c r="P19" s="365">
        <v>1</v>
      </c>
      <c r="Q19" s="366">
        <f t="shared" si="1"/>
        <v>1</v>
      </c>
      <c r="R19" s="367" t="s">
        <v>179</v>
      </c>
    </row>
    <row r="20" spans="1:18" ht="60">
      <c r="A20" s="355" t="s">
        <v>17</v>
      </c>
      <c r="B20" s="356" t="s">
        <v>190</v>
      </c>
      <c r="C20" s="356" t="s">
        <v>191</v>
      </c>
      <c r="D20" s="425" t="s">
        <v>173</v>
      </c>
      <c r="E20" s="426" t="s">
        <v>189</v>
      </c>
      <c r="F20" s="361" t="s">
        <v>175</v>
      </c>
      <c r="G20" s="362" t="s">
        <v>176</v>
      </c>
      <c r="H20" s="363" t="s">
        <v>177</v>
      </c>
      <c r="I20" s="364">
        <v>1</v>
      </c>
      <c r="J20" s="362" t="s">
        <v>178</v>
      </c>
      <c r="K20" s="284">
        <v>100</v>
      </c>
      <c r="L20" s="287"/>
      <c r="M20" s="254">
        <v>70</v>
      </c>
      <c r="N20" s="254">
        <v>70</v>
      </c>
      <c r="O20" s="365">
        <f t="shared" si="0"/>
        <v>1</v>
      </c>
      <c r="P20" s="365">
        <v>1</v>
      </c>
      <c r="Q20" s="366">
        <f t="shared" si="1"/>
        <v>1</v>
      </c>
      <c r="R20" s="367" t="s">
        <v>179</v>
      </c>
    </row>
    <row r="21" spans="1:18" ht="60">
      <c r="A21" s="355" t="s">
        <v>17</v>
      </c>
      <c r="B21" s="356" t="s">
        <v>171</v>
      </c>
      <c r="C21" s="356" t="s">
        <v>172</v>
      </c>
      <c r="D21" s="425" t="s">
        <v>192</v>
      </c>
      <c r="E21" s="426" t="s">
        <v>193</v>
      </c>
      <c r="F21" s="361" t="s">
        <v>194</v>
      </c>
      <c r="G21" s="362" t="s">
        <v>176</v>
      </c>
      <c r="H21" s="363" t="s">
        <v>177</v>
      </c>
      <c r="I21" s="364">
        <v>1</v>
      </c>
      <c r="J21" s="362" t="s">
        <v>178</v>
      </c>
      <c r="K21" s="284">
        <v>100</v>
      </c>
      <c r="L21" s="284"/>
      <c r="M21" s="254">
        <v>500</v>
      </c>
      <c r="N21" s="254">
        <v>500</v>
      </c>
      <c r="O21" s="365">
        <f t="shared" si="0"/>
        <v>1</v>
      </c>
      <c r="P21" s="254">
        <v>100</v>
      </c>
      <c r="Q21" s="366">
        <f t="shared" si="1"/>
        <v>1</v>
      </c>
      <c r="R21" s="367" t="s">
        <v>179</v>
      </c>
    </row>
    <row r="22" spans="1:18" ht="240">
      <c r="A22" s="355" t="s">
        <v>17</v>
      </c>
      <c r="B22" s="356" t="s">
        <v>171</v>
      </c>
      <c r="C22" s="356" t="s">
        <v>172</v>
      </c>
      <c r="D22" s="425" t="s">
        <v>192</v>
      </c>
      <c r="E22" s="426" t="s">
        <v>195</v>
      </c>
      <c r="F22" s="361" t="s">
        <v>182</v>
      </c>
      <c r="G22" s="362" t="s">
        <v>183</v>
      </c>
      <c r="H22" s="363" t="s">
        <v>177</v>
      </c>
      <c r="I22" s="364">
        <v>1</v>
      </c>
      <c r="J22" s="362" t="s">
        <v>178</v>
      </c>
      <c r="K22" s="284">
        <v>13</v>
      </c>
      <c r="L22" s="284"/>
      <c r="M22" s="254">
        <v>484</v>
      </c>
      <c r="N22" s="254">
        <v>60</v>
      </c>
      <c r="O22" s="365">
        <f t="shared" si="0"/>
        <v>0.12396694214876033</v>
      </c>
      <c r="P22" s="254"/>
      <c r="Q22" s="366">
        <f t="shared" si="1"/>
        <v>0.95359186268277174</v>
      </c>
      <c r="R22" s="367" t="s">
        <v>184</v>
      </c>
    </row>
    <row r="23" spans="1:18" ht="240">
      <c r="A23" s="355" t="s">
        <v>17</v>
      </c>
      <c r="B23" s="356" t="s">
        <v>171</v>
      </c>
      <c r="C23" s="356" t="s">
        <v>172</v>
      </c>
      <c r="D23" s="425" t="s">
        <v>192</v>
      </c>
      <c r="E23" s="426" t="s">
        <v>196</v>
      </c>
      <c r="F23" s="361" t="s">
        <v>182</v>
      </c>
      <c r="G23" s="362" t="s">
        <v>183</v>
      </c>
      <c r="H23" s="363" t="s">
        <v>177</v>
      </c>
      <c r="I23" s="364">
        <v>1</v>
      </c>
      <c r="J23" s="362" t="s">
        <v>178</v>
      </c>
      <c r="K23" s="284">
        <v>13</v>
      </c>
      <c r="L23" s="284"/>
      <c r="M23" s="254">
        <v>484</v>
      </c>
      <c r="N23" s="254">
        <v>60</v>
      </c>
      <c r="O23" s="365">
        <f t="shared" si="0"/>
        <v>0.12396694214876033</v>
      </c>
      <c r="P23" s="254"/>
      <c r="Q23" s="366">
        <f t="shared" si="1"/>
        <v>0.95359186268277174</v>
      </c>
      <c r="R23" s="367" t="s">
        <v>184</v>
      </c>
    </row>
    <row r="24" spans="1:18" ht="240">
      <c r="A24" s="355" t="s">
        <v>17</v>
      </c>
      <c r="B24" s="356" t="s">
        <v>171</v>
      </c>
      <c r="C24" s="356" t="s">
        <v>172</v>
      </c>
      <c r="D24" s="425" t="s">
        <v>192</v>
      </c>
      <c r="E24" s="426" t="s">
        <v>197</v>
      </c>
      <c r="F24" s="361" t="s">
        <v>182</v>
      </c>
      <c r="G24" s="362" t="s">
        <v>183</v>
      </c>
      <c r="H24" s="363" t="s">
        <v>177</v>
      </c>
      <c r="I24" s="364">
        <v>1</v>
      </c>
      <c r="J24" s="362" t="s">
        <v>178</v>
      </c>
      <c r="K24" s="284">
        <v>13</v>
      </c>
      <c r="L24" s="284"/>
      <c r="M24" s="254">
        <v>484</v>
      </c>
      <c r="N24" s="254">
        <v>60</v>
      </c>
      <c r="O24" s="365">
        <f t="shared" si="0"/>
        <v>0.12396694214876033</v>
      </c>
      <c r="P24" s="254"/>
      <c r="Q24" s="366">
        <f t="shared" si="1"/>
        <v>0.95359186268277174</v>
      </c>
      <c r="R24" s="367" t="s">
        <v>184</v>
      </c>
    </row>
    <row r="25" spans="1:18" ht="240">
      <c r="A25" s="355" t="s">
        <v>17</v>
      </c>
      <c r="B25" s="356" t="s">
        <v>171</v>
      </c>
      <c r="C25" s="356" t="s">
        <v>172</v>
      </c>
      <c r="D25" s="425" t="s">
        <v>192</v>
      </c>
      <c r="E25" s="426" t="s">
        <v>198</v>
      </c>
      <c r="F25" s="361" t="s">
        <v>182</v>
      </c>
      <c r="G25" s="362" t="s">
        <v>183</v>
      </c>
      <c r="H25" s="363" t="s">
        <v>177</v>
      </c>
      <c r="I25" s="364">
        <v>1</v>
      </c>
      <c r="J25" s="362" t="s">
        <v>178</v>
      </c>
      <c r="K25" s="284">
        <v>13</v>
      </c>
      <c r="L25" s="284"/>
      <c r="M25" s="254">
        <v>484</v>
      </c>
      <c r="N25" s="254">
        <v>60</v>
      </c>
      <c r="O25" s="365">
        <f t="shared" si="0"/>
        <v>0.12396694214876033</v>
      </c>
      <c r="P25" s="254"/>
      <c r="Q25" s="366">
        <f t="shared" si="1"/>
        <v>0.95359186268277174</v>
      </c>
      <c r="R25" s="367" t="s">
        <v>184</v>
      </c>
    </row>
    <row r="26" spans="1:18" ht="240">
      <c r="A26" s="355" t="s">
        <v>17</v>
      </c>
      <c r="B26" s="356" t="s">
        <v>171</v>
      </c>
      <c r="C26" s="356" t="s">
        <v>172</v>
      </c>
      <c r="D26" s="425" t="s">
        <v>192</v>
      </c>
      <c r="E26" s="426" t="s">
        <v>199</v>
      </c>
      <c r="F26" s="361" t="s">
        <v>182</v>
      </c>
      <c r="G26" s="362" t="s">
        <v>183</v>
      </c>
      <c r="H26" s="363" t="s">
        <v>177</v>
      </c>
      <c r="I26" s="364">
        <v>1</v>
      </c>
      <c r="J26" s="362" t="s">
        <v>178</v>
      </c>
      <c r="K26" s="284">
        <v>13</v>
      </c>
      <c r="L26" s="284"/>
      <c r="M26" s="254">
        <v>484</v>
      </c>
      <c r="N26" s="254">
        <v>60</v>
      </c>
      <c r="O26" s="365">
        <f t="shared" si="0"/>
        <v>0.12396694214876033</v>
      </c>
      <c r="P26" s="254"/>
      <c r="Q26" s="366">
        <f t="shared" si="1"/>
        <v>0.95359186268277174</v>
      </c>
      <c r="R26" s="367" t="s">
        <v>184</v>
      </c>
    </row>
    <row r="27" spans="1:18" ht="240">
      <c r="A27" s="355" t="s">
        <v>17</v>
      </c>
      <c r="B27" s="356" t="s">
        <v>171</v>
      </c>
      <c r="C27" s="356" t="s">
        <v>172</v>
      </c>
      <c r="D27" s="425" t="s">
        <v>192</v>
      </c>
      <c r="E27" s="426" t="s">
        <v>200</v>
      </c>
      <c r="F27" s="361" t="s">
        <v>182</v>
      </c>
      <c r="G27" s="362" t="s">
        <v>183</v>
      </c>
      <c r="H27" s="363" t="s">
        <v>177</v>
      </c>
      <c r="I27" s="364">
        <v>1</v>
      </c>
      <c r="J27" s="362" t="s">
        <v>178</v>
      </c>
      <c r="K27" s="284">
        <v>13</v>
      </c>
      <c r="L27" s="284"/>
      <c r="M27" s="254">
        <v>484</v>
      </c>
      <c r="N27" s="254">
        <v>60</v>
      </c>
      <c r="O27" s="365">
        <f t="shared" si="0"/>
        <v>0.12396694214876033</v>
      </c>
      <c r="P27" s="254"/>
      <c r="Q27" s="366">
        <f t="shared" si="1"/>
        <v>0.95359186268277174</v>
      </c>
      <c r="R27" s="367" t="s">
        <v>184</v>
      </c>
    </row>
    <row r="28" spans="1:18" ht="240">
      <c r="A28" s="355" t="s">
        <v>17</v>
      </c>
      <c r="B28" s="356" t="s">
        <v>171</v>
      </c>
      <c r="C28" s="356" t="s">
        <v>172</v>
      </c>
      <c r="D28" s="425" t="s">
        <v>192</v>
      </c>
      <c r="E28" s="426" t="s">
        <v>201</v>
      </c>
      <c r="F28" s="361" t="s">
        <v>182</v>
      </c>
      <c r="G28" s="362" t="s">
        <v>183</v>
      </c>
      <c r="H28" s="363" t="s">
        <v>177</v>
      </c>
      <c r="I28" s="364">
        <v>1</v>
      </c>
      <c r="J28" s="362" t="s">
        <v>178</v>
      </c>
      <c r="K28" s="284">
        <v>13</v>
      </c>
      <c r="L28" s="284"/>
      <c r="M28" s="254">
        <v>484</v>
      </c>
      <c r="N28" s="254">
        <v>60</v>
      </c>
      <c r="O28" s="365">
        <f t="shared" si="0"/>
        <v>0.12396694214876033</v>
      </c>
      <c r="P28" s="254"/>
      <c r="Q28" s="366">
        <f t="shared" si="1"/>
        <v>0.95359186268277174</v>
      </c>
      <c r="R28" s="367" t="s">
        <v>184</v>
      </c>
    </row>
    <row r="29" spans="1:18" ht="240">
      <c r="A29" s="355" t="s">
        <v>17</v>
      </c>
      <c r="B29" s="356" t="s">
        <v>171</v>
      </c>
      <c r="C29" s="356" t="s">
        <v>172</v>
      </c>
      <c r="D29" s="425" t="s">
        <v>192</v>
      </c>
      <c r="E29" s="426" t="s">
        <v>202</v>
      </c>
      <c r="F29" s="361" t="s">
        <v>182</v>
      </c>
      <c r="G29" s="362" t="s">
        <v>183</v>
      </c>
      <c r="H29" s="363" t="s">
        <v>177</v>
      </c>
      <c r="I29" s="364">
        <v>1</v>
      </c>
      <c r="J29" s="362" t="s">
        <v>178</v>
      </c>
      <c r="K29" s="284">
        <v>13</v>
      </c>
      <c r="L29" s="284"/>
      <c r="M29" s="254">
        <v>484</v>
      </c>
      <c r="N29" s="254">
        <v>60</v>
      </c>
      <c r="O29" s="365">
        <f t="shared" si="0"/>
        <v>0.12396694214876033</v>
      </c>
      <c r="P29" s="254"/>
      <c r="Q29" s="366">
        <f t="shared" si="1"/>
        <v>0.95359186268277174</v>
      </c>
      <c r="R29" s="367" t="s">
        <v>184</v>
      </c>
    </row>
    <row r="30" spans="1:18" ht="60">
      <c r="A30" s="355" t="s">
        <v>17</v>
      </c>
      <c r="B30" s="356" t="s">
        <v>171</v>
      </c>
      <c r="C30" s="356" t="s">
        <v>172</v>
      </c>
      <c r="D30" s="425" t="s">
        <v>192</v>
      </c>
      <c r="E30" s="426" t="s">
        <v>203</v>
      </c>
      <c r="F30" s="369" t="s">
        <v>204</v>
      </c>
      <c r="G30" s="362" t="s">
        <v>176</v>
      </c>
      <c r="H30" s="363" t="s">
        <v>177</v>
      </c>
      <c r="I30" s="364">
        <v>1</v>
      </c>
      <c r="J30" s="362" t="s">
        <v>178</v>
      </c>
      <c r="K30" s="284">
        <v>100</v>
      </c>
      <c r="L30" s="284"/>
      <c r="M30" s="254">
        <v>487</v>
      </c>
      <c r="N30" s="254">
        <v>487</v>
      </c>
      <c r="O30" s="365">
        <f t="shared" si="0"/>
        <v>1</v>
      </c>
      <c r="P30" s="254"/>
      <c r="Q30" s="366">
        <f t="shared" si="1"/>
        <v>1</v>
      </c>
      <c r="R30" s="367" t="s">
        <v>179</v>
      </c>
    </row>
    <row r="31" spans="1:18" ht="60">
      <c r="A31" s="355" t="s">
        <v>17</v>
      </c>
      <c r="B31" s="356" t="s">
        <v>171</v>
      </c>
      <c r="C31" s="356" t="s">
        <v>172</v>
      </c>
      <c r="D31" s="425" t="s">
        <v>192</v>
      </c>
      <c r="E31" s="426" t="s">
        <v>205</v>
      </c>
      <c r="F31" s="369" t="s">
        <v>204</v>
      </c>
      <c r="G31" s="362" t="s">
        <v>176</v>
      </c>
      <c r="H31" s="363" t="s">
        <v>177</v>
      </c>
      <c r="I31" s="364">
        <v>1</v>
      </c>
      <c r="J31" s="362" t="s">
        <v>178</v>
      </c>
      <c r="K31" s="284">
        <v>100</v>
      </c>
      <c r="L31" s="284"/>
      <c r="M31" s="254">
        <v>487</v>
      </c>
      <c r="N31" s="254">
        <v>487</v>
      </c>
      <c r="O31" s="365">
        <f t="shared" si="0"/>
        <v>1</v>
      </c>
      <c r="P31" s="254"/>
      <c r="Q31" s="366">
        <f t="shared" si="1"/>
        <v>1</v>
      </c>
      <c r="R31" s="367" t="s">
        <v>179</v>
      </c>
    </row>
    <row r="32" spans="1:18" ht="240">
      <c r="A32" s="355" t="s">
        <v>17</v>
      </c>
      <c r="B32" s="356" t="s">
        <v>171</v>
      </c>
      <c r="C32" s="356" t="s">
        <v>172</v>
      </c>
      <c r="D32" s="425" t="s">
        <v>192</v>
      </c>
      <c r="E32" s="426" t="s">
        <v>206</v>
      </c>
      <c r="F32" s="361" t="s">
        <v>182</v>
      </c>
      <c r="G32" s="362" t="s">
        <v>183</v>
      </c>
      <c r="H32" s="363" t="s">
        <v>177</v>
      </c>
      <c r="I32" s="364">
        <v>1</v>
      </c>
      <c r="J32" s="362" t="s">
        <v>178</v>
      </c>
      <c r="K32" s="284">
        <v>13</v>
      </c>
      <c r="L32" s="284"/>
      <c r="M32" s="254">
        <v>484</v>
      </c>
      <c r="N32" s="254">
        <v>60</v>
      </c>
      <c r="O32" s="365">
        <f t="shared" si="0"/>
        <v>0.12396694214876033</v>
      </c>
      <c r="P32" s="254"/>
      <c r="Q32" s="366">
        <f t="shared" si="1"/>
        <v>0.95359186268277174</v>
      </c>
      <c r="R32" s="367" t="s">
        <v>184</v>
      </c>
    </row>
    <row r="33" spans="1:18" ht="240">
      <c r="A33" s="355" t="s">
        <v>17</v>
      </c>
      <c r="B33" s="356" t="s">
        <v>171</v>
      </c>
      <c r="C33" s="356" t="s">
        <v>172</v>
      </c>
      <c r="D33" s="425" t="s">
        <v>192</v>
      </c>
      <c r="E33" s="426" t="s">
        <v>207</v>
      </c>
      <c r="F33" s="361" t="s">
        <v>182</v>
      </c>
      <c r="G33" s="362" t="s">
        <v>183</v>
      </c>
      <c r="H33" s="363" t="s">
        <v>177</v>
      </c>
      <c r="I33" s="364">
        <v>1</v>
      </c>
      <c r="J33" s="362" t="s">
        <v>178</v>
      </c>
      <c r="K33" s="284">
        <v>13</v>
      </c>
      <c r="L33" s="284"/>
      <c r="M33" s="254">
        <v>484</v>
      </c>
      <c r="N33" s="254">
        <v>60</v>
      </c>
      <c r="O33" s="365">
        <f t="shared" si="0"/>
        <v>0.12396694214876033</v>
      </c>
      <c r="P33" s="254"/>
      <c r="Q33" s="366">
        <f t="shared" si="1"/>
        <v>0.95359186268277174</v>
      </c>
      <c r="R33" s="367" t="s">
        <v>184</v>
      </c>
    </row>
    <row r="34" spans="1:18" ht="240">
      <c r="A34" s="355" t="s">
        <v>17</v>
      </c>
      <c r="B34" s="356" t="s">
        <v>171</v>
      </c>
      <c r="C34" s="356" t="s">
        <v>172</v>
      </c>
      <c r="D34" s="425" t="s">
        <v>192</v>
      </c>
      <c r="E34" s="426" t="s">
        <v>208</v>
      </c>
      <c r="F34" s="361" t="s">
        <v>182</v>
      </c>
      <c r="G34" s="362" t="s">
        <v>183</v>
      </c>
      <c r="H34" s="363" t="s">
        <v>177</v>
      </c>
      <c r="I34" s="364">
        <v>1</v>
      </c>
      <c r="J34" s="362" t="s">
        <v>178</v>
      </c>
      <c r="K34" s="284">
        <v>13</v>
      </c>
      <c r="L34" s="284"/>
      <c r="M34" s="254">
        <v>484</v>
      </c>
      <c r="N34" s="254">
        <v>60</v>
      </c>
      <c r="O34" s="365">
        <f t="shared" si="0"/>
        <v>0.12396694214876033</v>
      </c>
      <c r="P34" s="254"/>
      <c r="Q34" s="366">
        <f t="shared" si="1"/>
        <v>0.95359186268277174</v>
      </c>
      <c r="R34" s="367" t="s">
        <v>184</v>
      </c>
    </row>
    <row r="35" spans="1:18" ht="240">
      <c r="A35" s="355" t="s">
        <v>17</v>
      </c>
      <c r="B35" s="356" t="s">
        <v>171</v>
      </c>
      <c r="C35" s="356" t="s">
        <v>172</v>
      </c>
      <c r="D35" s="425" t="s">
        <v>192</v>
      </c>
      <c r="E35" s="426" t="s">
        <v>209</v>
      </c>
      <c r="F35" s="361" t="s">
        <v>182</v>
      </c>
      <c r="G35" s="362" t="s">
        <v>183</v>
      </c>
      <c r="H35" s="363" t="s">
        <v>177</v>
      </c>
      <c r="I35" s="364">
        <v>1</v>
      </c>
      <c r="J35" s="362" t="s">
        <v>178</v>
      </c>
      <c r="K35" s="284">
        <v>13</v>
      </c>
      <c r="L35" s="284"/>
      <c r="M35" s="254">
        <v>484</v>
      </c>
      <c r="N35" s="254">
        <v>60</v>
      </c>
      <c r="O35" s="365">
        <f t="shared" si="0"/>
        <v>0.12396694214876033</v>
      </c>
      <c r="P35" s="254"/>
      <c r="Q35" s="366">
        <f t="shared" si="1"/>
        <v>0.95359186268277174</v>
      </c>
      <c r="R35" s="367" t="s">
        <v>184</v>
      </c>
    </row>
    <row r="36" spans="1:18" ht="240">
      <c r="A36" s="355" t="s">
        <v>17</v>
      </c>
      <c r="B36" s="356" t="s">
        <v>171</v>
      </c>
      <c r="C36" s="356" t="s">
        <v>172</v>
      </c>
      <c r="D36" s="425" t="s">
        <v>192</v>
      </c>
      <c r="E36" s="426" t="s">
        <v>210</v>
      </c>
      <c r="F36" s="361" t="s">
        <v>182</v>
      </c>
      <c r="G36" s="362" t="s">
        <v>183</v>
      </c>
      <c r="H36" s="363" t="s">
        <v>177</v>
      </c>
      <c r="I36" s="364">
        <v>1</v>
      </c>
      <c r="J36" s="362" t="s">
        <v>178</v>
      </c>
      <c r="K36" s="284">
        <v>13</v>
      </c>
      <c r="L36" s="284"/>
      <c r="M36" s="254">
        <v>484</v>
      </c>
      <c r="N36" s="254">
        <v>60</v>
      </c>
      <c r="O36" s="365">
        <f t="shared" si="0"/>
        <v>0.12396694214876033</v>
      </c>
      <c r="P36" s="254"/>
      <c r="Q36" s="366">
        <f t="shared" si="1"/>
        <v>0.95359186268277174</v>
      </c>
      <c r="R36" s="367" t="s">
        <v>184</v>
      </c>
    </row>
    <row r="37" spans="1:18" ht="240">
      <c r="A37" s="355" t="s">
        <v>17</v>
      </c>
      <c r="B37" s="356" t="s">
        <v>171</v>
      </c>
      <c r="C37" s="356" t="s">
        <v>172</v>
      </c>
      <c r="D37" s="425" t="s">
        <v>192</v>
      </c>
      <c r="E37" s="426" t="s">
        <v>211</v>
      </c>
      <c r="F37" s="361" t="s">
        <v>182</v>
      </c>
      <c r="G37" s="362" t="s">
        <v>183</v>
      </c>
      <c r="H37" s="363" t="s">
        <v>177</v>
      </c>
      <c r="I37" s="364">
        <v>1</v>
      </c>
      <c r="J37" s="362" t="s">
        <v>178</v>
      </c>
      <c r="K37" s="284">
        <v>13</v>
      </c>
      <c r="L37" s="284"/>
      <c r="M37" s="254">
        <v>484</v>
      </c>
      <c r="N37" s="254">
        <v>60</v>
      </c>
      <c r="O37" s="365">
        <f t="shared" si="0"/>
        <v>0.12396694214876033</v>
      </c>
      <c r="P37" s="254"/>
      <c r="Q37" s="366">
        <f t="shared" si="1"/>
        <v>0.95359186268277174</v>
      </c>
      <c r="R37" s="367" t="s">
        <v>184</v>
      </c>
    </row>
    <row r="38" spans="1:18" ht="240">
      <c r="A38" s="355" t="s">
        <v>17</v>
      </c>
      <c r="B38" s="356" t="s">
        <v>171</v>
      </c>
      <c r="C38" s="356" t="s">
        <v>172</v>
      </c>
      <c r="D38" s="425" t="s">
        <v>192</v>
      </c>
      <c r="E38" s="426" t="s">
        <v>212</v>
      </c>
      <c r="F38" s="361" t="s">
        <v>182</v>
      </c>
      <c r="G38" s="362" t="s">
        <v>183</v>
      </c>
      <c r="H38" s="363" t="s">
        <v>177</v>
      </c>
      <c r="I38" s="364">
        <v>1</v>
      </c>
      <c r="J38" s="362" t="s">
        <v>178</v>
      </c>
      <c r="K38" s="284">
        <v>13</v>
      </c>
      <c r="L38" s="284"/>
      <c r="M38" s="254">
        <v>484</v>
      </c>
      <c r="N38" s="254">
        <v>60</v>
      </c>
      <c r="O38" s="365">
        <f t="shared" si="0"/>
        <v>0.12396694214876033</v>
      </c>
      <c r="P38" s="254"/>
      <c r="Q38" s="366">
        <f t="shared" si="1"/>
        <v>0.95359186268277174</v>
      </c>
      <c r="R38" s="367" t="s">
        <v>184</v>
      </c>
    </row>
    <row r="39" spans="1:18" ht="240">
      <c r="A39" s="355" t="s">
        <v>17</v>
      </c>
      <c r="B39" s="356" t="s">
        <v>171</v>
      </c>
      <c r="C39" s="356" t="s">
        <v>172</v>
      </c>
      <c r="D39" s="425" t="s">
        <v>192</v>
      </c>
      <c r="E39" s="426" t="s">
        <v>213</v>
      </c>
      <c r="F39" s="361" t="s">
        <v>182</v>
      </c>
      <c r="G39" s="362" t="s">
        <v>183</v>
      </c>
      <c r="H39" s="363" t="s">
        <v>177</v>
      </c>
      <c r="I39" s="364">
        <v>1</v>
      </c>
      <c r="J39" s="362" t="s">
        <v>178</v>
      </c>
      <c r="K39" s="284">
        <v>13</v>
      </c>
      <c r="L39" s="284"/>
      <c r="M39" s="254">
        <v>484</v>
      </c>
      <c r="N39" s="254">
        <v>60</v>
      </c>
      <c r="O39" s="365">
        <f t="shared" si="0"/>
        <v>0.12396694214876033</v>
      </c>
      <c r="P39" s="254"/>
      <c r="Q39" s="366">
        <f t="shared" si="1"/>
        <v>0.95359186268277174</v>
      </c>
      <c r="R39" s="367" t="s">
        <v>184</v>
      </c>
    </row>
    <row r="40" spans="1:18" ht="60">
      <c r="A40" s="355" t="s">
        <v>17</v>
      </c>
      <c r="B40" s="356" t="s">
        <v>171</v>
      </c>
      <c r="C40" s="356" t="s">
        <v>172</v>
      </c>
      <c r="D40" s="425" t="s">
        <v>192</v>
      </c>
      <c r="E40" s="426" t="s">
        <v>214</v>
      </c>
      <c r="F40" s="361" t="s">
        <v>194</v>
      </c>
      <c r="G40" s="362" t="s">
        <v>176</v>
      </c>
      <c r="H40" s="363" t="s">
        <v>177</v>
      </c>
      <c r="I40" s="364">
        <v>1</v>
      </c>
      <c r="J40" s="362" t="s">
        <v>178</v>
      </c>
      <c r="K40" s="284">
        <v>100</v>
      </c>
      <c r="L40" s="284"/>
      <c r="M40" s="254">
        <v>500</v>
      </c>
      <c r="N40" s="254">
        <v>500</v>
      </c>
      <c r="O40" s="365">
        <f t="shared" si="0"/>
        <v>1</v>
      </c>
      <c r="P40" s="254">
        <v>100</v>
      </c>
      <c r="Q40" s="366">
        <f t="shared" si="1"/>
        <v>1</v>
      </c>
      <c r="R40" s="367" t="s">
        <v>179</v>
      </c>
    </row>
    <row r="41" spans="1:18" ht="60">
      <c r="A41" s="355" t="s">
        <v>17</v>
      </c>
      <c r="B41" s="356" t="s">
        <v>171</v>
      </c>
      <c r="C41" s="356" t="s">
        <v>172</v>
      </c>
      <c r="D41" s="427" t="s">
        <v>192</v>
      </c>
      <c r="E41" s="428" t="s">
        <v>215</v>
      </c>
      <c r="F41" s="361" t="s">
        <v>175</v>
      </c>
      <c r="G41" s="362" t="s">
        <v>176</v>
      </c>
      <c r="H41" s="363" t="s">
        <v>177</v>
      </c>
      <c r="I41" s="364">
        <v>1</v>
      </c>
      <c r="J41" s="362" t="s">
        <v>178</v>
      </c>
      <c r="K41" s="284">
        <v>100</v>
      </c>
      <c r="L41" s="284"/>
      <c r="M41" s="254">
        <v>70</v>
      </c>
      <c r="N41" s="254">
        <v>70</v>
      </c>
      <c r="O41" s="365">
        <f t="shared" si="0"/>
        <v>1</v>
      </c>
      <c r="P41" s="365">
        <v>1</v>
      </c>
      <c r="Q41" s="366">
        <f t="shared" si="1"/>
        <v>1</v>
      </c>
      <c r="R41" s="367" t="s">
        <v>179</v>
      </c>
    </row>
    <row r="42" spans="1:18" ht="240">
      <c r="A42" s="355" t="s">
        <v>17</v>
      </c>
      <c r="B42" s="356" t="s">
        <v>171</v>
      </c>
      <c r="C42" s="356" t="s">
        <v>172</v>
      </c>
      <c r="D42" s="425" t="s">
        <v>192</v>
      </c>
      <c r="E42" s="426" t="s">
        <v>216</v>
      </c>
      <c r="F42" s="361" t="s">
        <v>182</v>
      </c>
      <c r="G42" s="362" t="s">
        <v>183</v>
      </c>
      <c r="H42" s="363" t="s">
        <v>177</v>
      </c>
      <c r="I42" s="364">
        <v>1</v>
      </c>
      <c r="J42" s="362" t="s">
        <v>178</v>
      </c>
      <c r="K42" s="284">
        <v>13</v>
      </c>
      <c r="L42" s="284"/>
      <c r="M42" s="254">
        <v>484</v>
      </c>
      <c r="N42" s="254">
        <v>60</v>
      </c>
      <c r="O42" s="365">
        <f t="shared" si="0"/>
        <v>0.12396694214876033</v>
      </c>
      <c r="P42" s="254"/>
      <c r="Q42" s="366">
        <f t="shared" si="1"/>
        <v>0.95359186268277174</v>
      </c>
      <c r="R42" s="367" t="s">
        <v>184</v>
      </c>
    </row>
    <row r="43" spans="1:18" ht="240">
      <c r="A43" s="355" t="s">
        <v>17</v>
      </c>
      <c r="B43" s="356" t="s">
        <v>171</v>
      </c>
      <c r="C43" s="356" t="s">
        <v>172</v>
      </c>
      <c r="D43" s="425" t="s">
        <v>192</v>
      </c>
      <c r="E43" s="426" t="s">
        <v>217</v>
      </c>
      <c r="F43" s="361" t="s">
        <v>182</v>
      </c>
      <c r="G43" s="362" t="s">
        <v>183</v>
      </c>
      <c r="H43" s="363" t="s">
        <v>177</v>
      </c>
      <c r="I43" s="364">
        <v>1</v>
      </c>
      <c r="J43" s="362" t="s">
        <v>178</v>
      </c>
      <c r="K43" s="284">
        <v>13</v>
      </c>
      <c r="L43" s="284"/>
      <c r="M43" s="254">
        <v>484</v>
      </c>
      <c r="N43" s="254">
        <v>60</v>
      </c>
      <c r="O43" s="365">
        <f t="shared" si="0"/>
        <v>0.12396694214876033</v>
      </c>
      <c r="P43" s="254"/>
      <c r="Q43" s="366">
        <f t="shared" si="1"/>
        <v>0.95359186268277174</v>
      </c>
      <c r="R43" s="367" t="s">
        <v>184</v>
      </c>
    </row>
    <row r="44" spans="1:18" ht="60">
      <c r="A44" s="355" t="s">
        <v>17</v>
      </c>
      <c r="B44" s="356" t="s">
        <v>171</v>
      </c>
      <c r="C44" s="356" t="s">
        <v>172</v>
      </c>
      <c r="D44" s="425" t="s">
        <v>192</v>
      </c>
      <c r="E44" s="429" t="s">
        <v>218</v>
      </c>
      <c r="F44" s="361" t="s">
        <v>175</v>
      </c>
      <c r="G44" s="362" t="s">
        <v>176</v>
      </c>
      <c r="H44" s="363" t="s">
        <v>177</v>
      </c>
      <c r="I44" s="364">
        <v>1</v>
      </c>
      <c r="J44" s="362" t="s">
        <v>178</v>
      </c>
      <c r="K44" s="284">
        <v>100</v>
      </c>
      <c r="L44" s="284"/>
      <c r="M44" s="254">
        <v>70</v>
      </c>
      <c r="N44" s="254">
        <v>70</v>
      </c>
      <c r="O44" s="365">
        <f t="shared" si="0"/>
        <v>1</v>
      </c>
      <c r="P44" s="365">
        <v>1</v>
      </c>
      <c r="Q44" s="366">
        <f t="shared" si="1"/>
        <v>1</v>
      </c>
      <c r="R44" s="367" t="s">
        <v>179</v>
      </c>
    </row>
    <row r="45" spans="1:18" ht="60">
      <c r="A45" s="355" t="s">
        <v>17</v>
      </c>
      <c r="B45" s="356" t="s">
        <v>190</v>
      </c>
      <c r="C45" s="356" t="s">
        <v>191</v>
      </c>
      <c r="D45" s="425" t="s">
        <v>192</v>
      </c>
      <c r="E45" s="426" t="s">
        <v>193</v>
      </c>
      <c r="F45" s="361" t="s">
        <v>194</v>
      </c>
      <c r="G45" s="362" t="s">
        <v>176</v>
      </c>
      <c r="H45" s="363" t="s">
        <v>177</v>
      </c>
      <c r="I45" s="364">
        <v>1</v>
      </c>
      <c r="J45" s="362" t="s">
        <v>178</v>
      </c>
      <c r="K45" s="284">
        <v>100</v>
      </c>
      <c r="L45" s="284"/>
      <c r="M45" s="254">
        <v>500</v>
      </c>
      <c r="N45" s="254">
        <v>500</v>
      </c>
      <c r="O45" s="365">
        <f t="shared" si="0"/>
        <v>1</v>
      </c>
      <c r="P45" s="254">
        <v>100</v>
      </c>
      <c r="Q45" s="366">
        <f t="shared" si="1"/>
        <v>1</v>
      </c>
      <c r="R45" s="367" t="s">
        <v>179</v>
      </c>
    </row>
    <row r="46" spans="1:18" ht="240">
      <c r="A46" s="355" t="s">
        <v>17</v>
      </c>
      <c r="B46" s="356" t="s">
        <v>190</v>
      </c>
      <c r="C46" s="356" t="s">
        <v>191</v>
      </c>
      <c r="D46" s="425" t="s">
        <v>192</v>
      </c>
      <c r="E46" s="426" t="s">
        <v>195</v>
      </c>
      <c r="F46" s="361" t="s">
        <v>182</v>
      </c>
      <c r="G46" s="362" t="s">
        <v>183</v>
      </c>
      <c r="H46" s="363" t="s">
        <v>177</v>
      </c>
      <c r="I46" s="364">
        <v>1</v>
      </c>
      <c r="J46" s="362" t="s">
        <v>178</v>
      </c>
      <c r="K46" s="284">
        <v>13</v>
      </c>
      <c r="L46" s="284"/>
      <c r="M46" s="254">
        <v>484</v>
      </c>
      <c r="N46" s="254">
        <v>60</v>
      </c>
      <c r="O46" s="365">
        <f t="shared" si="0"/>
        <v>0.12396694214876033</v>
      </c>
      <c r="P46" s="254"/>
      <c r="Q46" s="366">
        <f t="shared" si="1"/>
        <v>0.95359186268277174</v>
      </c>
      <c r="R46" s="367" t="s">
        <v>184</v>
      </c>
    </row>
    <row r="47" spans="1:18" ht="240">
      <c r="A47" s="355" t="s">
        <v>17</v>
      </c>
      <c r="B47" s="356" t="s">
        <v>190</v>
      </c>
      <c r="C47" s="356" t="s">
        <v>191</v>
      </c>
      <c r="D47" s="425" t="s">
        <v>192</v>
      </c>
      <c r="E47" s="426" t="s">
        <v>196</v>
      </c>
      <c r="F47" s="361" t="s">
        <v>182</v>
      </c>
      <c r="G47" s="362" t="s">
        <v>183</v>
      </c>
      <c r="H47" s="363" t="s">
        <v>177</v>
      </c>
      <c r="I47" s="364">
        <v>1</v>
      </c>
      <c r="J47" s="362" t="s">
        <v>178</v>
      </c>
      <c r="K47" s="284">
        <v>13</v>
      </c>
      <c r="L47" s="284"/>
      <c r="M47" s="254">
        <v>484</v>
      </c>
      <c r="N47" s="254">
        <v>60</v>
      </c>
      <c r="O47" s="365">
        <f t="shared" si="0"/>
        <v>0.12396694214876033</v>
      </c>
      <c r="P47" s="254"/>
      <c r="Q47" s="366">
        <f t="shared" si="1"/>
        <v>0.95359186268277174</v>
      </c>
      <c r="R47" s="367" t="s">
        <v>184</v>
      </c>
    </row>
    <row r="48" spans="1:18" ht="240">
      <c r="A48" s="355" t="s">
        <v>17</v>
      </c>
      <c r="B48" s="356" t="s">
        <v>190</v>
      </c>
      <c r="C48" s="356" t="s">
        <v>191</v>
      </c>
      <c r="D48" s="425" t="s">
        <v>192</v>
      </c>
      <c r="E48" s="426" t="s">
        <v>197</v>
      </c>
      <c r="F48" s="361" t="s">
        <v>182</v>
      </c>
      <c r="G48" s="362" t="s">
        <v>183</v>
      </c>
      <c r="H48" s="363" t="s">
        <v>177</v>
      </c>
      <c r="I48" s="364">
        <v>1</v>
      </c>
      <c r="J48" s="362" t="s">
        <v>178</v>
      </c>
      <c r="K48" s="284">
        <v>13</v>
      </c>
      <c r="L48" s="284"/>
      <c r="M48" s="254">
        <v>484</v>
      </c>
      <c r="N48" s="254">
        <v>60</v>
      </c>
      <c r="O48" s="365">
        <f t="shared" si="0"/>
        <v>0.12396694214876033</v>
      </c>
      <c r="P48" s="254"/>
      <c r="Q48" s="366">
        <f t="shared" si="1"/>
        <v>0.95359186268277174</v>
      </c>
      <c r="R48" s="367" t="s">
        <v>184</v>
      </c>
    </row>
    <row r="49" spans="1:18" ht="240">
      <c r="A49" s="355" t="s">
        <v>17</v>
      </c>
      <c r="B49" s="356" t="s">
        <v>190</v>
      </c>
      <c r="C49" s="356" t="s">
        <v>191</v>
      </c>
      <c r="D49" s="425" t="s">
        <v>192</v>
      </c>
      <c r="E49" s="426" t="s">
        <v>198</v>
      </c>
      <c r="F49" s="361" t="s">
        <v>182</v>
      </c>
      <c r="G49" s="362" t="s">
        <v>183</v>
      </c>
      <c r="H49" s="363" t="s">
        <v>177</v>
      </c>
      <c r="I49" s="364">
        <v>1</v>
      </c>
      <c r="J49" s="362" t="s">
        <v>178</v>
      </c>
      <c r="K49" s="284">
        <v>13</v>
      </c>
      <c r="L49" s="284"/>
      <c r="M49" s="254">
        <v>484</v>
      </c>
      <c r="N49" s="254">
        <v>60</v>
      </c>
      <c r="O49" s="365">
        <f t="shared" si="0"/>
        <v>0.12396694214876033</v>
      </c>
      <c r="P49" s="254"/>
      <c r="Q49" s="366">
        <f t="shared" si="1"/>
        <v>0.95359186268277174</v>
      </c>
      <c r="R49" s="367" t="s">
        <v>184</v>
      </c>
    </row>
    <row r="50" spans="1:18" ht="240">
      <c r="A50" s="355" t="s">
        <v>17</v>
      </c>
      <c r="B50" s="356" t="s">
        <v>190</v>
      </c>
      <c r="C50" s="356" t="s">
        <v>191</v>
      </c>
      <c r="D50" s="425" t="s">
        <v>192</v>
      </c>
      <c r="E50" s="426" t="s">
        <v>199</v>
      </c>
      <c r="F50" s="361" t="s">
        <v>182</v>
      </c>
      <c r="G50" s="362" t="s">
        <v>183</v>
      </c>
      <c r="H50" s="363" t="s">
        <v>177</v>
      </c>
      <c r="I50" s="364">
        <v>1</v>
      </c>
      <c r="J50" s="362" t="s">
        <v>178</v>
      </c>
      <c r="K50" s="284">
        <v>13</v>
      </c>
      <c r="L50" s="284"/>
      <c r="M50" s="254">
        <v>484</v>
      </c>
      <c r="N50" s="254">
        <v>60</v>
      </c>
      <c r="O50" s="365">
        <f t="shared" si="0"/>
        <v>0.12396694214876033</v>
      </c>
      <c r="P50" s="254"/>
      <c r="Q50" s="366">
        <f t="shared" si="1"/>
        <v>0.95359186268277174</v>
      </c>
      <c r="R50" s="367" t="s">
        <v>184</v>
      </c>
    </row>
    <row r="51" spans="1:18" ht="240">
      <c r="A51" s="355" t="s">
        <v>17</v>
      </c>
      <c r="B51" s="356" t="s">
        <v>190</v>
      </c>
      <c r="C51" s="356" t="s">
        <v>191</v>
      </c>
      <c r="D51" s="425" t="s">
        <v>192</v>
      </c>
      <c r="E51" s="426" t="s">
        <v>200</v>
      </c>
      <c r="F51" s="361" t="s">
        <v>182</v>
      </c>
      <c r="G51" s="362" t="s">
        <v>183</v>
      </c>
      <c r="H51" s="363" t="s">
        <v>177</v>
      </c>
      <c r="I51" s="364">
        <v>1</v>
      </c>
      <c r="J51" s="362" t="s">
        <v>178</v>
      </c>
      <c r="K51" s="284">
        <v>13</v>
      </c>
      <c r="L51" s="284"/>
      <c r="M51" s="254">
        <v>484</v>
      </c>
      <c r="N51" s="254">
        <v>60</v>
      </c>
      <c r="O51" s="365">
        <f t="shared" si="0"/>
        <v>0.12396694214876033</v>
      </c>
      <c r="P51" s="254"/>
      <c r="Q51" s="366">
        <f t="shared" si="1"/>
        <v>0.95359186268277174</v>
      </c>
      <c r="R51" s="367" t="s">
        <v>184</v>
      </c>
    </row>
    <row r="52" spans="1:18" ht="240">
      <c r="A52" s="355" t="s">
        <v>17</v>
      </c>
      <c r="B52" s="356" t="s">
        <v>190</v>
      </c>
      <c r="C52" s="356" t="s">
        <v>191</v>
      </c>
      <c r="D52" s="425" t="s">
        <v>192</v>
      </c>
      <c r="E52" s="426" t="s">
        <v>201</v>
      </c>
      <c r="F52" s="361" t="s">
        <v>182</v>
      </c>
      <c r="G52" s="362" t="s">
        <v>183</v>
      </c>
      <c r="H52" s="363" t="s">
        <v>177</v>
      </c>
      <c r="I52" s="364">
        <v>1</v>
      </c>
      <c r="J52" s="362" t="s">
        <v>178</v>
      </c>
      <c r="K52" s="284">
        <v>13</v>
      </c>
      <c r="L52" s="284"/>
      <c r="M52" s="254">
        <v>484</v>
      </c>
      <c r="N52" s="254">
        <v>60</v>
      </c>
      <c r="O52" s="365">
        <f t="shared" si="0"/>
        <v>0.12396694214876033</v>
      </c>
      <c r="P52" s="254"/>
      <c r="Q52" s="366">
        <f t="shared" si="1"/>
        <v>0.95359186268277174</v>
      </c>
      <c r="R52" s="367" t="s">
        <v>184</v>
      </c>
    </row>
    <row r="53" spans="1:18" ht="240">
      <c r="A53" s="355" t="s">
        <v>17</v>
      </c>
      <c r="B53" s="356" t="s">
        <v>190</v>
      </c>
      <c r="C53" s="356" t="s">
        <v>191</v>
      </c>
      <c r="D53" s="425" t="s">
        <v>192</v>
      </c>
      <c r="E53" s="426" t="s">
        <v>202</v>
      </c>
      <c r="F53" s="361" t="s">
        <v>182</v>
      </c>
      <c r="G53" s="362" t="s">
        <v>183</v>
      </c>
      <c r="H53" s="363" t="s">
        <v>177</v>
      </c>
      <c r="I53" s="364">
        <v>1</v>
      </c>
      <c r="J53" s="362" t="s">
        <v>178</v>
      </c>
      <c r="K53" s="284">
        <v>13</v>
      </c>
      <c r="L53" s="284"/>
      <c r="M53" s="254">
        <v>484</v>
      </c>
      <c r="N53" s="254">
        <v>60</v>
      </c>
      <c r="O53" s="365">
        <f t="shared" si="0"/>
        <v>0.12396694214876033</v>
      </c>
      <c r="P53" s="254"/>
      <c r="Q53" s="366">
        <f t="shared" si="1"/>
        <v>0.95359186268277174</v>
      </c>
      <c r="R53" s="367" t="s">
        <v>184</v>
      </c>
    </row>
    <row r="54" spans="1:18" ht="60">
      <c r="A54" s="355" t="s">
        <v>17</v>
      </c>
      <c r="B54" s="356" t="s">
        <v>190</v>
      </c>
      <c r="C54" s="356" t="s">
        <v>191</v>
      </c>
      <c r="D54" s="425" t="s">
        <v>192</v>
      </c>
      <c r="E54" s="426" t="s">
        <v>203</v>
      </c>
      <c r="F54" s="369" t="s">
        <v>204</v>
      </c>
      <c r="G54" s="362" t="s">
        <v>176</v>
      </c>
      <c r="H54" s="363" t="s">
        <v>177</v>
      </c>
      <c r="I54" s="364">
        <v>1</v>
      </c>
      <c r="J54" s="362" t="s">
        <v>178</v>
      </c>
      <c r="K54" s="284">
        <v>100</v>
      </c>
      <c r="L54" s="284"/>
      <c r="M54" s="254">
        <v>487</v>
      </c>
      <c r="N54" s="254">
        <v>487</v>
      </c>
      <c r="O54" s="365">
        <f t="shared" si="0"/>
        <v>1</v>
      </c>
      <c r="P54" s="254"/>
      <c r="Q54" s="366">
        <f t="shared" si="1"/>
        <v>1</v>
      </c>
      <c r="R54" s="367" t="s">
        <v>179</v>
      </c>
    </row>
    <row r="55" spans="1:18" ht="60">
      <c r="A55" s="355" t="s">
        <v>17</v>
      </c>
      <c r="B55" s="356" t="s">
        <v>190</v>
      </c>
      <c r="C55" s="356" t="s">
        <v>191</v>
      </c>
      <c r="D55" s="425" t="s">
        <v>192</v>
      </c>
      <c r="E55" s="426" t="s">
        <v>205</v>
      </c>
      <c r="F55" s="369" t="s">
        <v>204</v>
      </c>
      <c r="G55" s="362" t="s">
        <v>176</v>
      </c>
      <c r="H55" s="363" t="s">
        <v>177</v>
      </c>
      <c r="I55" s="364">
        <v>1</v>
      </c>
      <c r="J55" s="362" t="s">
        <v>178</v>
      </c>
      <c r="K55" s="284">
        <v>100</v>
      </c>
      <c r="L55" s="284"/>
      <c r="M55" s="254">
        <v>487</v>
      </c>
      <c r="N55" s="254">
        <v>487</v>
      </c>
      <c r="O55" s="365">
        <f t="shared" si="0"/>
        <v>1</v>
      </c>
      <c r="P55" s="254"/>
      <c r="Q55" s="366">
        <f t="shared" si="1"/>
        <v>1</v>
      </c>
      <c r="R55" s="367" t="s">
        <v>179</v>
      </c>
    </row>
    <row r="56" spans="1:18" ht="240">
      <c r="A56" s="355" t="s">
        <v>17</v>
      </c>
      <c r="B56" s="356" t="s">
        <v>190</v>
      </c>
      <c r="C56" s="356" t="s">
        <v>191</v>
      </c>
      <c r="D56" s="425" t="s">
        <v>192</v>
      </c>
      <c r="E56" s="426" t="s">
        <v>206</v>
      </c>
      <c r="F56" s="361" t="s">
        <v>182</v>
      </c>
      <c r="G56" s="362" t="s">
        <v>183</v>
      </c>
      <c r="H56" s="363" t="s">
        <v>177</v>
      </c>
      <c r="I56" s="364">
        <v>1</v>
      </c>
      <c r="J56" s="362" t="s">
        <v>178</v>
      </c>
      <c r="K56" s="284">
        <v>13</v>
      </c>
      <c r="L56" s="284"/>
      <c r="M56" s="254">
        <v>484</v>
      </c>
      <c r="N56" s="254">
        <v>60</v>
      </c>
      <c r="O56" s="365">
        <f t="shared" si="0"/>
        <v>0.12396694214876033</v>
      </c>
      <c r="P56" s="254"/>
      <c r="Q56" s="366">
        <f t="shared" si="1"/>
        <v>0.95359186268277174</v>
      </c>
      <c r="R56" s="367" t="s">
        <v>184</v>
      </c>
    </row>
    <row r="57" spans="1:18" ht="240">
      <c r="A57" s="355" t="s">
        <v>17</v>
      </c>
      <c r="B57" s="356" t="s">
        <v>190</v>
      </c>
      <c r="C57" s="356" t="s">
        <v>191</v>
      </c>
      <c r="D57" s="425" t="s">
        <v>192</v>
      </c>
      <c r="E57" s="426" t="s">
        <v>207</v>
      </c>
      <c r="F57" s="361" t="s">
        <v>182</v>
      </c>
      <c r="G57" s="362" t="s">
        <v>183</v>
      </c>
      <c r="H57" s="363" t="s">
        <v>177</v>
      </c>
      <c r="I57" s="364">
        <v>1</v>
      </c>
      <c r="J57" s="362" t="s">
        <v>178</v>
      </c>
      <c r="K57" s="284">
        <v>13</v>
      </c>
      <c r="L57" s="284"/>
      <c r="M57" s="254">
        <v>484</v>
      </c>
      <c r="N57" s="254">
        <v>60</v>
      </c>
      <c r="O57" s="365">
        <f t="shared" si="0"/>
        <v>0.12396694214876033</v>
      </c>
      <c r="P57" s="254"/>
      <c r="Q57" s="366">
        <f t="shared" si="1"/>
        <v>0.95359186268277174</v>
      </c>
      <c r="R57" s="367" t="s">
        <v>184</v>
      </c>
    </row>
    <row r="58" spans="1:18" ht="240">
      <c r="A58" s="355" t="s">
        <v>17</v>
      </c>
      <c r="B58" s="356" t="s">
        <v>190</v>
      </c>
      <c r="C58" s="356" t="s">
        <v>191</v>
      </c>
      <c r="D58" s="425" t="s">
        <v>192</v>
      </c>
      <c r="E58" s="426" t="s">
        <v>208</v>
      </c>
      <c r="F58" s="361" t="s">
        <v>182</v>
      </c>
      <c r="G58" s="362" t="s">
        <v>183</v>
      </c>
      <c r="H58" s="363" t="s">
        <v>177</v>
      </c>
      <c r="I58" s="364">
        <v>1</v>
      </c>
      <c r="J58" s="362" t="s">
        <v>178</v>
      </c>
      <c r="K58" s="284">
        <v>13</v>
      </c>
      <c r="L58" s="284"/>
      <c r="M58" s="254">
        <v>484</v>
      </c>
      <c r="N58" s="254">
        <v>60</v>
      </c>
      <c r="O58" s="365">
        <f t="shared" si="0"/>
        <v>0.12396694214876033</v>
      </c>
      <c r="P58" s="254"/>
      <c r="Q58" s="366">
        <f t="shared" si="1"/>
        <v>0.95359186268277174</v>
      </c>
      <c r="R58" s="367" t="s">
        <v>184</v>
      </c>
    </row>
    <row r="59" spans="1:18" ht="240">
      <c r="A59" s="355" t="s">
        <v>17</v>
      </c>
      <c r="B59" s="356" t="s">
        <v>190</v>
      </c>
      <c r="C59" s="356" t="s">
        <v>191</v>
      </c>
      <c r="D59" s="425" t="s">
        <v>192</v>
      </c>
      <c r="E59" s="426" t="s">
        <v>209</v>
      </c>
      <c r="F59" s="361" t="s">
        <v>182</v>
      </c>
      <c r="G59" s="362" t="s">
        <v>183</v>
      </c>
      <c r="H59" s="363" t="s">
        <v>177</v>
      </c>
      <c r="I59" s="364">
        <v>1</v>
      </c>
      <c r="J59" s="362" t="s">
        <v>178</v>
      </c>
      <c r="K59" s="284">
        <v>13</v>
      </c>
      <c r="L59" s="284"/>
      <c r="M59" s="254">
        <v>484</v>
      </c>
      <c r="N59" s="254">
        <v>60</v>
      </c>
      <c r="O59" s="365">
        <f t="shared" si="0"/>
        <v>0.12396694214876033</v>
      </c>
      <c r="P59" s="254"/>
      <c r="Q59" s="366">
        <f t="shared" si="1"/>
        <v>0.95359186268277174</v>
      </c>
      <c r="R59" s="367" t="s">
        <v>184</v>
      </c>
    </row>
    <row r="60" spans="1:18" ht="240">
      <c r="A60" s="355" t="s">
        <v>17</v>
      </c>
      <c r="B60" s="356" t="s">
        <v>190</v>
      </c>
      <c r="C60" s="356" t="s">
        <v>191</v>
      </c>
      <c r="D60" s="425" t="s">
        <v>192</v>
      </c>
      <c r="E60" s="426" t="s">
        <v>210</v>
      </c>
      <c r="F60" s="361" t="s">
        <v>182</v>
      </c>
      <c r="G60" s="362" t="s">
        <v>183</v>
      </c>
      <c r="H60" s="363" t="s">
        <v>177</v>
      </c>
      <c r="I60" s="364">
        <v>1</v>
      </c>
      <c r="J60" s="362" t="s">
        <v>178</v>
      </c>
      <c r="K60" s="284">
        <v>13</v>
      </c>
      <c r="L60" s="284"/>
      <c r="M60" s="254">
        <v>484</v>
      </c>
      <c r="N60" s="254">
        <v>60</v>
      </c>
      <c r="O60" s="365">
        <f t="shared" si="0"/>
        <v>0.12396694214876033</v>
      </c>
      <c r="P60" s="254"/>
      <c r="Q60" s="366">
        <f t="shared" si="1"/>
        <v>0.95359186268277174</v>
      </c>
      <c r="R60" s="367" t="s">
        <v>184</v>
      </c>
    </row>
    <row r="61" spans="1:18" ht="240">
      <c r="A61" s="355" t="s">
        <v>17</v>
      </c>
      <c r="B61" s="356" t="s">
        <v>190</v>
      </c>
      <c r="C61" s="356" t="s">
        <v>191</v>
      </c>
      <c r="D61" s="425" t="s">
        <v>192</v>
      </c>
      <c r="E61" s="426" t="s">
        <v>211</v>
      </c>
      <c r="F61" s="361" t="s">
        <v>182</v>
      </c>
      <c r="G61" s="362" t="s">
        <v>183</v>
      </c>
      <c r="H61" s="363" t="s">
        <v>177</v>
      </c>
      <c r="I61" s="364">
        <v>1</v>
      </c>
      <c r="J61" s="362" t="s">
        <v>178</v>
      </c>
      <c r="K61" s="284">
        <v>13</v>
      </c>
      <c r="L61" s="284"/>
      <c r="M61" s="254">
        <v>484</v>
      </c>
      <c r="N61" s="254">
        <v>60</v>
      </c>
      <c r="O61" s="365">
        <f t="shared" si="0"/>
        <v>0.12396694214876033</v>
      </c>
      <c r="P61" s="254"/>
      <c r="Q61" s="366">
        <f t="shared" si="1"/>
        <v>0.95359186268277174</v>
      </c>
      <c r="R61" s="367" t="s">
        <v>184</v>
      </c>
    </row>
    <row r="62" spans="1:18" ht="240">
      <c r="A62" s="355" t="s">
        <v>17</v>
      </c>
      <c r="B62" s="356" t="s">
        <v>190</v>
      </c>
      <c r="C62" s="356" t="s">
        <v>191</v>
      </c>
      <c r="D62" s="425" t="s">
        <v>192</v>
      </c>
      <c r="E62" s="426" t="s">
        <v>212</v>
      </c>
      <c r="F62" s="361" t="s">
        <v>182</v>
      </c>
      <c r="G62" s="362" t="s">
        <v>183</v>
      </c>
      <c r="H62" s="363" t="s">
        <v>177</v>
      </c>
      <c r="I62" s="364">
        <v>1</v>
      </c>
      <c r="J62" s="362" t="s">
        <v>178</v>
      </c>
      <c r="K62" s="284">
        <v>13</v>
      </c>
      <c r="L62" s="284"/>
      <c r="M62" s="254">
        <v>484</v>
      </c>
      <c r="N62" s="254">
        <v>60</v>
      </c>
      <c r="O62" s="365">
        <f t="shared" si="0"/>
        <v>0.12396694214876033</v>
      </c>
      <c r="P62" s="254"/>
      <c r="Q62" s="366">
        <f t="shared" si="1"/>
        <v>0.95359186268277174</v>
      </c>
      <c r="R62" s="367" t="s">
        <v>184</v>
      </c>
    </row>
    <row r="63" spans="1:18" ht="240">
      <c r="A63" s="355" t="s">
        <v>17</v>
      </c>
      <c r="B63" s="356" t="s">
        <v>190</v>
      </c>
      <c r="C63" s="356" t="s">
        <v>191</v>
      </c>
      <c r="D63" s="425" t="s">
        <v>192</v>
      </c>
      <c r="E63" s="426" t="s">
        <v>213</v>
      </c>
      <c r="F63" s="361" t="s">
        <v>182</v>
      </c>
      <c r="G63" s="362" t="s">
        <v>183</v>
      </c>
      <c r="H63" s="363" t="s">
        <v>177</v>
      </c>
      <c r="I63" s="364">
        <v>1</v>
      </c>
      <c r="J63" s="362" t="s">
        <v>178</v>
      </c>
      <c r="K63" s="284">
        <v>13</v>
      </c>
      <c r="L63" s="284"/>
      <c r="M63" s="254">
        <v>484</v>
      </c>
      <c r="N63" s="254">
        <v>60</v>
      </c>
      <c r="O63" s="365">
        <f t="shared" si="0"/>
        <v>0.12396694214876033</v>
      </c>
      <c r="P63" s="254"/>
      <c r="Q63" s="366">
        <f t="shared" si="1"/>
        <v>0.95359186268277174</v>
      </c>
      <c r="R63" s="367" t="s">
        <v>184</v>
      </c>
    </row>
    <row r="64" spans="1:18" ht="60">
      <c r="A64" s="355" t="s">
        <v>17</v>
      </c>
      <c r="B64" s="356" t="s">
        <v>190</v>
      </c>
      <c r="C64" s="356" t="s">
        <v>191</v>
      </c>
      <c r="D64" s="425" t="s">
        <v>192</v>
      </c>
      <c r="E64" s="426" t="s">
        <v>214</v>
      </c>
      <c r="F64" s="361" t="s">
        <v>194</v>
      </c>
      <c r="G64" s="362" t="s">
        <v>176</v>
      </c>
      <c r="H64" s="363" t="s">
        <v>177</v>
      </c>
      <c r="I64" s="364">
        <v>1</v>
      </c>
      <c r="J64" s="362" t="s">
        <v>178</v>
      </c>
      <c r="K64" s="284">
        <v>100</v>
      </c>
      <c r="L64" s="284"/>
      <c r="M64" s="254">
        <v>500</v>
      </c>
      <c r="N64" s="254">
        <v>500</v>
      </c>
      <c r="O64" s="365">
        <f t="shared" si="0"/>
        <v>1</v>
      </c>
      <c r="P64" s="254">
        <v>100</v>
      </c>
      <c r="Q64" s="366">
        <f t="shared" si="1"/>
        <v>1</v>
      </c>
      <c r="R64" s="367" t="s">
        <v>179</v>
      </c>
    </row>
    <row r="65" spans="1:18" ht="60">
      <c r="A65" s="355" t="s">
        <v>17</v>
      </c>
      <c r="B65" s="356" t="s">
        <v>190</v>
      </c>
      <c r="C65" s="356" t="s">
        <v>191</v>
      </c>
      <c r="D65" s="427" t="s">
        <v>192</v>
      </c>
      <c r="E65" s="428" t="s">
        <v>215</v>
      </c>
      <c r="F65" s="361" t="s">
        <v>175</v>
      </c>
      <c r="G65" s="362" t="s">
        <v>176</v>
      </c>
      <c r="H65" s="363" t="s">
        <v>177</v>
      </c>
      <c r="I65" s="364">
        <v>1</v>
      </c>
      <c r="J65" s="362" t="s">
        <v>178</v>
      </c>
      <c r="K65" s="284">
        <v>100</v>
      </c>
      <c r="L65" s="284"/>
      <c r="M65" s="254">
        <v>70</v>
      </c>
      <c r="N65" s="254">
        <v>70</v>
      </c>
      <c r="O65" s="365">
        <f t="shared" si="0"/>
        <v>1</v>
      </c>
      <c r="P65" s="365">
        <v>1</v>
      </c>
      <c r="Q65" s="366">
        <f t="shared" si="1"/>
        <v>1</v>
      </c>
      <c r="R65" s="367" t="s">
        <v>179</v>
      </c>
    </row>
    <row r="66" spans="1:18" ht="240">
      <c r="A66" s="355" t="s">
        <v>17</v>
      </c>
      <c r="B66" s="356" t="s">
        <v>190</v>
      </c>
      <c r="C66" s="356" t="s">
        <v>191</v>
      </c>
      <c r="D66" s="425" t="s">
        <v>192</v>
      </c>
      <c r="E66" s="426" t="s">
        <v>216</v>
      </c>
      <c r="F66" s="361" t="s">
        <v>182</v>
      </c>
      <c r="G66" s="362" t="s">
        <v>183</v>
      </c>
      <c r="H66" s="363" t="s">
        <v>177</v>
      </c>
      <c r="I66" s="364">
        <v>1</v>
      </c>
      <c r="J66" s="362" t="s">
        <v>178</v>
      </c>
      <c r="K66" s="284">
        <v>13</v>
      </c>
      <c r="L66" s="284"/>
      <c r="M66" s="254">
        <v>484</v>
      </c>
      <c r="N66" s="254">
        <v>60</v>
      </c>
      <c r="O66" s="365">
        <f t="shared" si="0"/>
        <v>0.12396694214876033</v>
      </c>
      <c r="P66" s="254"/>
      <c r="Q66" s="366">
        <f t="shared" si="1"/>
        <v>0.95359186268277174</v>
      </c>
      <c r="R66" s="367" t="s">
        <v>184</v>
      </c>
    </row>
    <row r="67" spans="1:18" ht="240">
      <c r="A67" s="355" t="s">
        <v>17</v>
      </c>
      <c r="B67" s="356" t="s">
        <v>190</v>
      </c>
      <c r="C67" s="356" t="s">
        <v>191</v>
      </c>
      <c r="D67" s="425" t="s">
        <v>192</v>
      </c>
      <c r="E67" s="426" t="s">
        <v>217</v>
      </c>
      <c r="F67" s="361" t="s">
        <v>182</v>
      </c>
      <c r="G67" s="362" t="s">
        <v>183</v>
      </c>
      <c r="H67" s="363" t="s">
        <v>177</v>
      </c>
      <c r="I67" s="364">
        <v>1</v>
      </c>
      <c r="J67" s="362" t="s">
        <v>178</v>
      </c>
      <c r="K67" s="284">
        <v>13</v>
      </c>
      <c r="L67" s="284"/>
      <c r="M67" s="254">
        <v>484</v>
      </c>
      <c r="N67" s="254">
        <v>60</v>
      </c>
      <c r="O67" s="365">
        <f t="shared" si="0"/>
        <v>0.12396694214876033</v>
      </c>
      <c r="P67" s="254"/>
      <c r="Q67" s="366">
        <f t="shared" si="1"/>
        <v>0.95359186268277174</v>
      </c>
      <c r="R67" s="367" t="s">
        <v>184</v>
      </c>
    </row>
    <row r="68" spans="1:18" ht="60">
      <c r="A68" s="355" t="s">
        <v>17</v>
      </c>
      <c r="B68" s="356" t="s">
        <v>190</v>
      </c>
      <c r="C68" s="356" t="s">
        <v>191</v>
      </c>
      <c r="D68" s="425" t="s">
        <v>192</v>
      </c>
      <c r="E68" s="429" t="s">
        <v>218</v>
      </c>
      <c r="F68" s="361" t="s">
        <v>175</v>
      </c>
      <c r="G68" s="362" t="s">
        <v>176</v>
      </c>
      <c r="H68" s="363" t="s">
        <v>177</v>
      </c>
      <c r="I68" s="364">
        <v>1</v>
      </c>
      <c r="J68" s="362" t="s">
        <v>178</v>
      </c>
      <c r="K68" s="284">
        <v>100</v>
      </c>
      <c r="L68" s="284"/>
      <c r="M68" s="254">
        <v>70</v>
      </c>
      <c r="N68" s="254">
        <v>70</v>
      </c>
      <c r="O68" s="365">
        <f t="shared" si="0"/>
        <v>1</v>
      </c>
      <c r="P68" s="365">
        <v>1</v>
      </c>
      <c r="Q68" s="366">
        <f t="shared" si="1"/>
        <v>1</v>
      </c>
      <c r="R68" s="367" t="s">
        <v>179</v>
      </c>
    </row>
  </sheetData>
  <autoFilter ref="A4:R68"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O9"/>
  <sheetViews>
    <sheetView workbookViewId="0">
      <selection activeCell="C5" sqref="C5"/>
    </sheetView>
  </sheetViews>
  <sheetFormatPr defaultColWidth="9.140625" defaultRowHeight="12.75"/>
  <cols>
    <col min="1" max="3" width="9.140625" style="90"/>
    <col min="4" max="4" width="10" style="90" customWidth="1"/>
    <col min="5" max="5" width="9.140625" style="90"/>
    <col min="6" max="6" width="10.42578125" style="90" customWidth="1"/>
    <col min="7" max="7" width="12" style="90" customWidth="1"/>
    <col min="8" max="8" width="9.140625" style="90"/>
    <col min="9" max="9" width="10.28515625" style="90" customWidth="1"/>
    <col min="10" max="10" width="10.7109375" style="90" customWidth="1"/>
    <col min="11" max="12" width="9.140625" style="90"/>
    <col min="13" max="13" width="9.85546875" style="90" customWidth="1"/>
    <col min="14" max="14" width="11.85546875" style="90" customWidth="1"/>
    <col min="15" max="15" width="10.85546875" style="90" customWidth="1"/>
    <col min="16" max="16384" width="9.140625" style="90"/>
  </cols>
  <sheetData>
    <row r="1" spans="1:15" ht="13.5" thickBot="1">
      <c r="A1" s="149" t="s">
        <v>219</v>
      </c>
    </row>
    <row r="2" spans="1:15">
      <c r="N2" s="249" t="s">
        <v>1</v>
      </c>
      <c r="O2" s="173" t="s">
        <v>2</v>
      </c>
    </row>
    <row r="3" spans="1:15" ht="13.5" thickBot="1">
      <c r="N3" s="51" t="s">
        <v>3</v>
      </c>
      <c r="O3" s="174">
        <v>2021</v>
      </c>
    </row>
    <row r="4" spans="1:15" ht="51.75" thickBot="1">
      <c r="A4" s="282" t="s">
        <v>4</v>
      </c>
      <c r="B4" s="224" t="s">
        <v>220</v>
      </c>
      <c r="C4" s="252" t="s">
        <v>156</v>
      </c>
      <c r="D4" s="291" t="s">
        <v>221</v>
      </c>
      <c r="E4" s="291" t="s">
        <v>35</v>
      </c>
      <c r="F4" s="282" t="s">
        <v>158</v>
      </c>
      <c r="G4" s="281" t="s">
        <v>24</v>
      </c>
      <c r="H4" s="156" t="s">
        <v>159</v>
      </c>
      <c r="I4" s="293" t="s">
        <v>15</v>
      </c>
      <c r="J4" s="181" t="s">
        <v>160</v>
      </c>
      <c r="K4" s="181" t="s">
        <v>161</v>
      </c>
      <c r="L4" s="253" t="s">
        <v>162</v>
      </c>
      <c r="M4" s="227" t="s">
        <v>163</v>
      </c>
      <c r="N4" s="253" t="s">
        <v>164</v>
      </c>
      <c r="O4" s="294" t="s">
        <v>79</v>
      </c>
    </row>
    <row r="5" spans="1:15" ht="114.75">
      <c r="A5" s="372" t="s">
        <v>17</v>
      </c>
      <c r="B5" s="372" t="s">
        <v>18</v>
      </c>
      <c r="C5" s="372" t="s">
        <v>18</v>
      </c>
      <c r="D5" s="397" t="s">
        <v>18</v>
      </c>
      <c r="E5" s="397" t="s">
        <v>18</v>
      </c>
      <c r="F5" s="388" t="s">
        <v>18</v>
      </c>
      <c r="G5" s="388" t="s">
        <v>18</v>
      </c>
      <c r="H5" s="283" t="s">
        <v>18</v>
      </c>
      <c r="I5" s="284"/>
      <c r="J5" s="285" t="s">
        <v>18</v>
      </c>
      <c r="K5" s="285" t="s">
        <v>18</v>
      </c>
      <c r="L5" s="286" t="e">
        <f>K5/J5</f>
        <v>#VALUE!</v>
      </c>
      <c r="M5" s="285" t="s">
        <v>18</v>
      </c>
      <c r="N5" s="286" t="e">
        <f>K5/(J5*H5/100)</f>
        <v>#VALUE!</v>
      </c>
      <c r="O5" s="403" t="s">
        <v>222</v>
      </c>
    </row>
    <row r="6" spans="1:15">
      <c r="A6" s="16"/>
      <c r="B6" s="297"/>
      <c r="C6" s="298"/>
      <c r="D6" s="289"/>
      <c r="E6" s="290"/>
      <c r="F6" s="255"/>
      <c r="G6" s="255"/>
      <c r="H6" s="299"/>
      <c r="I6" s="237"/>
      <c r="J6" s="300"/>
      <c r="K6" s="300"/>
      <c r="L6" s="286" t="e">
        <f t="shared" ref="L6:L9" si="0">K6/J6</f>
        <v>#DIV/0!</v>
      </c>
      <c r="M6" s="285"/>
      <c r="N6" s="286" t="e">
        <f t="shared" ref="N6:N9" si="1">K6/(J6*H6/100)</f>
        <v>#DIV/0!</v>
      </c>
      <c r="O6" s="254"/>
    </row>
    <row r="7" spans="1:15">
      <c r="A7" s="16"/>
      <c r="B7" s="297"/>
      <c r="C7" s="298"/>
      <c r="D7" s="289"/>
      <c r="E7" s="290"/>
      <c r="F7" s="255"/>
      <c r="G7" s="255"/>
      <c r="H7" s="299"/>
      <c r="I7" s="237"/>
      <c r="J7" s="300"/>
      <c r="K7" s="300"/>
      <c r="L7" s="286" t="e">
        <f t="shared" si="0"/>
        <v>#DIV/0!</v>
      </c>
      <c r="M7" s="285"/>
      <c r="N7" s="286" t="e">
        <f t="shared" si="1"/>
        <v>#DIV/0!</v>
      </c>
      <c r="O7" s="254"/>
    </row>
    <row r="8" spans="1:15">
      <c r="A8" s="16"/>
      <c r="B8" s="301"/>
      <c r="C8" s="298"/>
      <c r="D8" s="289"/>
      <c r="E8" s="290"/>
      <c r="F8" s="255"/>
      <c r="G8" s="255"/>
      <c r="H8" s="299"/>
      <c r="I8" s="237"/>
      <c r="J8" s="300"/>
      <c r="K8" s="300"/>
      <c r="L8" s="286" t="e">
        <f t="shared" si="0"/>
        <v>#DIV/0!</v>
      </c>
      <c r="M8" s="285"/>
      <c r="N8" s="286" t="e">
        <f t="shared" si="1"/>
        <v>#DIV/0!</v>
      </c>
      <c r="O8" s="254"/>
    </row>
    <row r="9" spans="1:15">
      <c r="A9" s="16"/>
      <c r="B9" s="245"/>
      <c r="C9" s="277"/>
      <c r="D9" s="288"/>
      <c r="E9" s="214"/>
      <c r="F9" s="228"/>
      <c r="G9" s="228"/>
      <c r="H9" s="267"/>
      <c r="I9" s="295"/>
      <c r="J9" s="296"/>
      <c r="K9" s="296"/>
      <c r="L9" s="286" t="e">
        <f t="shared" si="0"/>
        <v>#DIV/0!</v>
      </c>
      <c r="M9" s="285"/>
      <c r="N9" s="286" t="e">
        <f t="shared" si="1"/>
        <v>#DIV/0!</v>
      </c>
      <c r="O9" s="254"/>
    </row>
  </sheetData>
  <autoFilter ref="A4:O4"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Y8"/>
  <sheetViews>
    <sheetView workbookViewId="0">
      <selection activeCell="Y5" sqref="Y5"/>
    </sheetView>
  </sheetViews>
  <sheetFormatPr defaultColWidth="9.140625" defaultRowHeight="12.75"/>
  <cols>
    <col min="1" max="1" width="9.140625" style="90"/>
    <col min="2" max="2" width="12.140625" style="90" customWidth="1"/>
    <col min="3" max="9" width="9.140625" style="90"/>
    <col min="10" max="10" width="14.28515625" style="90" customWidth="1"/>
    <col min="11" max="11" width="11.28515625" style="90" customWidth="1"/>
    <col min="12" max="13" width="10.85546875" style="90" customWidth="1"/>
    <col min="14" max="14" width="9.140625" style="90"/>
    <col min="15" max="15" width="10.7109375" style="90" customWidth="1"/>
    <col min="16" max="18" width="9.140625" style="90"/>
    <col min="19" max="19" width="10.140625" style="90" customWidth="1"/>
    <col min="20" max="22" width="9.140625" style="90"/>
    <col min="23" max="23" width="10" style="90" customWidth="1"/>
    <col min="24" max="24" width="9.140625" style="90"/>
    <col min="25" max="25" width="10" style="90" customWidth="1"/>
    <col min="26" max="16384" width="9.140625" style="90"/>
  </cols>
  <sheetData>
    <row r="1" spans="1:25" ht="13.5" thickBot="1">
      <c r="A1" s="303" t="s">
        <v>223</v>
      </c>
      <c r="B1" s="304"/>
      <c r="C1" s="304"/>
      <c r="D1" s="304"/>
      <c r="E1" s="304"/>
      <c r="F1" s="304"/>
      <c r="G1" s="304"/>
      <c r="H1" s="304"/>
      <c r="I1" s="304"/>
      <c r="J1" s="304"/>
      <c r="K1" s="304"/>
      <c r="L1" s="304"/>
      <c r="M1" s="304"/>
      <c r="N1" s="304"/>
      <c r="O1" s="304"/>
      <c r="P1" s="305"/>
      <c r="Q1" s="305"/>
      <c r="R1" s="305"/>
      <c r="S1" s="305"/>
      <c r="T1" s="305"/>
      <c r="U1" s="305"/>
      <c r="V1" s="305"/>
      <c r="W1" s="305"/>
      <c r="X1" s="305"/>
      <c r="Y1" s="305"/>
    </row>
    <row r="2" spans="1:25">
      <c r="A2" s="304"/>
      <c r="B2" s="304"/>
      <c r="C2" s="304"/>
      <c r="D2" s="304"/>
      <c r="E2" s="304"/>
      <c r="F2" s="304"/>
      <c r="G2" s="304"/>
      <c r="H2" s="304"/>
      <c r="I2" s="304"/>
      <c r="J2" s="304"/>
      <c r="K2" s="304"/>
      <c r="L2" s="304"/>
      <c r="M2" s="304"/>
      <c r="N2" s="304"/>
      <c r="O2" s="304"/>
      <c r="P2" s="305"/>
      <c r="Q2" s="305"/>
      <c r="R2" s="305"/>
      <c r="S2" s="305"/>
      <c r="T2" s="305"/>
      <c r="U2" s="305"/>
      <c r="V2" s="305"/>
      <c r="W2" s="305"/>
      <c r="X2" s="249" t="s">
        <v>1</v>
      </c>
      <c r="Y2" s="173" t="s">
        <v>2</v>
      </c>
    </row>
    <row r="3" spans="1:25" ht="13.5" thickBot="1">
      <c r="A3" s="304"/>
      <c r="B3" s="304"/>
      <c r="C3" s="304"/>
      <c r="D3" s="304"/>
      <c r="E3" s="304"/>
      <c r="F3" s="304"/>
      <c r="G3" s="304"/>
      <c r="H3" s="304"/>
      <c r="I3" s="304"/>
      <c r="J3" s="304"/>
      <c r="K3" s="304"/>
      <c r="L3" s="304"/>
      <c r="M3" s="304"/>
      <c r="N3" s="304"/>
      <c r="O3" s="304"/>
      <c r="P3" s="306"/>
      <c r="Q3" s="306"/>
      <c r="R3" s="306"/>
      <c r="S3" s="306"/>
      <c r="T3" s="306"/>
      <c r="U3" s="306"/>
      <c r="V3" s="306"/>
      <c r="W3" s="306"/>
      <c r="X3" s="51" t="s">
        <v>3</v>
      </c>
      <c r="Y3" s="174">
        <v>2021</v>
      </c>
    </row>
    <row r="4" spans="1:25" ht="79.5" thickBot="1">
      <c r="A4" s="312" t="s">
        <v>4</v>
      </c>
      <c r="B4" s="313" t="s">
        <v>224</v>
      </c>
      <c r="C4" s="312" t="s">
        <v>7</v>
      </c>
      <c r="D4" s="313" t="s">
        <v>8</v>
      </c>
      <c r="E4" s="313" t="s">
        <v>84</v>
      </c>
      <c r="F4" s="313" t="s">
        <v>85</v>
      </c>
      <c r="G4" s="313" t="s">
        <v>225</v>
      </c>
      <c r="H4" s="312" t="s">
        <v>226</v>
      </c>
      <c r="I4" s="314" t="s">
        <v>227</v>
      </c>
      <c r="J4" s="314" t="s">
        <v>228</v>
      </c>
      <c r="K4" s="315" t="s">
        <v>229</v>
      </c>
      <c r="L4" s="315" t="s">
        <v>5</v>
      </c>
      <c r="M4" s="313" t="s">
        <v>230</v>
      </c>
      <c r="N4" s="315" t="s">
        <v>231</v>
      </c>
      <c r="O4" s="315" t="s">
        <v>15</v>
      </c>
      <c r="P4" s="316" t="s">
        <v>89</v>
      </c>
      <c r="Q4" s="316" t="s">
        <v>90</v>
      </c>
      <c r="R4" s="317" t="s">
        <v>232</v>
      </c>
      <c r="S4" s="316" t="s">
        <v>233</v>
      </c>
      <c r="T4" s="316" t="s">
        <v>234</v>
      </c>
      <c r="U4" s="316" t="s">
        <v>235</v>
      </c>
      <c r="V4" s="316" t="s">
        <v>236</v>
      </c>
      <c r="W4" s="316" t="s">
        <v>237</v>
      </c>
      <c r="X4" s="316" t="s">
        <v>238</v>
      </c>
      <c r="Y4" s="316" t="s">
        <v>63</v>
      </c>
    </row>
    <row r="5" spans="1:25" ht="76.5">
      <c r="A5" s="404" t="s">
        <v>17</v>
      </c>
      <c r="B5" s="404" t="s">
        <v>18</v>
      </c>
      <c r="C5" s="404" t="s">
        <v>18</v>
      </c>
      <c r="D5" s="404" t="s">
        <v>18</v>
      </c>
      <c r="E5" s="404" t="s">
        <v>18</v>
      </c>
      <c r="F5" s="404" t="s">
        <v>18</v>
      </c>
      <c r="G5" s="404" t="s">
        <v>18</v>
      </c>
      <c r="H5" s="404" t="s">
        <v>18</v>
      </c>
      <c r="I5" s="404" t="s">
        <v>18</v>
      </c>
      <c r="J5" s="404" t="s">
        <v>18</v>
      </c>
      <c r="K5" s="404" t="s">
        <v>18</v>
      </c>
      <c r="L5" s="404" t="s">
        <v>18</v>
      </c>
      <c r="M5" s="405" t="s">
        <v>18</v>
      </c>
      <c r="N5" s="405" t="s">
        <v>18</v>
      </c>
      <c r="O5" s="404" t="s">
        <v>18</v>
      </c>
      <c r="P5" s="406" t="s">
        <v>18</v>
      </c>
      <c r="Q5" s="406" t="s">
        <v>18</v>
      </c>
      <c r="R5" s="407" t="e">
        <f t="shared" ref="R5:R8" si="0">Q5/N5</f>
        <v>#VALUE!</v>
      </c>
      <c r="S5" s="406" t="s">
        <v>18</v>
      </c>
      <c r="T5" s="406" t="s">
        <v>18</v>
      </c>
      <c r="U5" s="406" t="s">
        <v>18</v>
      </c>
      <c r="V5" s="406" t="s">
        <v>18</v>
      </c>
      <c r="W5" s="406" t="s">
        <v>18</v>
      </c>
      <c r="X5" s="406" t="s">
        <v>18</v>
      </c>
      <c r="Y5" s="211" t="s">
        <v>239</v>
      </c>
    </row>
    <row r="6" spans="1:25">
      <c r="A6" s="308"/>
      <c r="B6" s="308"/>
      <c r="C6" s="308"/>
      <c r="D6" s="308"/>
      <c r="E6" s="308"/>
      <c r="F6" s="308"/>
      <c r="G6" s="308"/>
      <c r="H6" s="308"/>
      <c r="I6" s="308"/>
      <c r="J6" s="308"/>
      <c r="K6" s="308"/>
      <c r="L6" s="308"/>
      <c r="M6" s="309"/>
      <c r="N6" s="309"/>
      <c r="O6" s="308"/>
      <c r="P6" s="310"/>
      <c r="Q6" s="310"/>
      <c r="R6" s="307" t="e">
        <f t="shared" si="0"/>
        <v>#DIV/0!</v>
      </c>
      <c r="S6" s="310"/>
      <c r="T6" s="310"/>
      <c r="U6" s="310"/>
      <c r="V6" s="310"/>
      <c r="W6" s="310"/>
      <c r="X6" s="310"/>
      <c r="Y6" s="311"/>
    </row>
    <row r="7" spans="1:25">
      <c r="A7" s="308"/>
      <c r="B7" s="308"/>
      <c r="C7" s="308"/>
      <c r="D7" s="308"/>
      <c r="E7" s="308"/>
      <c r="F7" s="308"/>
      <c r="G7" s="308"/>
      <c r="H7" s="308"/>
      <c r="I7" s="308"/>
      <c r="J7" s="308"/>
      <c r="K7" s="308"/>
      <c r="L7" s="308"/>
      <c r="M7" s="309"/>
      <c r="N7" s="309"/>
      <c r="O7" s="308"/>
      <c r="P7" s="310"/>
      <c r="Q7" s="310"/>
      <c r="R7" s="307" t="e">
        <f t="shared" si="0"/>
        <v>#DIV/0!</v>
      </c>
      <c r="S7" s="310"/>
      <c r="T7" s="310"/>
      <c r="U7" s="310"/>
      <c r="V7" s="310"/>
      <c r="W7" s="310"/>
      <c r="X7" s="310"/>
      <c r="Y7" s="311"/>
    </row>
    <row r="8" spans="1:25">
      <c r="A8" s="308"/>
      <c r="B8" s="308"/>
      <c r="C8" s="308"/>
      <c r="D8" s="308"/>
      <c r="E8" s="308"/>
      <c r="F8" s="308"/>
      <c r="G8" s="308"/>
      <c r="H8" s="308"/>
      <c r="I8" s="308"/>
      <c r="J8" s="308"/>
      <c r="K8" s="308"/>
      <c r="L8" s="308"/>
      <c r="M8" s="309"/>
      <c r="N8" s="309"/>
      <c r="O8" s="308"/>
      <c r="P8" s="310"/>
      <c r="Q8" s="310"/>
      <c r="R8" s="307" t="e">
        <f t="shared" si="0"/>
        <v>#DIV/0!</v>
      </c>
      <c r="S8" s="310"/>
      <c r="T8" s="310"/>
      <c r="U8" s="310"/>
      <c r="V8" s="310"/>
      <c r="W8" s="310"/>
      <c r="X8" s="310"/>
      <c r="Y8" s="311"/>
    </row>
  </sheetData>
  <autoFilter ref="A4:Y4" xr:uid="{00000000-0009-0000-0000-00000C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F16"/>
  <sheetViews>
    <sheetView workbookViewId="0">
      <selection activeCell="A5" sqref="A5:E5"/>
    </sheetView>
  </sheetViews>
  <sheetFormatPr defaultColWidth="9.140625" defaultRowHeight="12.75"/>
  <cols>
    <col min="1" max="1" width="9.140625" style="90"/>
    <col min="2" max="2" width="14.42578125" style="90" customWidth="1"/>
    <col min="3" max="3" width="9.140625" style="90"/>
    <col min="4" max="4" width="18" style="90" customWidth="1"/>
    <col min="5" max="5" width="15.28515625" style="90" customWidth="1"/>
    <col min="6" max="6" width="11.5703125" style="90" customWidth="1"/>
    <col min="7" max="16384" width="9.140625" style="90"/>
  </cols>
  <sheetData>
    <row r="1" spans="1:6" ht="13.5" thickBot="1">
      <c r="A1" s="303" t="s">
        <v>240</v>
      </c>
      <c r="B1" s="318"/>
      <c r="C1" s="318"/>
      <c r="D1" s="318"/>
      <c r="E1" s="318"/>
      <c r="F1" s="318"/>
    </row>
    <row r="2" spans="1:6">
      <c r="A2" s="318"/>
      <c r="E2" s="249" t="s">
        <v>1</v>
      </c>
      <c r="F2" s="173" t="s">
        <v>2</v>
      </c>
    </row>
    <row r="3" spans="1:6" ht="13.5" thickBot="1">
      <c r="A3" s="91"/>
      <c r="B3" s="92"/>
      <c r="C3" s="92"/>
      <c r="D3" s="92"/>
      <c r="E3" s="51" t="s">
        <v>3</v>
      </c>
      <c r="F3" s="174">
        <v>2021</v>
      </c>
    </row>
    <row r="4" spans="1:6" ht="26.25" thickBot="1">
      <c r="A4" s="319" t="s">
        <v>4</v>
      </c>
      <c r="B4" s="319" t="s">
        <v>241</v>
      </c>
      <c r="C4" s="319" t="s">
        <v>242</v>
      </c>
      <c r="D4" s="319" t="s">
        <v>243</v>
      </c>
      <c r="E4" s="319" t="s">
        <v>244</v>
      </c>
      <c r="F4" s="180" t="s">
        <v>15</v>
      </c>
    </row>
    <row r="5" spans="1:6" ht="63.75">
      <c r="A5" s="215" t="s">
        <v>17</v>
      </c>
      <c r="B5" s="182" t="s">
        <v>18</v>
      </c>
      <c r="C5" s="182" t="s">
        <v>18</v>
      </c>
      <c r="D5" s="182" t="s">
        <v>18</v>
      </c>
      <c r="E5" s="182" t="s">
        <v>18</v>
      </c>
      <c r="F5" s="320" t="s">
        <v>19</v>
      </c>
    </row>
    <row r="6" spans="1:6">
      <c r="A6" s="16"/>
      <c r="B6" s="321"/>
      <c r="C6" s="321"/>
      <c r="D6" s="321"/>
      <c r="E6" s="321"/>
      <c r="F6" s="321"/>
    </row>
    <row r="7" spans="1:6">
      <c r="A7" s="16"/>
      <c r="B7" s="321"/>
      <c r="C7" s="321"/>
      <c r="D7" s="321"/>
      <c r="E7" s="321"/>
      <c r="F7" s="321"/>
    </row>
    <row r="8" spans="1:6">
      <c r="A8" s="16"/>
      <c r="B8" s="321"/>
      <c r="C8" s="321"/>
      <c r="D8" s="321"/>
      <c r="E8" s="321"/>
      <c r="F8" s="321"/>
    </row>
    <row r="9" spans="1:6">
      <c r="A9" s="16"/>
      <c r="B9" s="321"/>
      <c r="C9" s="321"/>
      <c r="D9" s="321"/>
      <c r="E9" s="321"/>
      <c r="F9" s="321"/>
    </row>
    <row r="10" spans="1:6">
      <c r="A10" s="16"/>
      <c r="B10" s="321"/>
      <c r="C10" s="321"/>
      <c r="D10" s="321"/>
      <c r="E10" s="321"/>
      <c r="F10" s="321"/>
    </row>
    <row r="11" spans="1:6">
      <c r="A11" s="16"/>
      <c r="B11" s="321"/>
      <c r="C11" s="321"/>
      <c r="D11" s="321"/>
      <c r="E11" s="321"/>
      <c r="F11" s="321"/>
    </row>
    <row r="12" spans="1:6">
      <c r="A12" s="16"/>
      <c r="B12" s="321"/>
      <c r="C12" s="321"/>
      <c r="D12" s="321"/>
      <c r="E12" s="321"/>
      <c r="F12" s="321"/>
    </row>
    <row r="13" spans="1:6">
      <c r="A13" s="16"/>
      <c r="B13" s="321"/>
      <c r="C13" s="321"/>
      <c r="D13" s="321"/>
      <c r="E13" s="321"/>
      <c r="F13" s="321"/>
    </row>
    <row r="14" spans="1:6">
      <c r="A14" s="16"/>
      <c r="B14" s="321"/>
      <c r="C14" s="321"/>
      <c r="D14" s="321"/>
      <c r="E14" s="321"/>
      <c r="F14" s="321"/>
    </row>
    <row r="15" spans="1:6">
      <c r="A15" s="16"/>
      <c r="B15" s="321"/>
      <c r="C15" s="321"/>
      <c r="D15" s="30"/>
      <c r="E15" s="30"/>
      <c r="F15" s="40"/>
    </row>
    <row r="16" spans="1:6">
      <c r="A16" s="16"/>
      <c r="B16" s="321"/>
      <c r="C16" s="321"/>
      <c r="D16" s="30"/>
      <c r="E16" s="30"/>
      <c r="F16" s="322"/>
    </row>
  </sheetData>
  <autoFilter ref="A4:F4" xr:uid="{00000000-0009-0000-0000-00000D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V14"/>
  <sheetViews>
    <sheetView workbookViewId="0">
      <selection activeCell="V5" sqref="V5"/>
    </sheetView>
  </sheetViews>
  <sheetFormatPr defaultColWidth="9.140625" defaultRowHeight="12.75"/>
  <cols>
    <col min="1" max="2" width="9.140625" style="90"/>
    <col min="3" max="3" width="10.140625" style="90" customWidth="1"/>
    <col min="4" max="4" width="9.140625" style="90"/>
    <col min="5" max="6" width="10.7109375" style="90" customWidth="1"/>
    <col min="7" max="7" width="13.28515625" style="90" customWidth="1"/>
    <col min="8" max="11" width="9.140625" style="90"/>
    <col min="12" max="12" width="14.7109375" style="90" customWidth="1"/>
    <col min="13" max="13" width="12.7109375" style="90" customWidth="1"/>
    <col min="14" max="14" width="11.140625" style="90" customWidth="1"/>
    <col min="15" max="17" width="9.140625" style="90"/>
    <col min="18" max="18" width="19.85546875" style="90" customWidth="1"/>
    <col min="19" max="19" width="9.140625" style="90"/>
    <col min="20" max="20" width="14.7109375" style="90" customWidth="1"/>
    <col min="21" max="21" width="14.28515625" style="90" customWidth="1"/>
    <col min="22" max="22" width="11.140625" style="90" customWidth="1"/>
    <col min="23" max="16384" width="9.140625" style="90"/>
  </cols>
  <sheetData>
    <row r="1" spans="1:22" ht="13.5" thickBot="1">
      <c r="A1" s="149" t="s">
        <v>245</v>
      </c>
      <c r="B1" s="318"/>
      <c r="C1" s="318"/>
      <c r="D1" s="318"/>
      <c r="E1" s="318"/>
      <c r="F1" s="318"/>
      <c r="G1" s="318"/>
      <c r="H1" s="318"/>
      <c r="I1" s="318"/>
      <c r="J1" s="318"/>
      <c r="K1" s="318"/>
      <c r="L1" s="318"/>
      <c r="M1" s="318"/>
      <c r="N1" s="318"/>
    </row>
    <row r="2" spans="1:22">
      <c r="A2" s="318"/>
      <c r="U2" s="249" t="s">
        <v>1</v>
      </c>
      <c r="V2" s="173" t="s">
        <v>2</v>
      </c>
    </row>
    <row r="3" spans="1:22" ht="13.5" thickBot="1">
      <c r="A3" s="326"/>
      <c r="U3" s="51" t="s">
        <v>3</v>
      </c>
      <c r="V3" s="330">
        <v>2021</v>
      </c>
    </row>
    <row r="4" spans="1:22" ht="64.5" thickBot="1">
      <c r="A4" s="180" t="s">
        <v>4</v>
      </c>
      <c r="B4" s="180" t="s">
        <v>7</v>
      </c>
      <c r="C4" s="180" t="s">
        <v>8</v>
      </c>
      <c r="D4" s="180" t="s">
        <v>84</v>
      </c>
      <c r="E4" s="180" t="s">
        <v>5</v>
      </c>
      <c r="F4" s="323" t="s">
        <v>246</v>
      </c>
      <c r="G4" s="323" t="s">
        <v>247</v>
      </c>
      <c r="H4" s="180" t="s">
        <v>248</v>
      </c>
      <c r="I4" s="180" t="s">
        <v>249</v>
      </c>
      <c r="J4" s="180" t="s">
        <v>250</v>
      </c>
      <c r="K4" s="180" t="s">
        <v>251</v>
      </c>
      <c r="L4" s="180" t="s">
        <v>252</v>
      </c>
      <c r="M4" s="180" t="s">
        <v>253</v>
      </c>
      <c r="N4" s="180" t="s">
        <v>15</v>
      </c>
      <c r="O4" s="181" t="s">
        <v>254</v>
      </c>
      <c r="P4" s="181" t="s">
        <v>255</v>
      </c>
      <c r="Q4" s="181" t="s">
        <v>256</v>
      </c>
      <c r="R4" s="181" t="s">
        <v>257</v>
      </c>
      <c r="S4" s="181" t="s">
        <v>258</v>
      </c>
      <c r="T4" s="181" t="s">
        <v>259</v>
      </c>
      <c r="U4" s="181" t="s">
        <v>260</v>
      </c>
      <c r="V4" s="181" t="s">
        <v>42</v>
      </c>
    </row>
    <row r="5" spans="1:22" ht="63.75">
      <c r="A5" s="215" t="s">
        <v>17</v>
      </c>
      <c r="B5" s="237" t="s">
        <v>18</v>
      </c>
      <c r="C5" s="215" t="s">
        <v>18</v>
      </c>
      <c r="D5" s="215" t="s">
        <v>18</v>
      </c>
      <c r="E5" s="215" t="s">
        <v>18</v>
      </c>
      <c r="F5" s="237" t="s">
        <v>18</v>
      </c>
      <c r="G5" s="237" t="s">
        <v>18</v>
      </c>
      <c r="H5" s="408" t="s">
        <v>18</v>
      </c>
      <c r="I5" s="408" t="s">
        <v>18</v>
      </c>
      <c r="J5" s="408" t="s">
        <v>18</v>
      </c>
      <c r="K5" s="408" t="s">
        <v>18</v>
      </c>
      <c r="L5" s="408" t="s">
        <v>18</v>
      </c>
      <c r="M5" s="408" t="s">
        <v>18</v>
      </c>
      <c r="N5" s="409" t="s">
        <v>18</v>
      </c>
      <c r="O5" s="410" t="s">
        <v>18</v>
      </c>
      <c r="P5" s="410" t="s">
        <v>18</v>
      </c>
      <c r="Q5" s="410" t="s">
        <v>18</v>
      </c>
      <c r="R5" s="197" t="s">
        <v>18</v>
      </c>
      <c r="S5" s="410" t="s">
        <v>18</v>
      </c>
      <c r="T5" s="410" t="s">
        <v>18</v>
      </c>
      <c r="U5" s="410" t="s">
        <v>18</v>
      </c>
      <c r="V5" s="211" t="s">
        <v>261</v>
      </c>
    </row>
    <row r="6" spans="1:22">
      <c r="A6" s="16"/>
      <c r="B6" s="243"/>
      <c r="C6" s="93"/>
      <c r="D6" s="93"/>
      <c r="E6" s="93"/>
      <c r="F6" s="243"/>
      <c r="G6" s="30"/>
      <c r="H6" s="327"/>
      <c r="I6" s="327"/>
      <c r="J6" s="327"/>
      <c r="K6" s="327"/>
      <c r="L6" s="327"/>
      <c r="M6" s="327"/>
      <c r="N6" s="324"/>
      <c r="O6" s="131"/>
      <c r="P6" s="131"/>
      <c r="Q6" s="131"/>
      <c r="R6" s="132"/>
      <c r="S6" s="131"/>
      <c r="T6" s="131"/>
      <c r="U6" s="131"/>
      <c r="V6" s="132"/>
    </row>
    <row r="7" spans="1:22">
      <c r="A7" s="16"/>
      <c r="B7" s="243"/>
      <c r="C7" s="93"/>
      <c r="D7" s="93"/>
      <c r="E7" s="93"/>
      <c r="F7" s="243"/>
      <c r="G7" s="30"/>
      <c r="H7" s="327"/>
      <c r="I7" s="327"/>
      <c r="J7" s="327"/>
      <c r="K7" s="327"/>
      <c r="L7" s="327"/>
      <c r="M7" s="327"/>
      <c r="N7" s="324"/>
      <c r="O7" s="131"/>
      <c r="P7" s="131"/>
      <c r="Q7" s="131"/>
      <c r="R7" s="132"/>
      <c r="S7" s="131"/>
      <c r="T7" s="131"/>
      <c r="U7" s="131"/>
      <c r="V7" s="132"/>
    </row>
    <row r="8" spans="1:22">
      <c r="A8" s="16"/>
      <c r="B8" s="243"/>
      <c r="C8" s="93"/>
      <c r="D8" s="325"/>
      <c r="E8" s="93"/>
      <c r="F8" s="243"/>
      <c r="G8" s="30"/>
      <c r="H8" s="327"/>
      <c r="I8" s="327"/>
      <c r="J8" s="327"/>
      <c r="K8" s="327"/>
      <c r="L8" s="327"/>
      <c r="M8" s="327"/>
      <c r="N8" s="324"/>
      <c r="O8" s="131"/>
      <c r="P8" s="131"/>
      <c r="Q8" s="131"/>
      <c r="R8" s="132"/>
      <c r="S8" s="131"/>
      <c r="T8" s="131"/>
      <c r="U8" s="131"/>
      <c r="V8" s="132"/>
    </row>
    <row r="9" spans="1:22">
      <c r="A9" s="16"/>
      <c r="B9" s="243"/>
      <c r="C9" s="93"/>
      <c r="D9" s="93"/>
      <c r="E9" s="93"/>
      <c r="F9" s="30"/>
      <c r="G9" s="30"/>
      <c r="H9" s="327"/>
      <c r="I9" s="327"/>
      <c r="J9" s="327"/>
      <c r="K9" s="327"/>
      <c r="L9" s="327"/>
      <c r="M9" s="327"/>
      <c r="N9" s="324"/>
      <c r="O9" s="131"/>
      <c r="P9" s="131"/>
      <c r="Q9" s="131"/>
      <c r="R9" s="132"/>
      <c r="S9" s="131"/>
      <c r="T9" s="131"/>
      <c r="U9" s="131"/>
      <c r="V9" s="132"/>
    </row>
    <row r="10" spans="1:22">
      <c r="A10" s="16"/>
      <c r="B10" s="328"/>
      <c r="C10" s="328"/>
      <c r="D10" s="328"/>
      <c r="E10" s="93"/>
      <c r="F10" s="325"/>
      <c r="G10" s="243"/>
      <c r="H10" s="130"/>
      <c r="I10" s="130"/>
      <c r="J10" s="130"/>
      <c r="K10" s="130"/>
      <c r="L10" s="130"/>
      <c r="M10" s="130"/>
      <c r="N10" s="324"/>
      <c r="O10" s="131"/>
      <c r="P10" s="131"/>
      <c r="Q10" s="131"/>
      <c r="R10" s="132"/>
      <c r="S10" s="131"/>
      <c r="T10" s="131"/>
      <c r="U10" s="131"/>
      <c r="V10" s="132"/>
    </row>
    <row r="11" spans="1:22">
      <c r="A11" s="16"/>
      <c r="B11" s="328"/>
      <c r="C11" s="328"/>
      <c r="D11" s="328"/>
      <c r="E11" s="93"/>
      <c r="F11" s="325"/>
      <c r="G11" s="243"/>
      <c r="H11" s="130"/>
      <c r="I11" s="130"/>
      <c r="J11" s="130"/>
      <c r="K11" s="130"/>
      <c r="L11" s="130"/>
      <c r="M11" s="130"/>
      <c r="N11" s="324"/>
      <c r="O11" s="131"/>
      <c r="P11" s="131"/>
      <c r="Q11" s="131"/>
      <c r="R11" s="132"/>
      <c r="S11" s="131"/>
      <c r="T11" s="131"/>
      <c r="U11" s="131"/>
      <c r="V11" s="132"/>
    </row>
    <row r="12" spans="1:22">
      <c r="A12" s="16"/>
      <c r="B12" s="328"/>
      <c r="C12" s="328"/>
      <c r="D12" s="328"/>
      <c r="E12" s="93"/>
      <c r="F12" s="325"/>
      <c r="G12" s="243"/>
      <c r="H12" s="130"/>
      <c r="I12" s="130"/>
      <c r="J12" s="130"/>
      <c r="K12" s="130"/>
      <c r="L12" s="130"/>
      <c r="M12" s="130"/>
      <c r="N12" s="329"/>
      <c r="O12" s="131"/>
      <c r="P12" s="131"/>
      <c r="Q12" s="131"/>
      <c r="R12" s="132"/>
      <c r="S12" s="131"/>
      <c r="T12" s="131"/>
      <c r="U12" s="131"/>
      <c r="V12" s="132"/>
    </row>
    <row r="13" spans="1:22">
      <c r="A13" s="16"/>
      <c r="B13" s="328"/>
      <c r="C13" s="328"/>
      <c r="D13" s="328"/>
      <c r="E13" s="93"/>
      <c r="F13" s="325"/>
      <c r="G13" s="243"/>
      <c r="H13" s="130"/>
      <c r="I13" s="130"/>
      <c r="J13" s="130"/>
      <c r="K13" s="130"/>
      <c r="L13" s="130"/>
      <c r="M13" s="130"/>
      <c r="N13" s="329"/>
      <c r="O13" s="131"/>
      <c r="P13" s="131"/>
      <c r="Q13" s="131"/>
      <c r="R13" s="132"/>
      <c r="S13" s="131"/>
      <c r="T13" s="131"/>
      <c r="U13" s="131"/>
      <c r="V13" s="132"/>
    </row>
    <row r="14" spans="1:22">
      <c r="A14" s="16"/>
      <c r="B14" s="328"/>
      <c r="C14" s="328"/>
      <c r="D14" s="328"/>
      <c r="E14" s="93"/>
      <c r="F14" s="325"/>
      <c r="G14" s="243"/>
      <c r="H14" s="130"/>
      <c r="I14" s="130"/>
      <c r="J14" s="130"/>
      <c r="K14" s="130"/>
      <c r="L14" s="130"/>
      <c r="M14" s="130"/>
      <c r="N14" s="329"/>
      <c r="O14" s="131"/>
      <c r="P14" s="131"/>
      <c r="Q14" s="131"/>
      <c r="R14" s="132"/>
      <c r="S14" s="131"/>
      <c r="T14" s="131"/>
      <c r="U14" s="131"/>
      <c r="V14" s="132"/>
    </row>
  </sheetData>
  <autoFilter ref="A4:V4" xr:uid="{00000000-0009-0000-0000-00000E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K8"/>
  <sheetViews>
    <sheetView workbookViewId="0">
      <selection activeCell="B5" sqref="B5:J5"/>
    </sheetView>
  </sheetViews>
  <sheetFormatPr defaultColWidth="9.140625" defaultRowHeight="12.75"/>
  <cols>
    <col min="1" max="3" width="9.140625" style="90"/>
    <col min="4" max="4" width="11" style="90" customWidth="1"/>
    <col min="5" max="5" width="11.42578125" style="90" customWidth="1"/>
    <col min="6" max="6" width="11.5703125" style="90" customWidth="1"/>
    <col min="7" max="7" width="15.5703125" style="90" customWidth="1"/>
    <col min="8" max="8" width="9.140625" style="90"/>
    <col min="9" max="9" width="13.140625" style="90" customWidth="1"/>
    <col min="10" max="10" width="15.85546875" style="90" customWidth="1"/>
    <col min="11" max="11" width="11.85546875" style="90" customWidth="1"/>
    <col min="12" max="16384" width="9.140625" style="90"/>
  </cols>
  <sheetData>
    <row r="1" spans="1:11" ht="13.5" thickBot="1">
      <c r="A1" s="149" t="s">
        <v>262</v>
      </c>
      <c r="B1" s="318"/>
      <c r="C1" s="318"/>
      <c r="D1" s="318"/>
      <c r="E1" s="318"/>
      <c r="F1" s="318"/>
      <c r="G1" s="318"/>
      <c r="H1" s="318"/>
      <c r="I1" s="318"/>
      <c r="J1" s="318"/>
      <c r="K1" s="318"/>
    </row>
    <row r="2" spans="1:11">
      <c r="A2" s="318"/>
      <c r="J2" s="249" t="s">
        <v>1</v>
      </c>
      <c r="K2" s="173" t="s">
        <v>2</v>
      </c>
    </row>
    <row r="3" spans="1:11" ht="13.5" thickBot="1">
      <c r="J3" s="51" t="s">
        <v>3</v>
      </c>
      <c r="K3" s="174">
        <v>2021</v>
      </c>
    </row>
    <row r="4" spans="1:11" ht="51.75" thickBot="1">
      <c r="A4" s="224" t="s">
        <v>4</v>
      </c>
      <c r="B4" s="224" t="s">
        <v>7</v>
      </c>
      <c r="C4" s="180" t="s">
        <v>84</v>
      </c>
      <c r="D4" s="180" t="s">
        <v>5</v>
      </c>
      <c r="E4" s="331" t="s">
        <v>263</v>
      </c>
      <c r="F4" s="331" t="s">
        <v>264</v>
      </c>
      <c r="G4" s="331" t="s">
        <v>265</v>
      </c>
      <c r="H4" s="331" t="s">
        <v>266</v>
      </c>
      <c r="I4" s="331" t="s">
        <v>267</v>
      </c>
      <c r="J4" s="331" t="s">
        <v>268</v>
      </c>
      <c r="K4" s="331" t="s">
        <v>15</v>
      </c>
    </row>
    <row r="5" spans="1:11" ht="63.75">
      <c r="A5" s="215" t="s">
        <v>17</v>
      </c>
      <c r="B5" s="423" t="s">
        <v>18</v>
      </c>
      <c r="C5" s="424" t="s">
        <v>18</v>
      </c>
      <c r="D5" s="215" t="s">
        <v>18</v>
      </c>
      <c r="E5" s="237" t="s">
        <v>18</v>
      </c>
      <c r="F5" s="408" t="s">
        <v>18</v>
      </c>
      <c r="G5" s="408" t="s">
        <v>18</v>
      </c>
      <c r="H5" s="408" t="s">
        <v>18</v>
      </c>
      <c r="I5" s="408" t="s">
        <v>18</v>
      </c>
      <c r="J5" s="408" t="s">
        <v>18</v>
      </c>
      <c r="K5" s="182" t="s">
        <v>19</v>
      </c>
    </row>
    <row r="6" spans="1:11">
      <c r="A6" s="16"/>
      <c r="B6" s="485"/>
      <c r="C6" s="486"/>
      <c r="D6" s="215"/>
      <c r="E6" s="487"/>
      <c r="F6" s="488"/>
      <c r="G6" s="488"/>
      <c r="H6" s="488"/>
      <c r="I6" s="488"/>
      <c r="J6" s="488"/>
      <c r="K6" s="489"/>
    </row>
    <row r="7" spans="1:11">
      <c r="A7" s="16"/>
      <c r="B7" s="485"/>
      <c r="C7" s="486"/>
      <c r="D7" s="215"/>
      <c r="E7" s="489"/>
      <c r="F7" s="488"/>
      <c r="G7" s="488"/>
      <c r="H7" s="488"/>
      <c r="I7" s="488"/>
      <c r="J7" s="488"/>
      <c r="K7" s="489"/>
    </row>
    <row r="8" spans="1:11">
      <c r="A8" s="16"/>
      <c r="B8" s="490"/>
      <c r="C8" s="491"/>
      <c r="D8" s="332"/>
      <c r="E8" s="332"/>
      <c r="F8" s="333"/>
      <c r="G8" s="333"/>
      <c r="H8" s="333"/>
      <c r="I8" s="333"/>
      <c r="J8" s="333"/>
      <c r="K8" s="489"/>
    </row>
  </sheetData>
  <autoFilter ref="A4:K4" xr:uid="{00000000-0009-0000-0000-00000F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T7"/>
  <sheetViews>
    <sheetView topLeftCell="J1" workbookViewId="0">
      <selection activeCell="T6" sqref="T6"/>
    </sheetView>
  </sheetViews>
  <sheetFormatPr defaultColWidth="9.140625" defaultRowHeight="12.75"/>
  <cols>
    <col min="1" max="1" width="9.140625" style="90"/>
    <col min="2" max="2" width="12.42578125" style="90" customWidth="1"/>
    <col min="3" max="7" width="9.140625" style="90"/>
    <col min="8" max="8" width="12.85546875" style="90" customWidth="1"/>
    <col min="9" max="9" width="15.42578125" style="90" customWidth="1"/>
    <col min="10" max="10" width="14.140625" style="90" customWidth="1"/>
    <col min="11" max="11" width="11.85546875" style="90" customWidth="1"/>
    <col min="12" max="12" width="14.5703125" style="90" customWidth="1"/>
    <col min="13" max="13" width="9.140625" style="90"/>
    <col min="14" max="14" width="12.7109375" style="90" customWidth="1"/>
    <col min="15" max="15" width="15.140625" style="90" customWidth="1"/>
    <col min="16" max="16" width="15.42578125" style="90" customWidth="1"/>
    <col min="17" max="17" width="14.5703125" style="90" customWidth="1"/>
    <col min="18" max="18" width="12.140625" style="90" customWidth="1"/>
    <col min="19" max="19" width="11.140625" style="90" customWidth="1"/>
    <col min="20" max="20" width="10.28515625" style="90" customWidth="1"/>
    <col min="21" max="16384" width="9.140625" style="90"/>
  </cols>
  <sheetData>
    <row r="1" spans="1:20">
      <c r="A1" s="492" t="s">
        <v>269</v>
      </c>
      <c r="B1" s="33"/>
      <c r="C1" s="33"/>
      <c r="D1" s="33"/>
      <c r="E1" s="33"/>
      <c r="F1" s="33"/>
      <c r="G1" s="33"/>
      <c r="H1" s="33"/>
      <c r="I1" s="33"/>
      <c r="J1" s="33"/>
      <c r="K1" s="33"/>
      <c r="L1" s="33"/>
      <c r="M1" s="33"/>
      <c r="N1" s="33"/>
      <c r="O1" s="33"/>
      <c r="P1" s="33"/>
      <c r="Q1" s="33"/>
      <c r="R1" s="33"/>
      <c r="S1" s="33"/>
      <c r="T1" s="33"/>
    </row>
    <row r="2" spans="1:20">
      <c r="A2" s="33"/>
      <c r="B2" s="33"/>
      <c r="C2" s="33"/>
      <c r="D2" s="33"/>
      <c r="E2" s="33"/>
      <c r="F2" s="33"/>
      <c r="G2" s="33"/>
      <c r="H2" s="33"/>
      <c r="I2" s="33"/>
      <c r="J2" s="33"/>
      <c r="K2" s="33"/>
      <c r="L2" s="33"/>
      <c r="M2" s="33"/>
      <c r="N2" s="33"/>
      <c r="O2" s="33"/>
      <c r="P2" s="33"/>
      <c r="Q2" s="33"/>
      <c r="R2" s="334"/>
      <c r="S2" s="430" t="s">
        <v>1</v>
      </c>
      <c r="T2" s="431" t="s">
        <v>2</v>
      </c>
    </row>
    <row r="3" spans="1:20" ht="13.5" thickBot="1">
      <c r="A3" s="50"/>
      <c r="B3" s="33"/>
      <c r="C3" s="33"/>
      <c r="D3" s="33"/>
      <c r="E3" s="33"/>
      <c r="F3" s="33"/>
      <c r="G3" s="33"/>
      <c r="H3" s="33"/>
      <c r="I3" s="33"/>
      <c r="J3" s="33"/>
      <c r="K3" s="33"/>
      <c r="L3" s="33"/>
      <c r="M3" s="33"/>
      <c r="N3" s="33"/>
      <c r="O3" s="33"/>
      <c r="P3" s="33"/>
      <c r="Q3" s="33"/>
      <c r="R3" s="33"/>
      <c r="S3" s="302" t="s">
        <v>3</v>
      </c>
      <c r="T3" s="339">
        <v>2021</v>
      </c>
    </row>
    <row r="4" spans="1:20" s="102" customFormat="1" ht="23.25" thickBot="1">
      <c r="A4" s="465"/>
      <c r="B4" s="465"/>
      <c r="C4" s="465"/>
      <c r="D4" s="465"/>
      <c r="E4" s="465"/>
      <c r="F4" s="465"/>
      <c r="G4" s="465"/>
      <c r="H4" s="466" t="s">
        <v>270</v>
      </c>
      <c r="I4" s="466"/>
      <c r="J4" s="336" t="s">
        <v>271</v>
      </c>
      <c r="K4" s="466" t="s">
        <v>272</v>
      </c>
      <c r="L4" s="466"/>
      <c r="M4" s="466" t="s">
        <v>273</v>
      </c>
      <c r="N4" s="466"/>
      <c r="O4" s="466" t="s">
        <v>274</v>
      </c>
      <c r="P4" s="466"/>
      <c r="Q4" s="467"/>
      <c r="R4" s="467"/>
      <c r="S4" s="337"/>
      <c r="T4" s="337"/>
    </row>
    <row r="5" spans="1:20" s="102" customFormat="1" ht="68.25" thickBot="1">
      <c r="A5" s="338" t="s">
        <v>4</v>
      </c>
      <c r="B5" s="210" t="s">
        <v>224</v>
      </c>
      <c r="C5" s="141" t="s">
        <v>275</v>
      </c>
      <c r="D5" s="141" t="s">
        <v>7</v>
      </c>
      <c r="E5" s="141" t="s">
        <v>8</v>
      </c>
      <c r="F5" s="206" t="s">
        <v>276</v>
      </c>
      <c r="G5" s="206" t="s">
        <v>277</v>
      </c>
      <c r="H5" s="206" t="s">
        <v>278</v>
      </c>
      <c r="I5" s="206" t="s">
        <v>279</v>
      </c>
      <c r="J5" s="206" t="s">
        <v>280</v>
      </c>
      <c r="K5" s="206" t="s">
        <v>281</v>
      </c>
      <c r="L5" s="206" t="s">
        <v>282</v>
      </c>
      <c r="M5" s="206" t="s">
        <v>283</v>
      </c>
      <c r="N5" s="206" t="s">
        <v>284</v>
      </c>
      <c r="O5" s="206" t="s">
        <v>285</v>
      </c>
      <c r="P5" s="206" t="s">
        <v>286</v>
      </c>
      <c r="Q5" s="206" t="s">
        <v>287</v>
      </c>
      <c r="R5" s="206" t="s">
        <v>288</v>
      </c>
      <c r="S5" s="206" t="s">
        <v>289</v>
      </c>
      <c r="T5" s="206" t="s">
        <v>79</v>
      </c>
    </row>
    <row r="6" spans="1:20" ht="76.5">
      <c r="A6" s="412" t="s">
        <v>17</v>
      </c>
      <c r="B6" s="414" t="s">
        <v>18</v>
      </c>
      <c r="C6" s="81" t="s">
        <v>18</v>
      </c>
      <c r="D6" s="81" t="s">
        <v>18</v>
      </c>
      <c r="E6" s="81" t="s">
        <v>18</v>
      </c>
      <c r="F6" s="413" t="s">
        <v>18</v>
      </c>
      <c r="G6" s="81" t="s">
        <v>18</v>
      </c>
      <c r="H6" s="81" t="s">
        <v>18</v>
      </c>
      <c r="I6" s="81" t="s">
        <v>18</v>
      </c>
      <c r="J6" s="81" t="s">
        <v>18</v>
      </c>
      <c r="K6" s="81" t="s">
        <v>18</v>
      </c>
      <c r="L6" s="411" t="s">
        <v>18</v>
      </c>
      <c r="M6" s="81" t="s">
        <v>18</v>
      </c>
      <c r="N6" s="81" t="s">
        <v>18</v>
      </c>
      <c r="O6" s="81" t="s">
        <v>18</v>
      </c>
      <c r="P6" s="81" t="s">
        <v>18</v>
      </c>
      <c r="Q6" s="81" t="s">
        <v>18</v>
      </c>
      <c r="R6" s="81" t="s">
        <v>18</v>
      </c>
      <c r="S6" s="81" t="s">
        <v>18</v>
      </c>
      <c r="T6" s="211" t="s">
        <v>290</v>
      </c>
    </row>
    <row r="7" spans="1:20">
      <c r="A7" s="335"/>
      <c r="B7" s="432"/>
      <c r="C7" s="433"/>
      <c r="D7" s="434"/>
      <c r="E7" s="433"/>
      <c r="F7" s="435"/>
      <c r="G7" s="433"/>
      <c r="H7" s="433"/>
      <c r="I7" s="433"/>
      <c r="J7" s="433"/>
      <c r="K7" s="433"/>
      <c r="L7" s="436"/>
      <c r="M7" s="433"/>
      <c r="N7" s="433"/>
      <c r="O7" s="433"/>
      <c r="P7" s="434"/>
      <c r="Q7" s="433"/>
      <c r="R7" s="433"/>
      <c r="S7" s="434"/>
      <c r="T7" s="82"/>
    </row>
  </sheetData>
  <autoFilter ref="A5:T5" xr:uid="{00000000-0009-0000-0000-000010000000}"/>
  <mergeCells count="5">
    <mergeCell ref="A4:G4"/>
    <mergeCell ref="H4:I4"/>
    <mergeCell ref="K4:L4"/>
    <mergeCell ref="M4:N4"/>
    <mergeCell ref="O4:R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theme="5" tint="0.39997558519241921"/>
  </sheetPr>
  <dimension ref="A1:AG11"/>
  <sheetViews>
    <sheetView topLeftCell="X1" zoomScale="80" zoomScaleNormal="80" workbookViewId="0">
      <selection activeCell="G10" sqref="G10"/>
    </sheetView>
  </sheetViews>
  <sheetFormatPr defaultColWidth="9.140625" defaultRowHeight="12.75"/>
  <cols>
    <col min="1" max="5" width="9.140625" style="90"/>
    <col min="6" max="6" width="12.28515625" style="90" customWidth="1"/>
    <col min="7" max="7" width="9.140625" style="90"/>
    <col min="8" max="8" width="14.28515625" style="90" customWidth="1"/>
    <col min="9" max="9" width="9.140625" style="90"/>
    <col min="10" max="10" width="17.140625" style="90" customWidth="1"/>
    <col min="11" max="11" width="18.5703125" style="90" customWidth="1"/>
    <col min="12" max="12" width="19.7109375" style="90" customWidth="1"/>
    <col min="13" max="13" width="15.85546875" style="90" customWidth="1"/>
    <col min="14" max="14" width="18.42578125" style="90" customWidth="1"/>
    <col min="15" max="15" width="17.28515625" style="90" customWidth="1"/>
    <col min="16" max="16" width="19.7109375" style="90" customWidth="1"/>
    <col min="17" max="17" width="19.140625" style="90" customWidth="1"/>
    <col min="18" max="18" width="15.42578125" style="90" customWidth="1"/>
    <col min="19" max="21" width="15" style="90" customWidth="1"/>
    <col min="22" max="22" width="18.42578125" style="90" customWidth="1"/>
    <col min="23" max="23" width="9.140625" style="90"/>
    <col min="24" max="24" width="18.7109375" style="90" customWidth="1"/>
    <col min="25" max="25" width="13" style="90" customWidth="1"/>
    <col min="26" max="26" width="13.5703125" style="90" customWidth="1"/>
    <col min="27" max="27" width="16" style="90" customWidth="1"/>
    <col min="28" max="28" width="13" style="90" customWidth="1"/>
    <col min="29" max="29" width="14.85546875" style="90" customWidth="1"/>
    <col min="30" max="30" width="9.140625" style="90"/>
    <col min="31" max="32" width="32.42578125" style="90" customWidth="1"/>
    <col min="33" max="33" width="11" style="90" customWidth="1"/>
    <col min="34" max="16384" width="9.140625" style="90"/>
  </cols>
  <sheetData>
    <row r="1" spans="1:33">
      <c r="A1" s="149" t="s">
        <v>291</v>
      </c>
    </row>
    <row r="2" spans="1:33">
      <c r="B2" s="149"/>
      <c r="C2" s="149"/>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1"/>
      <c r="AF2" s="437" t="s">
        <v>1</v>
      </c>
      <c r="AG2" s="438" t="s">
        <v>2</v>
      </c>
    </row>
    <row r="3" spans="1:33" ht="13.5" thickBot="1">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493" t="s">
        <v>3</v>
      </c>
      <c r="AG3" s="494">
        <v>2021</v>
      </c>
    </row>
    <row r="4" spans="1:33" s="102" customFormat="1" ht="11.25">
      <c r="A4" s="471"/>
      <c r="B4" s="472"/>
      <c r="C4" s="472"/>
      <c r="D4" s="472"/>
      <c r="E4" s="472"/>
      <c r="F4" s="472"/>
      <c r="G4" s="473"/>
      <c r="H4" s="477" t="s">
        <v>292</v>
      </c>
      <c r="I4" s="478"/>
      <c r="J4" s="478"/>
      <c r="K4" s="478"/>
      <c r="L4" s="478"/>
      <c r="M4" s="478" t="s">
        <v>293</v>
      </c>
      <c r="N4" s="478"/>
      <c r="O4" s="478"/>
      <c r="P4" s="478"/>
      <c r="Q4" s="478"/>
      <c r="R4" s="478"/>
      <c r="S4" s="478"/>
      <c r="T4" s="478"/>
      <c r="U4" s="478"/>
      <c r="V4" s="478"/>
      <c r="W4" s="478" t="s">
        <v>294</v>
      </c>
      <c r="X4" s="478"/>
      <c r="Y4" s="478"/>
      <c r="Z4" s="478"/>
      <c r="AA4" s="478"/>
      <c r="AB4" s="478"/>
      <c r="AC4" s="478"/>
      <c r="AD4" s="478"/>
      <c r="AE4" s="479"/>
      <c r="AF4" s="439"/>
      <c r="AG4" s="439"/>
    </row>
    <row r="5" spans="1:33" s="102" customFormat="1" ht="34.5" thickBot="1">
      <c r="A5" s="474"/>
      <c r="B5" s="475"/>
      <c r="C5" s="475"/>
      <c r="D5" s="475"/>
      <c r="E5" s="475"/>
      <c r="F5" s="475"/>
      <c r="G5" s="476"/>
      <c r="H5" s="480" t="s">
        <v>295</v>
      </c>
      <c r="I5" s="468"/>
      <c r="J5" s="468" t="s">
        <v>296</v>
      </c>
      <c r="K5" s="468"/>
      <c r="L5" s="468"/>
      <c r="M5" s="468" t="s">
        <v>297</v>
      </c>
      <c r="N5" s="468"/>
      <c r="O5" s="468"/>
      <c r="P5" s="468" t="s">
        <v>298</v>
      </c>
      <c r="Q5" s="468"/>
      <c r="R5" s="468"/>
      <c r="S5" s="468"/>
      <c r="T5" s="468"/>
      <c r="U5" s="348" t="s">
        <v>299</v>
      </c>
      <c r="V5" s="348" t="s">
        <v>300</v>
      </c>
      <c r="W5" s="348" t="s">
        <v>301</v>
      </c>
      <c r="X5" s="468" t="s">
        <v>302</v>
      </c>
      <c r="Y5" s="468"/>
      <c r="Z5" s="348" t="s">
        <v>303</v>
      </c>
      <c r="AA5" s="468" t="s">
        <v>304</v>
      </c>
      <c r="AB5" s="468"/>
      <c r="AC5" s="468" t="s">
        <v>305</v>
      </c>
      <c r="AD5" s="468"/>
      <c r="AE5" s="469"/>
      <c r="AF5" s="470" t="s">
        <v>15</v>
      </c>
      <c r="AG5" s="495" t="s">
        <v>79</v>
      </c>
    </row>
    <row r="6" spans="1:33" s="102" customFormat="1" ht="45">
      <c r="A6" s="342" t="s">
        <v>4</v>
      </c>
      <c r="B6" s="343" t="s">
        <v>306</v>
      </c>
      <c r="C6" s="343" t="s">
        <v>307</v>
      </c>
      <c r="D6" s="343" t="s">
        <v>7</v>
      </c>
      <c r="E6" s="343" t="s">
        <v>308</v>
      </c>
      <c r="F6" s="343" t="s">
        <v>309</v>
      </c>
      <c r="G6" s="344" t="s">
        <v>310</v>
      </c>
      <c r="H6" s="345" t="s">
        <v>311</v>
      </c>
      <c r="I6" s="343" t="s">
        <v>312</v>
      </c>
      <c r="J6" s="343" t="s">
        <v>313</v>
      </c>
      <c r="K6" s="343" t="s">
        <v>314</v>
      </c>
      <c r="L6" s="343" t="s">
        <v>315</v>
      </c>
      <c r="M6" s="343" t="s">
        <v>316</v>
      </c>
      <c r="N6" s="343" t="s">
        <v>317</v>
      </c>
      <c r="O6" s="343" t="s">
        <v>318</v>
      </c>
      <c r="P6" s="343" t="s">
        <v>319</v>
      </c>
      <c r="Q6" s="343" t="s">
        <v>320</v>
      </c>
      <c r="R6" s="343" t="s">
        <v>321</v>
      </c>
      <c r="S6" s="343" t="s">
        <v>322</v>
      </c>
      <c r="T6" s="343" t="s">
        <v>323</v>
      </c>
      <c r="U6" s="343" t="s">
        <v>324</v>
      </c>
      <c r="V6" s="346" t="s">
        <v>325</v>
      </c>
      <c r="W6" s="346" t="s">
        <v>326</v>
      </c>
      <c r="X6" s="346" t="s">
        <v>327</v>
      </c>
      <c r="Y6" s="346" t="s">
        <v>328</v>
      </c>
      <c r="Z6" s="343" t="s">
        <v>329</v>
      </c>
      <c r="AA6" s="343" t="s">
        <v>330</v>
      </c>
      <c r="AB6" s="346" t="s">
        <v>331</v>
      </c>
      <c r="AC6" s="343" t="s">
        <v>332</v>
      </c>
      <c r="AD6" s="343" t="s">
        <v>333</v>
      </c>
      <c r="AE6" s="347" t="s">
        <v>334</v>
      </c>
      <c r="AF6" s="496"/>
      <c r="AG6" s="497"/>
    </row>
    <row r="7" spans="1:33" ht="56.25">
      <c r="A7" s="358" t="s">
        <v>17</v>
      </c>
      <c r="B7" s="359" t="s">
        <v>335</v>
      </c>
      <c r="C7" s="360">
        <v>2020</v>
      </c>
      <c r="D7" s="360" t="s">
        <v>336</v>
      </c>
      <c r="E7" s="360" t="s">
        <v>337</v>
      </c>
      <c r="F7" s="360" t="s">
        <v>176</v>
      </c>
      <c r="G7" s="360" t="s">
        <v>194</v>
      </c>
      <c r="H7" s="498" t="s">
        <v>177</v>
      </c>
      <c r="I7" s="498" t="s">
        <v>177</v>
      </c>
      <c r="J7" s="498" t="s">
        <v>177</v>
      </c>
      <c r="K7" s="498" t="s">
        <v>338</v>
      </c>
      <c r="L7" s="498" t="s">
        <v>177</v>
      </c>
      <c r="M7" s="498" t="s">
        <v>177</v>
      </c>
      <c r="N7" s="498" t="s">
        <v>177</v>
      </c>
      <c r="O7" s="498" t="s">
        <v>177</v>
      </c>
      <c r="P7" s="498" t="s">
        <v>177</v>
      </c>
      <c r="Q7" s="498" t="s">
        <v>177</v>
      </c>
      <c r="R7" s="498" t="s">
        <v>177</v>
      </c>
      <c r="S7" s="498" t="s">
        <v>177</v>
      </c>
      <c r="T7" s="498" t="s">
        <v>177</v>
      </c>
      <c r="U7" s="498" t="s">
        <v>177</v>
      </c>
      <c r="V7" s="498" t="s">
        <v>177</v>
      </c>
      <c r="W7" s="498" t="s">
        <v>177</v>
      </c>
      <c r="X7" s="498" t="s">
        <v>177</v>
      </c>
      <c r="Y7" s="498" t="s">
        <v>177</v>
      </c>
      <c r="Z7" s="498" t="s">
        <v>177</v>
      </c>
      <c r="AA7" s="498" t="s">
        <v>177</v>
      </c>
      <c r="AB7" s="498" t="s">
        <v>177</v>
      </c>
      <c r="AC7" s="498" t="s">
        <v>177</v>
      </c>
      <c r="AD7" s="498" t="s">
        <v>177</v>
      </c>
      <c r="AE7" s="498" t="s">
        <v>339</v>
      </c>
      <c r="AF7" s="360" t="s">
        <v>340</v>
      </c>
      <c r="AG7" s="499"/>
    </row>
    <row r="8" spans="1:33" ht="78.75">
      <c r="A8" s="358" t="s">
        <v>17</v>
      </c>
      <c r="B8" s="359" t="s">
        <v>335</v>
      </c>
      <c r="C8" s="360">
        <v>2020</v>
      </c>
      <c r="D8" s="360" t="s">
        <v>336</v>
      </c>
      <c r="E8" s="360" t="s">
        <v>337</v>
      </c>
      <c r="F8" s="360" t="s">
        <v>176</v>
      </c>
      <c r="G8" s="360" t="s">
        <v>341</v>
      </c>
      <c r="H8" s="498" t="s">
        <v>177</v>
      </c>
      <c r="I8" s="498" t="s">
        <v>177</v>
      </c>
      <c r="J8" s="498" t="s">
        <v>177</v>
      </c>
      <c r="K8" s="498" t="s">
        <v>338</v>
      </c>
      <c r="L8" s="498" t="s">
        <v>177</v>
      </c>
      <c r="M8" s="498" t="s">
        <v>177</v>
      </c>
      <c r="N8" s="498" t="s">
        <v>177</v>
      </c>
      <c r="O8" s="498" t="s">
        <v>177</v>
      </c>
      <c r="P8" s="498" t="s">
        <v>177</v>
      </c>
      <c r="Q8" s="498" t="s">
        <v>177</v>
      </c>
      <c r="R8" s="498" t="s">
        <v>177</v>
      </c>
      <c r="S8" s="498" t="s">
        <v>177</v>
      </c>
      <c r="T8" s="498" t="s">
        <v>177</v>
      </c>
      <c r="U8" s="498" t="s">
        <v>177</v>
      </c>
      <c r="V8" s="498" t="s">
        <v>177</v>
      </c>
      <c r="W8" s="498" t="s">
        <v>177</v>
      </c>
      <c r="X8" s="498" t="s">
        <v>177</v>
      </c>
      <c r="Y8" s="498" t="s">
        <v>177</v>
      </c>
      <c r="Z8" s="498" t="s">
        <v>177</v>
      </c>
      <c r="AA8" s="498" t="s">
        <v>177</v>
      </c>
      <c r="AB8" s="498" t="s">
        <v>177</v>
      </c>
      <c r="AC8" s="498" t="s">
        <v>338</v>
      </c>
      <c r="AD8" s="498" t="s">
        <v>177</v>
      </c>
      <c r="AE8" s="498" t="s">
        <v>342</v>
      </c>
      <c r="AF8" s="360" t="s">
        <v>343</v>
      </c>
      <c r="AG8" s="499"/>
    </row>
    <row r="9" spans="1:33" ht="78.75">
      <c r="A9" s="358" t="s">
        <v>17</v>
      </c>
      <c r="B9" s="359" t="s">
        <v>335</v>
      </c>
      <c r="C9" s="500">
        <v>2020</v>
      </c>
      <c r="D9" s="360" t="s">
        <v>336</v>
      </c>
      <c r="E9" s="360" t="s">
        <v>337</v>
      </c>
      <c r="F9" s="360" t="s">
        <v>176</v>
      </c>
      <c r="G9" s="500" t="s">
        <v>344</v>
      </c>
      <c r="H9" s="498" t="s">
        <v>177</v>
      </c>
      <c r="I9" s="498" t="s">
        <v>177</v>
      </c>
      <c r="J9" s="498" t="s">
        <v>177</v>
      </c>
      <c r="K9" s="498" t="s">
        <v>338</v>
      </c>
      <c r="L9" s="498" t="s">
        <v>177</v>
      </c>
      <c r="M9" s="498" t="s">
        <v>177</v>
      </c>
      <c r="N9" s="498" t="s">
        <v>177</v>
      </c>
      <c r="O9" s="498" t="s">
        <v>177</v>
      </c>
      <c r="P9" s="498" t="s">
        <v>177</v>
      </c>
      <c r="Q9" s="498" t="s">
        <v>177</v>
      </c>
      <c r="R9" s="498" t="s">
        <v>177</v>
      </c>
      <c r="S9" s="498" t="s">
        <v>177</v>
      </c>
      <c r="T9" s="498" t="s">
        <v>177</v>
      </c>
      <c r="U9" s="498" t="s">
        <v>177</v>
      </c>
      <c r="V9" s="498" t="s">
        <v>177</v>
      </c>
      <c r="W9" s="498" t="s">
        <v>177</v>
      </c>
      <c r="X9" s="498" t="s">
        <v>177</v>
      </c>
      <c r="Y9" s="498" t="s">
        <v>177</v>
      </c>
      <c r="Z9" s="498" t="s">
        <v>177</v>
      </c>
      <c r="AA9" s="498" t="s">
        <v>177</v>
      </c>
      <c r="AB9" s="498" t="s">
        <v>177</v>
      </c>
      <c r="AC9" s="498" t="s">
        <v>338</v>
      </c>
      <c r="AD9" s="498" t="s">
        <v>177</v>
      </c>
      <c r="AE9" s="498" t="s">
        <v>342</v>
      </c>
      <c r="AF9" s="360" t="s">
        <v>343</v>
      </c>
      <c r="AG9" s="499"/>
    </row>
    <row r="10" spans="1:33" ht="225">
      <c r="A10" s="358" t="s">
        <v>17</v>
      </c>
      <c r="B10" s="359" t="s">
        <v>335</v>
      </c>
      <c r="C10" s="500">
        <v>2020</v>
      </c>
      <c r="D10" s="500" t="s">
        <v>345</v>
      </c>
      <c r="E10" s="360" t="s">
        <v>337</v>
      </c>
      <c r="F10" s="500" t="s">
        <v>346</v>
      </c>
      <c r="G10" s="500" t="s">
        <v>347</v>
      </c>
      <c r="H10" s="498" t="s">
        <v>177</v>
      </c>
      <c r="I10" s="498" t="s">
        <v>177</v>
      </c>
      <c r="J10" s="498" t="s">
        <v>177</v>
      </c>
      <c r="K10" s="498" t="s">
        <v>338</v>
      </c>
      <c r="L10" s="498" t="s">
        <v>177</v>
      </c>
      <c r="M10" s="498" t="s">
        <v>177</v>
      </c>
      <c r="N10" s="498" t="s">
        <v>177</v>
      </c>
      <c r="O10" s="498" t="s">
        <v>338</v>
      </c>
      <c r="P10" s="498" t="s">
        <v>177</v>
      </c>
      <c r="Q10" s="498" t="s">
        <v>342</v>
      </c>
      <c r="R10" s="498" t="s">
        <v>342</v>
      </c>
      <c r="S10" s="498" t="s">
        <v>177</v>
      </c>
      <c r="T10" s="498" t="s">
        <v>177</v>
      </c>
      <c r="U10" s="498" t="s">
        <v>177</v>
      </c>
      <c r="V10" s="498" t="s">
        <v>338</v>
      </c>
      <c r="W10" s="498" t="s">
        <v>342</v>
      </c>
      <c r="X10" s="498" t="s">
        <v>342</v>
      </c>
      <c r="Y10" s="498" t="s">
        <v>342</v>
      </c>
      <c r="Z10" s="498" t="s">
        <v>342</v>
      </c>
      <c r="AA10" s="498" t="s">
        <v>177</v>
      </c>
      <c r="AB10" s="498" t="s">
        <v>342</v>
      </c>
      <c r="AC10" s="498" t="s">
        <v>342</v>
      </c>
      <c r="AD10" s="498" t="s">
        <v>342</v>
      </c>
      <c r="AE10" s="498" t="s">
        <v>342</v>
      </c>
      <c r="AF10" s="501" t="s">
        <v>348</v>
      </c>
      <c r="AG10" s="499"/>
    </row>
    <row r="11" spans="1:33" ht="225">
      <c r="A11" s="358" t="s">
        <v>17</v>
      </c>
      <c r="B11" s="359" t="s">
        <v>335</v>
      </c>
      <c r="C11" s="500">
        <v>2020</v>
      </c>
      <c r="D11" s="500" t="s">
        <v>349</v>
      </c>
      <c r="E11" s="360" t="s">
        <v>337</v>
      </c>
      <c r="F11" s="500" t="s">
        <v>346</v>
      </c>
      <c r="G11" s="500" t="s">
        <v>347</v>
      </c>
      <c r="H11" s="498" t="s">
        <v>177</v>
      </c>
      <c r="I11" s="498" t="s">
        <v>177</v>
      </c>
      <c r="J11" s="498" t="s">
        <v>177</v>
      </c>
      <c r="K11" s="498" t="s">
        <v>338</v>
      </c>
      <c r="L11" s="498" t="s">
        <v>177</v>
      </c>
      <c r="M11" s="498" t="s">
        <v>177</v>
      </c>
      <c r="N11" s="498" t="s">
        <v>177</v>
      </c>
      <c r="O11" s="498" t="s">
        <v>338</v>
      </c>
      <c r="P11" s="498" t="s">
        <v>177</v>
      </c>
      <c r="Q11" s="498" t="s">
        <v>342</v>
      </c>
      <c r="R11" s="498" t="s">
        <v>342</v>
      </c>
      <c r="S11" s="498" t="s">
        <v>177</v>
      </c>
      <c r="T11" s="498" t="s">
        <v>177</v>
      </c>
      <c r="U11" s="498" t="s">
        <v>177</v>
      </c>
      <c r="V11" s="498" t="s">
        <v>338</v>
      </c>
      <c r="W11" s="498" t="s">
        <v>342</v>
      </c>
      <c r="X11" s="498" t="s">
        <v>342</v>
      </c>
      <c r="Y11" s="498" t="s">
        <v>342</v>
      </c>
      <c r="Z11" s="498" t="s">
        <v>342</v>
      </c>
      <c r="AA11" s="498" t="s">
        <v>177</v>
      </c>
      <c r="AB11" s="498" t="s">
        <v>342</v>
      </c>
      <c r="AC11" s="498" t="s">
        <v>342</v>
      </c>
      <c r="AD11" s="498" t="s">
        <v>342</v>
      </c>
      <c r="AE11" s="498" t="s">
        <v>342</v>
      </c>
      <c r="AF11" s="501" t="s">
        <v>348</v>
      </c>
    </row>
  </sheetData>
  <autoFilter ref="A6:AE6" xr:uid="{00000000-0009-0000-0000-000011000000}"/>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7" r:id="rId1" xr:uid="{00000000-0004-0000-1100-000000000000}"/>
  </hyperlinks>
  <pageMargins left="0.7" right="0.7" top="0.75" bottom="0.75" header="0.3" footer="0.3"/>
  <pageSetup paperSize="9" orientation="portrait" horizontalDpi="4294967293"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tabColor theme="5" tint="0.39997558519241921"/>
  </sheetPr>
  <dimension ref="A1:J9"/>
  <sheetViews>
    <sheetView topLeftCell="A4" zoomScale="80" zoomScaleNormal="80" workbookViewId="0">
      <selection activeCell="C5" sqref="C5"/>
    </sheetView>
  </sheetViews>
  <sheetFormatPr defaultColWidth="9.140625" defaultRowHeight="12.75"/>
  <cols>
    <col min="1" max="1" width="9.140625" style="90"/>
    <col min="2" max="2" width="19.28515625" style="90" customWidth="1"/>
    <col min="3" max="3" width="22.85546875" style="90" customWidth="1"/>
    <col min="4" max="4" width="9.140625" style="90"/>
    <col min="5" max="5" width="15.28515625" style="90" customWidth="1"/>
    <col min="6" max="6" width="10.85546875" style="90" customWidth="1"/>
    <col min="7" max="7" width="12.5703125" style="90" customWidth="1"/>
    <col min="8" max="8" width="11.28515625" style="90" customWidth="1"/>
    <col min="9" max="9" width="13.42578125" style="90" customWidth="1"/>
    <col min="10" max="10" width="32.28515625" style="90" customWidth="1"/>
    <col min="11" max="16384" width="9.140625" style="90"/>
  </cols>
  <sheetData>
    <row r="1" spans="1:10" ht="13.5" thickBot="1">
      <c r="A1" s="149" t="s">
        <v>350</v>
      </c>
      <c r="B1" s="349"/>
      <c r="C1" s="8"/>
      <c r="D1" s="114"/>
      <c r="I1" s="370"/>
    </row>
    <row r="2" spans="1:10">
      <c r="A2" s="8"/>
      <c r="B2" s="8"/>
      <c r="C2" s="8"/>
      <c r="D2" s="8"/>
      <c r="E2" s="8"/>
      <c r="F2" s="8"/>
      <c r="G2" s="8"/>
      <c r="H2" s="8"/>
      <c r="I2" s="249" t="s">
        <v>1</v>
      </c>
      <c r="J2" s="173" t="s">
        <v>2</v>
      </c>
    </row>
    <row r="3" spans="1:10" ht="13.5" thickBot="1">
      <c r="A3" s="8"/>
      <c r="B3" s="8"/>
      <c r="C3" s="8"/>
      <c r="D3" s="8"/>
      <c r="E3" s="8"/>
      <c r="F3" s="8"/>
      <c r="G3" s="8"/>
      <c r="H3" s="8"/>
      <c r="I3" s="26" t="s">
        <v>3</v>
      </c>
      <c r="J3" s="174">
        <v>2021</v>
      </c>
    </row>
    <row r="4" spans="1:10" ht="39" thickBot="1">
      <c r="A4" s="180" t="s">
        <v>4</v>
      </c>
      <c r="B4" s="180" t="s">
        <v>351</v>
      </c>
      <c r="C4" s="180" t="s">
        <v>352</v>
      </c>
      <c r="D4" s="156" t="s">
        <v>353</v>
      </c>
      <c r="E4" s="180" t="s">
        <v>354</v>
      </c>
      <c r="F4" s="180" t="s">
        <v>355</v>
      </c>
      <c r="G4" s="180" t="s">
        <v>356</v>
      </c>
      <c r="H4" s="156" t="s">
        <v>15</v>
      </c>
      <c r="I4" s="181" t="s">
        <v>357</v>
      </c>
      <c r="J4" s="292" t="s">
        <v>79</v>
      </c>
    </row>
    <row r="5" spans="1:10" ht="63.75">
      <c r="A5" s="215" t="s">
        <v>17</v>
      </c>
      <c r="B5" s="418" t="s">
        <v>358</v>
      </c>
      <c r="C5" s="419" t="s">
        <v>359</v>
      </c>
      <c r="D5" s="357"/>
      <c r="E5" s="372" t="s">
        <v>2</v>
      </c>
      <c r="F5" s="215">
        <v>2021</v>
      </c>
      <c r="G5" s="419" t="s">
        <v>360</v>
      </c>
      <c r="H5" s="502"/>
      <c r="I5" s="503"/>
      <c r="J5" s="420" t="s">
        <v>361</v>
      </c>
    </row>
    <row r="6" spans="1:10" ht="89.25">
      <c r="A6" s="215" t="s">
        <v>17</v>
      </c>
      <c r="B6" s="504" t="s">
        <v>362</v>
      </c>
      <c r="C6" s="419" t="s">
        <v>363</v>
      </c>
      <c r="D6" s="505"/>
      <c r="E6" s="504" t="s">
        <v>2</v>
      </c>
      <c r="F6" s="215">
        <v>2020</v>
      </c>
      <c r="G6" s="419" t="s">
        <v>364</v>
      </c>
      <c r="H6" s="502"/>
      <c r="I6" s="503"/>
      <c r="J6" s="420" t="s">
        <v>365</v>
      </c>
    </row>
    <row r="7" spans="1:10" ht="63.75">
      <c r="A7" s="215" t="s">
        <v>17</v>
      </c>
      <c r="B7" s="418" t="s">
        <v>366</v>
      </c>
      <c r="C7" s="419" t="s">
        <v>367</v>
      </c>
      <c r="D7" s="357"/>
      <c r="E7" s="504" t="s">
        <v>2</v>
      </c>
      <c r="F7" s="215">
        <v>2020</v>
      </c>
      <c r="G7" s="419" t="s">
        <v>368</v>
      </c>
      <c r="H7" s="421"/>
      <c r="I7" s="422"/>
      <c r="J7" s="420" t="s">
        <v>369</v>
      </c>
    </row>
    <row r="8" spans="1:10">
      <c r="A8" s="16"/>
      <c r="B8" s="506"/>
      <c r="C8" s="506"/>
      <c r="D8" s="505"/>
      <c r="E8" s="506"/>
      <c r="F8" s="506"/>
      <c r="G8" s="489"/>
      <c r="H8" s="502"/>
      <c r="I8" s="503"/>
      <c r="J8" s="503"/>
    </row>
    <row r="9" spans="1:10">
      <c r="A9" s="16"/>
      <c r="B9" s="506"/>
      <c r="C9" s="506"/>
      <c r="D9" s="505"/>
      <c r="E9" s="506"/>
      <c r="F9" s="506"/>
      <c r="G9" s="489"/>
      <c r="H9" s="502"/>
      <c r="I9" s="503"/>
      <c r="J9" s="503"/>
    </row>
  </sheetData>
  <autoFilter ref="A4:J4" xr:uid="{00000000-0009-0000-0000-000012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'T:\02 Projekte\Aktuelle Projekte\LIF010 CRM\WJ2020\LIF.01-20.GF.007-01 Typical Farm Approach - Aqua\06 Arbeitsordner\Work Plan 20-21\[Austrian_EWG_16-01_tables_2020_2021.xlsx]Drop-down list'!#REF!</xm:f>
          </x14:formula1>
          <xm:sqref>A5:A7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Y12"/>
  <sheetViews>
    <sheetView workbookViewId="0">
      <selection activeCell="Y17" sqref="Y17"/>
    </sheetView>
  </sheetViews>
  <sheetFormatPr defaultColWidth="8.85546875" defaultRowHeight="12.75"/>
  <cols>
    <col min="1" max="1" width="8" style="90" customWidth="1"/>
    <col min="2" max="2" width="16.42578125" style="90" customWidth="1"/>
    <col min="3" max="3" width="17.140625" style="90" customWidth="1"/>
    <col min="4" max="4" width="14.7109375" style="90" customWidth="1"/>
    <col min="5" max="5" width="14.42578125" style="90" bestFit="1" customWidth="1"/>
    <col min="6" max="6" width="10.42578125" style="90" customWidth="1"/>
    <col min="7" max="10" width="3.28515625" style="90" customWidth="1"/>
    <col min="11" max="21" width="3.28515625" style="90" bestFit="1" customWidth="1"/>
    <col min="22" max="22" width="3.28515625" style="90" customWidth="1"/>
    <col min="23" max="23" width="3.28515625" style="90" bestFit="1" customWidth="1"/>
    <col min="24" max="24" width="4.28515625" style="90" customWidth="1"/>
    <col min="25" max="25" width="19.5703125" style="90" customWidth="1"/>
    <col min="26" max="26" width="19.42578125" style="90" customWidth="1"/>
    <col min="27" max="16384" width="8.85546875" style="90"/>
  </cols>
  <sheetData>
    <row r="1" spans="1:25" ht="13.5" thickBot="1">
      <c r="A1" s="8" t="s">
        <v>20</v>
      </c>
    </row>
    <row r="2" spans="1:25">
      <c r="R2" s="446" t="s">
        <v>21</v>
      </c>
      <c r="S2" s="447"/>
      <c r="T2" s="447"/>
      <c r="U2" s="447"/>
      <c r="V2" s="447"/>
      <c r="W2" s="447"/>
      <c r="X2" s="448"/>
      <c r="Y2" s="173" t="s">
        <v>2</v>
      </c>
    </row>
    <row r="3" spans="1:25" ht="13.5" thickBot="1">
      <c r="A3" s="91"/>
      <c r="B3" s="92"/>
      <c r="C3" s="92"/>
      <c r="D3" s="92"/>
      <c r="E3" s="92"/>
      <c r="F3" s="92"/>
      <c r="G3" s="92"/>
      <c r="H3" s="92"/>
      <c r="I3" s="92"/>
      <c r="J3" s="92"/>
      <c r="K3" s="92"/>
      <c r="L3" s="92"/>
      <c r="M3" s="92"/>
      <c r="N3" s="92"/>
      <c r="O3" s="92"/>
      <c r="P3" s="92"/>
      <c r="Q3" s="92"/>
      <c r="R3" s="449" t="s">
        <v>22</v>
      </c>
      <c r="S3" s="450"/>
      <c r="T3" s="450"/>
      <c r="U3" s="450"/>
      <c r="V3" s="450"/>
      <c r="W3" s="450"/>
      <c r="X3" s="451"/>
      <c r="Y3" s="175" t="s">
        <v>23</v>
      </c>
    </row>
    <row r="4" spans="1:25" ht="22.5" customHeight="1">
      <c r="A4" s="440" t="s">
        <v>4</v>
      </c>
      <c r="B4" s="441" t="s">
        <v>6</v>
      </c>
      <c r="C4" s="441" t="s">
        <v>7</v>
      </c>
      <c r="D4" s="441" t="s">
        <v>8</v>
      </c>
      <c r="E4" s="441" t="s">
        <v>9</v>
      </c>
      <c r="F4" s="452" t="s">
        <v>24</v>
      </c>
      <c r="G4" s="454" t="s">
        <v>25</v>
      </c>
      <c r="H4" s="455"/>
      <c r="I4" s="456"/>
      <c r="J4" s="440" t="s">
        <v>26</v>
      </c>
      <c r="K4" s="441"/>
      <c r="L4" s="442"/>
      <c r="M4" s="440" t="s">
        <v>27</v>
      </c>
      <c r="N4" s="441"/>
      <c r="O4" s="442"/>
      <c r="P4" s="440" t="s">
        <v>28</v>
      </c>
      <c r="Q4" s="441"/>
      <c r="R4" s="443"/>
      <c r="S4" s="444" t="s">
        <v>29</v>
      </c>
      <c r="T4" s="445"/>
      <c r="U4" s="443"/>
      <c r="V4" s="444" t="s">
        <v>30</v>
      </c>
      <c r="W4" s="445"/>
      <c r="X4" s="443"/>
      <c r="Y4" s="9" t="s">
        <v>15</v>
      </c>
    </row>
    <row r="5" spans="1:25" ht="27" thickBot="1">
      <c r="A5" s="457"/>
      <c r="B5" s="458"/>
      <c r="C5" s="458"/>
      <c r="D5" s="458"/>
      <c r="E5" s="459"/>
      <c r="F5" s="453"/>
      <c r="G5" s="10">
        <v>2019</v>
      </c>
      <c r="H5" s="11">
        <v>2020</v>
      </c>
      <c r="I5" s="12">
        <v>2021</v>
      </c>
      <c r="J5" s="10">
        <v>2019</v>
      </c>
      <c r="K5" s="11">
        <v>2020</v>
      </c>
      <c r="L5" s="12">
        <v>2021</v>
      </c>
      <c r="M5" s="10">
        <v>2019</v>
      </c>
      <c r="N5" s="11">
        <v>2020</v>
      </c>
      <c r="O5" s="12">
        <v>2021</v>
      </c>
      <c r="P5" s="10">
        <v>2019</v>
      </c>
      <c r="Q5" s="11">
        <v>2020</v>
      </c>
      <c r="R5" s="12">
        <v>2021</v>
      </c>
      <c r="S5" s="10">
        <v>2019</v>
      </c>
      <c r="T5" s="11">
        <v>2020</v>
      </c>
      <c r="U5" s="12">
        <v>2021</v>
      </c>
      <c r="V5" s="10">
        <v>2019</v>
      </c>
      <c r="W5" s="11">
        <v>2020</v>
      </c>
      <c r="X5" s="12">
        <v>2021</v>
      </c>
      <c r="Y5" s="120"/>
    </row>
    <row r="6" spans="1:25">
      <c r="A6" s="16" t="s">
        <v>17</v>
      </c>
      <c r="B6" s="372" t="s">
        <v>18</v>
      </c>
      <c r="C6" s="13" t="s">
        <v>18</v>
      </c>
      <c r="D6" s="13" t="s">
        <v>18</v>
      </c>
      <c r="E6" s="481" t="s">
        <v>18</v>
      </c>
      <c r="F6" s="14" t="s">
        <v>18</v>
      </c>
      <c r="G6" s="15" t="s">
        <v>18</v>
      </c>
      <c r="H6" s="16" t="s">
        <v>18</v>
      </c>
      <c r="I6" s="17" t="s">
        <v>18</v>
      </c>
      <c r="J6" s="15" t="s">
        <v>18</v>
      </c>
      <c r="K6" s="16" t="s">
        <v>18</v>
      </c>
      <c r="L6" s="17" t="s">
        <v>18</v>
      </c>
      <c r="M6" s="15" t="s">
        <v>18</v>
      </c>
      <c r="N6" s="16" t="s">
        <v>18</v>
      </c>
      <c r="O6" s="17" t="s">
        <v>18</v>
      </c>
      <c r="P6" s="15" t="s">
        <v>18</v>
      </c>
      <c r="Q6" s="16" t="s">
        <v>18</v>
      </c>
      <c r="R6" s="17" t="s">
        <v>18</v>
      </c>
      <c r="S6" s="15" t="s">
        <v>18</v>
      </c>
      <c r="T6" s="16" t="s">
        <v>18</v>
      </c>
      <c r="U6" s="17" t="s">
        <v>18</v>
      </c>
      <c r="V6" s="15" t="s">
        <v>18</v>
      </c>
      <c r="W6" s="16" t="s">
        <v>18</v>
      </c>
      <c r="X6" s="17" t="s">
        <v>18</v>
      </c>
      <c r="Y6" s="18" t="s">
        <v>19</v>
      </c>
    </row>
    <row r="7" spans="1:25">
      <c r="A7" s="16"/>
      <c r="B7" s="117"/>
      <c r="C7" s="13"/>
      <c r="D7" s="13"/>
      <c r="E7" s="481"/>
      <c r="F7" s="14"/>
      <c r="G7" s="15"/>
      <c r="H7" s="16"/>
      <c r="I7" s="17"/>
      <c r="J7" s="19"/>
      <c r="K7" s="20"/>
      <c r="L7" s="17"/>
      <c r="M7" s="19"/>
      <c r="N7" s="20"/>
      <c r="O7" s="17"/>
      <c r="P7" s="19"/>
      <c r="Q7" s="20"/>
      <c r="R7" s="17"/>
      <c r="S7" s="19"/>
      <c r="T7" s="20"/>
      <c r="U7" s="17"/>
      <c r="V7" s="19"/>
      <c r="W7" s="20"/>
      <c r="X7" s="17"/>
      <c r="Y7" s="21"/>
    </row>
    <row r="8" spans="1:25">
      <c r="A8" s="16"/>
      <c r="B8" s="118"/>
      <c r="C8" s="13"/>
      <c r="D8" s="13"/>
      <c r="E8" s="481"/>
      <c r="F8" s="14"/>
      <c r="G8" s="15"/>
      <c r="H8" s="16"/>
      <c r="I8" s="17"/>
      <c r="J8" s="19"/>
      <c r="K8" s="20"/>
      <c r="L8" s="22"/>
      <c r="M8" s="19"/>
      <c r="N8" s="20"/>
      <c r="O8" s="17"/>
      <c r="P8" s="19"/>
      <c r="Q8" s="20"/>
      <c r="R8" s="17"/>
      <c r="S8" s="19"/>
      <c r="T8" s="20"/>
      <c r="U8" s="17"/>
      <c r="V8" s="19"/>
      <c r="W8" s="20"/>
      <c r="X8" s="17"/>
      <c r="Y8" s="21"/>
    </row>
    <row r="9" spans="1:25">
      <c r="A9" s="16"/>
      <c r="B9" s="119"/>
      <c r="C9" s="13"/>
      <c r="D9" s="13"/>
      <c r="E9" s="481"/>
      <c r="F9" s="14"/>
      <c r="G9" s="15"/>
      <c r="H9" s="16"/>
      <c r="I9" s="17"/>
      <c r="J9" s="23"/>
      <c r="K9" s="24"/>
      <c r="L9" s="25"/>
      <c r="M9" s="23"/>
      <c r="N9" s="24"/>
      <c r="O9" s="17"/>
      <c r="P9" s="23"/>
      <c r="Q9" s="24"/>
      <c r="R9" s="17"/>
      <c r="S9" s="23"/>
      <c r="T9" s="24"/>
      <c r="U9" s="17"/>
      <c r="V9" s="23"/>
      <c r="W9" s="24"/>
      <c r="X9" s="17"/>
      <c r="Y9" s="21"/>
    </row>
    <row r="10" spans="1:25">
      <c r="A10" s="16"/>
      <c r="B10" s="119"/>
      <c r="C10" s="13"/>
      <c r="D10" s="13"/>
      <c r="E10" s="481"/>
      <c r="F10" s="14"/>
      <c r="G10" s="15"/>
      <c r="H10" s="16"/>
      <c r="I10" s="17"/>
      <c r="J10" s="19"/>
      <c r="K10" s="20"/>
      <c r="L10" s="22"/>
      <c r="M10" s="19"/>
      <c r="N10" s="20"/>
      <c r="O10" s="17"/>
      <c r="P10" s="19"/>
      <c r="Q10" s="20"/>
      <c r="R10" s="17"/>
      <c r="S10" s="19"/>
      <c r="T10" s="20"/>
      <c r="U10" s="17"/>
      <c r="V10" s="19"/>
      <c r="W10" s="20"/>
      <c r="X10" s="17"/>
      <c r="Y10" s="21"/>
    </row>
    <row r="11" spans="1:25">
      <c r="A11" s="16"/>
      <c r="B11" s="119"/>
      <c r="C11" s="13"/>
      <c r="D11" s="13"/>
      <c r="E11" s="481"/>
      <c r="F11" s="14"/>
      <c r="G11" s="15"/>
      <c r="H11" s="16"/>
      <c r="I11" s="17"/>
      <c r="J11" s="19"/>
      <c r="K11" s="20"/>
      <c r="L11" s="22"/>
      <c r="M11" s="19"/>
      <c r="N11" s="20"/>
      <c r="O11" s="17"/>
      <c r="P11" s="19"/>
      <c r="Q11" s="20"/>
      <c r="R11" s="17"/>
      <c r="S11" s="19"/>
      <c r="T11" s="20"/>
      <c r="U11" s="17"/>
      <c r="V11" s="19"/>
      <c r="W11" s="20"/>
      <c r="X11" s="17"/>
      <c r="Y11" s="21"/>
    </row>
    <row r="12" spans="1:25">
      <c r="A12" s="16"/>
      <c r="B12" s="119"/>
      <c r="C12" s="13"/>
      <c r="D12" s="13"/>
      <c r="E12" s="481"/>
      <c r="F12" s="14"/>
      <c r="G12" s="15"/>
      <c r="H12" s="16"/>
      <c r="I12" s="17"/>
      <c r="J12" s="19"/>
      <c r="K12" s="20"/>
      <c r="L12" s="22"/>
      <c r="M12" s="19"/>
      <c r="N12" s="20"/>
      <c r="O12" s="17"/>
      <c r="P12" s="19"/>
      <c r="Q12" s="20"/>
      <c r="R12" s="17"/>
      <c r="S12" s="19"/>
      <c r="T12" s="20"/>
      <c r="U12" s="17"/>
      <c r="V12" s="19"/>
      <c r="W12" s="20"/>
      <c r="X12" s="17"/>
      <c r="Y12" s="21"/>
    </row>
  </sheetData>
  <autoFilter ref="A4:F5" xr:uid="{00000000-0009-0000-0000-000001000000}"/>
  <mergeCells count="14">
    <mergeCell ref="F4:F5"/>
    <mergeCell ref="G4:I4"/>
    <mergeCell ref="J4:L4"/>
    <mergeCell ref="A4:A5"/>
    <mergeCell ref="B4:B5"/>
    <mergeCell ref="C4:C5"/>
    <mergeCell ref="D4:D5"/>
    <mergeCell ref="E4:E5"/>
    <mergeCell ref="M4:O4"/>
    <mergeCell ref="P4:R4"/>
    <mergeCell ref="S4:U4"/>
    <mergeCell ref="V4:X4"/>
    <mergeCell ref="R2:X2"/>
    <mergeCell ref="R3:X3"/>
  </mergeCells>
  <pageMargins left="0.7" right="0.7" top="0.75" bottom="0.75" header="0.3" footer="0.3"/>
  <ignoredErrors>
    <ignoredError sqref="Y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tabColor theme="5" tint="0.39997558519241921"/>
  </sheetPr>
  <dimension ref="A1:H9"/>
  <sheetViews>
    <sheetView workbookViewId="0">
      <selection activeCell="E9" sqref="E9"/>
    </sheetView>
  </sheetViews>
  <sheetFormatPr defaultColWidth="9.140625" defaultRowHeight="12.75"/>
  <cols>
    <col min="1" max="1" width="9.140625" style="90"/>
    <col min="2" max="2" width="11.42578125" style="90" customWidth="1"/>
    <col min="3" max="3" width="12" style="90" customWidth="1"/>
    <col min="4" max="4" width="9.140625" style="90"/>
    <col min="5" max="5" width="14.5703125" style="90" customWidth="1"/>
    <col min="6" max="6" width="11.85546875" style="90" customWidth="1"/>
    <col min="7" max="7" width="12.7109375" style="90" customWidth="1"/>
    <col min="8" max="8" width="12.28515625" style="90" customWidth="1"/>
    <col min="9" max="16384" width="9.140625" style="90"/>
  </cols>
  <sheetData>
    <row r="1" spans="1:8" ht="13.5" thickBot="1">
      <c r="A1" s="149" t="s">
        <v>370</v>
      </c>
    </row>
    <row r="2" spans="1:8">
      <c r="A2" s="350"/>
      <c r="G2" s="249" t="s">
        <v>1</v>
      </c>
      <c r="H2" s="173" t="s">
        <v>2</v>
      </c>
    </row>
    <row r="3" spans="1:8" ht="13.5" thickBot="1">
      <c r="A3" s="351"/>
      <c r="B3" s="92"/>
      <c r="C3" s="92"/>
      <c r="D3" s="92"/>
      <c r="E3" s="92"/>
      <c r="G3" s="26" t="s">
        <v>3</v>
      </c>
      <c r="H3" s="174">
        <v>2021</v>
      </c>
    </row>
    <row r="4" spans="1:8" ht="26.25" thickBot="1">
      <c r="A4" s="180" t="s">
        <v>4</v>
      </c>
      <c r="B4" s="180" t="s">
        <v>371</v>
      </c>
      <c r="C4" s="392" t="s">
        <v>372</v>
      </c>
      <c r="D4" s="180" t="s">
        <v>8</v>
      </c>
      <c r="E4" s="180" t="s">
        <v>373</v>
      </c>
      <c r="F4" s="224" t="s">
        <v>15</v>
      </c>
      <c r="G4" s="227" t="s">
        <v>374</v>
      </c>
      <c r="H4" s="227" t="s">
        <v>79</v>
      </c>
    </row>
    <row r="5" spans="1:8" ht="114.75">
      <c r="A5" s="215" t="s">
        <v>17</v>
      </c>
      <c r="B5" s="390" t="s">
        <v>375</v>
      </c>
      <c r="C5" s="395" t="s">
        <v>376</v>
      </c>
      <c r="D5" s="215"/>
      <c r="E5" s="215" t="s">
        <v>377</v>
      </c>
      <c r="G5" s="197">
        <v>1</v>
      </c>
      <c r="H5" s="391" t="s">
        <v>378</v>
      </c>
    </row>
    <row r="6" spans="1:8">
      <c r="A6" s="396" t="s">
        <v>379</v>
      </c>
      <c r="B6" s="507" t="s">
        <v>380</v>
      </c>
      <c r="C6" s="508" t="s">
        <v>381</v>
      </c>
      <c r="D6" s="509"/>
      <c r="E6" s="509" t="s">
        <v>377</v>
      </c>
      <c r="F6" s="510"/>
      <c r="G6" s="511">
        <v>1</v>
      </c>
      <c r="H6" s="394">
        <v>44306</v>
      </c>
    </row>
    <row r="7" spans="1:8">
      <c r="A7" s="512" t="s">
        <v>17</v>
      </c>
      <c r="B7" s="507" t="s">
        <v>380</v>
      </c>
      <c r="C7" s="513" t="s">
        <v>381</v>
      </c>
      <c r="D7" s="509"/>
      <c r="E7" s="509" t="s">
        <v>377</v>
      </c>
      <c r="F7" s="510"/>
      <c r="G7" s="511">
        <v>1</v>
      </c>
      <c r="H7" s="514">
        <v>44460</v>
      </c>
    </row>
    <row r="8" spans="1:8">
      <c r="A8" s="515" t="s">
        <v>17</v>
      </c>
      <c r="B8" s="489" t="s">
        <v>380</v>
      </c>
      <c r="C8" s="489" t="s">
        <v>381</v>
      </c>
      <c r="D8" s="489"/>
      <c r="E8" s="504" t="s">
        <v>377</v>
      </c>
      <c r="F8" s="489"/>
      <c r="G8" s="504">
        <v>1</v>
      </c>
      <c r="H8" s="516" t="s">
        <v>382</v>
      </c>
    </row>
    <row r="9" spans="1:8">
      <c r="A9" s="506" t="s">
        <v>17</v>
      </c>
      <c r="B9" s="489" t="s">
        <v>383</v>
      </c>
      <c r="C9" s="489" t="s">
        <v>384</v>
      </c>
      <c r="D9" s="489"/>
      <c r="E9" s="504" t="s">
        <v>377</v>
      </c>
      <c r="F9" s="489"/>
      <c r="G9" s="506">
        <v>21</v>
      </c>
      <c r="H9" s="517" t="s">
        <v>385</v>
      </c>
    </row>
  </sheetData>
  <autoFilter ref="A4:H4" xr:uid="{00000000-0009-0000-0000-000013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'T:\02 Projekte\Aktuelle Projekte\LIF010 CRM\WJ2020\LIF.01-20.GF.007-01 Typical Farm Approach - Aqua\06 Arbeitsordner\Work Plan 20-21\[Austrian_EWG_16-01_tables_2020_2021.xlsx]Drop-down list'!#REF!</xm:f>
          </x14:formula1>
          <xm:sqref>A5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K10"/>
  <sheetViews>
    <sheetView workbookViewId="0">
      <selection activeCell="G5" sqref="G5"/>
    </sheetView>
  </sheetViews>
  <sheetFormatPr defaultColWidth="9.140625" defaultRowHeight="12.75"/>
  <cols>
    <col min="1" max="7" width="9.140625" style="90"/>
    <col min="8" max="8" width="11.28515625" style="90" customWidth="1"/>
    <col min="9" max="9" width="11.140625" style="90" customWidth="1"/>
    <col min="10" max="10" width="12.5703125" style="90" customWidth="1"/>
    <col min="11" max="11" width="11.140625" style="90" customWidth="1"/>
    <col min="12" max="16384" width="9.140625" style="90"/>
  </cols>
  <sheetData>
    <row r="1" spans="1:11" ht="13.5" thickBot="1">
      <c r="A1" s="8" t="s">
        <v>386</v>
      </c>
    </row>
    <row r="2" spans="1:11">
      <c r="A2" s="326"/>
      <c r="J2" s="249" t="s">
        <v>1</v>
      </c>
      <c r="K2" s="173" t="s">
        <v>2</v>
      </c>
    </row>
    <row r="3" spans="1:11" ht="13.5" thickBot="1">
      <c r="A3" s="91"/>
      <c r="B3" s="92"/>
      <c r="C3" s="92"/>
      <c r="D3" s="92"/>
      <c r="E3" s="92"/>
      <c r="F3" s="92"/>
      <c r="G3" s="92"/>
      <c r="H3" s="92"/>
      <c r="I3" s="92"/>
      <c r="J3" s="26" t="s">
        <v>3</v>
      </c>
      <c r="K3" s="174">
        <v>2021</v>
      </c>
    </row>
    <row r="4" spans="1:11" ht="39" thickBot="1">
      <c r="A4" s="181" t="s">
        <v>4</v>
      </c>
      <c r="B4" s="181" t="s">
        <v>7</v>
      </c>
      <c r="C4" s="181" t="s">
        <v>8</v>
      </c>
      <c r="D4" s="181" t="s">
        <v>387</v>
      </c>
      <c r="E4" s="181" t="s">
        <v>388</v>
      </c>
      <c r="F4" s="181" t="s">
        <v>389</v>
      </c>
      <c r="G4" s="181" t="s">
        <v>390</v>
      </c>
      <c r="H4" s="181" t="s">
        <v>391</v>
      </c>
      <c r="I4" s="181" t="s">
        <v>392</v>
      </c>
      <c r="J4" s="181" t="s">
        <v>15</v>
      </c>
      <c r="K4" s="227" t="s">
        <v>393</v>
      </c>
    </row>
    <row r="5" spans="1:11" ht="63.75">
      <c r="A5" s="197" t="s">
        <v>17</v>
      </c>
      <c r="B5" s="353" t="s">
        <v>18</v>
      </c>
      <c r="C5" s="353" t="s">
        <v>18</v>
      </c>
      <c r="D5" s="353" t="s">
        <v>18</v>
      </c>
      <c r="E5" s="393" t="s">
        <v>18</v>
      </c>
      <c r="F5" s="353" t="s">
        <v>18</v>
      </c>
      <c r="G5" s="415" t="s">
        <v>18</v>
      </c>
      <c r="H5" s="353" t="s">
        <v>18</v>
      </c>
      <c r="I5" s="353" t="s">
        <v>18</v>
      </c>
      <c r="J5" s="353" t="s">
        <v>18</v>
      </c>
      <c r="K5" s="353" t="s">
        <v>19</v>
      </c>
    </row>
    <row r="6" spans="1:11">
      <c r="A6" s="352"/>
      <c r="B6" s="503"/>
      <c r="C6" s="503"/>
      <c r="D6" s="503"/>
      <c r="E6" s="518"/>
      <c r="F6" s="518"/>
      <c r="G6" s="518"/>
      <c r="H6" s="503"/>
      <c r="I6" s="503"/>
      <c r="J6" s="503"/>
      <c r="K6" s="503"/>
    </row>
    <row r="7" spans="1:11">
      <c r="A7" s="352"/>
      <c r="B7" s="503"/>
      <c r="C7" s="503"/>
      <c r="D7" s="503"/>
      <c r="E7" s="518"/>
      <c r="F7" s="518"/>
      <c r="G7" s="518"/>
      <c r="H7" s="503"/>
      <c r="I7" s="503"/>
      <c r="J7" s="503"/>
      <c r="K7" s="503"/>
    </row>
    <row r="8" spans="1:11">
      <c r="A8" s="352"/>
      <c r="B8" s="503"/>
      <c r="C8" s="503"/>
      <c r="D8" s="503"/>
      <c r="E8" s="518"/>
      <c r="F8" s="518"/>
      <c r="G8" s="518"/>
      <c r="H8" s="503"/>
      <c r="I8" s="503"/>
      <c r="J8" s="503"/>
      <c r="K8" s="503"/>
    </row>
    <row r="9" spans="1:11">
      <c r="A9" s="352"/>
      <c r="B9" s="503"/>
      <c r="C9" s="503"/>
      <c r="D9" s="503"/>
      <c r="E9" s="518"/>
      <c r="F9" s="518"/>
      <c r="G9" s="518"/>
      <c r="H9" s="503"/>
      <c r="I9" s="503"/>
      <c r="J9" s="503"/>
      <c r="K9" s="503"/>
    </row>
    <row r="10" spans="1:11">
      <c r="A10" s="352"/>
      <c r="B10" s="503"/>
      <c r="C10" s="503"/>
      <c r="D10" s="503"/>
      <c r="E10" s="518"/>
      <c r="F10" s="518"/>
      <c r="G10" s="518"/>
      <c r="H10" s="503"/>
      <c r="I10" s="503"/>
      <c r="J10" s="503"/>
      <c r="K10" s="503"/>
    </row>
  </sheetData>
  <autoFilter ref="A4:K4" xr:uid="{00000000-0009-0000-0000-000014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6"/>
  <sheetViews>
    <sheetView workbookViewId="0">
      <selection activeCell="J5" sqref="J5"/>
    </sheetView>
  </sheetViews>
  <sheetFormatPr defaultColWidth="9.140625" defaultRowHeight="12.75"/>
  <cols>
    <col min="1" max="4" width="9.140625" style="90"/>
    <col min="5" max="5" width="22.5703125" style="90" customWidth="1"/>
    <col min="6" max="6" width="12.85546875" style="90" customWidth="1"/>
    <col min="7" max="8" width="9.140625" style="90"/>
    <col min="9" max="9" width="12.42578125" style="90" customWidth="1"/>
    <col min="10" max="10" width="11.42578125" style="90" customWidth="1"/>
    <col min="11" max="16384" width="9.140625" style="90"/>
  </cols>
  <sheetData>
    <row r="1" spans="1:10" ht="13.5" thickBot="1">
      <c r="A1" s="354" t="s">
        <v>394</v>
      </c>
    </row>
    <row r="2" spans="1:10">
      <c r="A2" s="354"/>
      <c r="I2" s="249" t="s">
        <v>1</v>
      </c>
      <c r="J2" s="173" t="s">
        <v>2</v>
      </c>
    </row>
    <row r="3" spans="1:10" ht="13.5" thickBot="1">
      <c r="A3" s="326"/>
      <c r="I3" s="26" t="s">
        <v>3</v>
      </c>
      <c r="J3" s="174">
        <v>2021</v>
      </c>
    </row>
    <row r="4" spans="1:10" ht="39" thickBot="1">
      <c r="A4" s="180" t="s">
        <v>395</v>
      </c>
      <c r="B4" s="180" t="s">
        <v>396</v>
      </c>
      <c r="C4" s="180" t="s">
        <v>397</v>
      </c>
      <c r="D4" s="180" t="s">
        <v>398</v>
      </c>
      <c r="E4" s="180" t="s">
        <v>399</v>
      </c>
      <c r="F4" s="180" t="s">
        <v>400</v>
      </c>
      <c r="G4" s="180" t="s">
        <v>401</v>
      </c>
      <c r="H4" s="180" t="s">
        <v>402</v>
      </c>
      <c r="I4" s="156" t="s">
        <v>15</v>
      </c>
      <c r="J4" s="181" t="s">
        <v>79</v>
      </c>
    </row>
    <row r="5" spans="1:10" ht="140.25">
      <c r="A5" s="237" t="s">
        <v>17</v>
      </c>
      <c r="B5" s="237" t="s">
        <v>18</v>
      </c>
      <c r="C5" s="237" t="s">
        <v>18</v>
      </c>
      <c r="D5" s="237" t="s">
        <v>18</v>
      </c>
      <c r="E5" s="237" t="s">
        <v>18</v>
      </c>
      <c r="F5" s="237" t="s">
        <v>18</v>
      </c>
      <c r="G5" s="237" t="s">
        <v>124</v>
      </c>
      <c r="H5" s="237" t="s">
        <v>18</v>
      </c>
      <c r="I5" s="417" t="s">
        <v>124</v>
      </c>
      <c r="J5" s="416" t="s">
        <v>403</v>
      </c>
    </row>
    <row r="6" spans="1:10">
      <c r="A6" s="519"/>
      <c r="B6" s="520"/>
      <c r="C6" s="520"/>
      <c r="D6" s="520"/>
      <c r="E6" s="520"/>
      <c r="F6" s="520"/>
      <c r="G6" s="520"/>
      <c r="H6" s="520"/>
      <c r="I6" s="521"/>
      <c r="J6" s="522"/>
    </row>
  </sheetData>
  <autoFilter ref="A4:J4" xr:uid="{00000000-0009-0000-0000-000015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Q51"/>
  <sheetViews>
    <sheetView workbookViewId="0">
      <selection activeCell="Q5" sqref="Q5"/>
    </sheetView>
  </sheetViews>
  <sheetFormatPr defaultColWidth="8.85546875" defaultRowHeight="12.75"/>
  <cols>
    <col min="1" max="1" width="5.7109375" style="90" customWidth="1"/>
    <col min="2" max="9" width="8.7109375" style="90" customWidth="1"/>
    <col min="10" max="10" width="12.42578125" style="90" customWidth="1"/>
    <col min="11" max="11" width="12.28515625" style="90" customWidth="1"/>
    <col min="12" max="12" width="9.85546875" style="90" customWidth="1"/>
    <col min="13" max="13" width="20.7109375" style="90" customWidth="1"/>
    <col min="14" max="14" width="15" style="90" customWidth="1"/>
    <col min="15" max="15" width="14.140625" style="90" customWidth="1"/>
    <col min="16" max="16" width="14.85546875" style="90" customWidth="1"/>
    <col min="17" max="17" width="14.140625" style="90" customWidth="1"/>
    <col min="18" max="16384" width="8.85546875" style="90"/>
  </cols>
  <sheetData>
    <row r="1" spans="1:17" ht="13.5" thickBot="1">
      <c r="A1" s="8" t="s">
        <v>31</v>
      </c>
    </row>
    <row r="2" spans="1:17">
      <c r="J2" s="8"/>
      <c r="K2" s="8"/>
      <c r="L2" s="8"/>
      <c r="M2" s="8"/>
      <c r="N2" s="8"/>
      <c r="O2" s="8"/>
      <c r="P2" s="88" t="s">
        <v>1</v>
      </c>
      <c r="Q2" s="173" t="s">
        <v>2</v>
      </c>
    </row>
    <row r="3" spans="1:17" ht="13.5" thickBot="1">
      <c r="J3" s="8"/>
      <c r="K3" s="8"/>
      <c r="L3" s="8"/>
      <c r="M3" s="8"/>
      <c r="N3" s="8"/>
      <c r="O3" s="8"/>
      <c r="P3" s="51" t="s">
        <v>3</v>
      </c>
      <c r="Q3" s="172">
        <v>2021</v>
      </c>
    </row>
    <row r="4" spans="1:17" s="102" customFormat="1" ht="78.75">
      <c r="A4" s="121" t="s">
        <v>4</v>
      </c>
      <c r="B4" s="122" t="s">
        <v>32</v>
      </c>
      <c r="C4" s="122" t="s">
        <v>33</v>
      </c>
      <c r="D4" s="122" t="s">
        <v>6</v>
      </c>
      <c r="E4" s="122" t="s">
        <v>7</v>
      </c>
      <c r="F4" s="122" t="s">
        <v>8</v>
      </c>
      <c r="G4" s="122" t="s">
        <v>9</v>
      </c>
      <c r="H4" s="122" t="s">
        <v>34</v>
      </c>
      <c r="I4" s="122" t="s">
        <v>35</v>
      </c>
      <c r="J4" s="122" t="s">
        <v>36</v>
      </c>
      <c r="K4" s="122" t="s">
        <v>37</v>
      </c>
      <c r="L4" s="122" t="s">
        <v>15</v>
      </c>
      <c r="M4" s="134" t="s">
        <v>38</v>
      </c>
      <c r="N4" s="135" t="s">
        <v>39</v>
      </c>
      <c r="O4" s="134" t="s">
        <v>40</v>
      </c>
      <c r="P4" s="134" t="s">
        <v>41</v>
      </c>
      <c r="Q4" s="136" t="s">
        <v>42</v>
      </c>
    </row>
    <row r="5" spans="1:17" ht="76.5">
      <c r="A5" s="20" t="s">
        <v>17</v>
      </c>
      <c r="B5" s="24" t="s">
        <v>18</v>
      </c>
      <c r="C5" s="24" t="s">
        <v>18</v>
      </c>
      <c r="D5" s="40" t="s">
        <v>18</v>
      </c>
      <c r="E5" s="27" t="s">
        <v>18</v>
      </c>
      <c r="F5" s="24" t="s">
        <v>18</v>
      </c>
      <c r="G5" s="20" t="s">
        <v>18</v>
      </c>
      <c r="H5" s="24" t="s">
        <v>18</v>
      </c>
      <c r="I5" s="24" t="s">
        <v>18</v>
      </c>
      <c r="J5" s="28" t="s">
        <v>18</v>
      </c>
      <c r="K5" s="28" t="s">
        <v>18</v>
      </c>
      <c r="L5" s="27" t="s">
        <v>43</v>
      </c>
      <c r="M5" s="125" t="s">
        <v>18</v>
      </c>
      <c r="N5" s="126" t="e">
        <f>100*M5/J5</f>
        <v>#VALUE!</v>
      </c>
      <c r="O5" s="127" t="s">
        <v>18</v>
      </c>
      <c r="P5" s="128" t="s">
        <v>18</v>
      </c>
      <c r="Q5" s="129" t="s">
        <v>19</v>
      </c>
    </row>
    <row r="6" spans="1:17">
      <c r="A6" s="20"/>
      <c r="B6" s="13"/>
      <c r="C6" s="13"/>
      <c r="D6" s="29"/>
      <c r="E6" s="13"/>
      <c r="F6" s="13"/>
      <c r="G6" s="13"/>
      <c r="H6" s="13"/>
      <c r="I6" s="13"/>
      <c r="J6" s="130"/>
      <c r="K6" s="28"/>
      <c r="L6" s="20"/>
      <c r="M6" s="131"/>
      <c r="N6" s="126" t="e">
        <f t="shared" ref="N6:N12" si="0">100*M6/J6</f>
        <v>#DIV/0!</v>
      </c>
      <c r="O6" s="131"/>
      <c r="P6" s="132"/>
      <c r="Q6" s="132"/>
    </row>
    <row r="7" spans="1:17">
      <c r="A7" s="20"/>
      <c r="B7" s="24"/>
      <c r="C7" s="24"/>
      <c r="D7" s="123"/>
      <c r="E7" s="27"/>
      <c r="F7" s="24"/>
      <c r="G7" s="20"/>
      <c r="H7" s="24"/>
      <c r="I7" s="24"/>
      <c r="J7" s="28"/>
      <c r="K7" s="28"/>
      <c r="L7" s="20"/>
      <c r="M7" s="131"/>
      <c r="N7" s="126" t="e">
        <f t="shared" si="0"/>
        <v>#DIV/0!</v>
      </c>
      <c r="O7" s="131"/>
      <c r="P7" s="132"/>
      <c r="Q7" s="132"/>
    </row>
    <row r="8" spans="1:17">
      <c r="A8" s="20"/>
      <c r="B8" s="24"/>
      <c r="C8" s="24"/>
      <c r="D8" s="123"/>
      <c r="E8" s="27"/>
      <c r="F8" s="24"/>
      <c r="G8" s="20"/>
      <c r="H8" s="40"/>
      <c r="I8" s="24"/>
      <c r="J8" s="28"/>
      <c r="K8" s="28"/>
      <c r="L8" s="20"/>
      <c r="M8" s="131"/>
      <c r="N8" s="126" t="e">
        <f t="shared" si="0"/>
        <v>#DIV/0!</v>
      </c>
      <c r="O8" s="131"/>
      <c r="P8" s="132"/>
      <c r="Q8" s="132"/>
    </row>
    <row r="9" spans="1:17">
      <c r="A9" s="20"/>
      <c r="B9" s="24"/>
      <c r="C9" s="24"/>
      <c r="D9" s="123"/>
      <c r="E9" s="27"/>
      <c r="F9" s="24"/>
      <c r="G9" s="20"/>
      <c r="H9" s="40"/>
      <c r="I9" s="24"/>
      <c r="J9" s="28"/>
      <c r="K9" s="28"/>
      <c r="L9" s="20"/>
      <c r="M9" s="131"/>
      <c r="N9" s="126" t="e">
        <f t="shared" si="0"/>
        <v>#DIV/0!</v>
      </c>
      <c r="O9" s="131"/>
      <c r="P9" s="132"/>
      <c r="Q9" s="132"/>
    </row>
    <row r="10" spans="1:17">
      <c r="A10" s="20"/>
      <c r="B10" s="24"/>
      <c r="C10" s="24"/>
      <c r="D10" s="124"/>
      <c r="E10" s="27"/>
      <c r="F10" s="24"/>
      <c r="G10" s="40"/>
      <c r="H10" s="24"/>
      <c r="I10" s="24"/>
      <c r="J10" s="28"/>
      <c r="K10" s="28"/>
      <c r="L10" s="30"/>
      <c r="M10" s="131"/>
      <c r="N10" s="126" t="e">
        <f t="shared" si="0"/>
        <v>#DIV/0!</v>
      </c>
      <c r="O10" s="131"/>
      <c r="P10" s="132"/>
      <c r="Q10" s="132"/>
    </row>
    <row r="11" spans="1:17">
      <c r="A11" s="20"/>
      <c r="B11" s="24"/>
      <c r="C11" s="24"/>
      <c r="D11" s="124"/>
      <c r="E11" s="27"/>
      <c r="F11" s="24"/>
      <c r="G11" s="40"/>
      <c r="H11" s="24"/>
      <c r="I11" s="24"/>
      <c r="J11" s="28"/>
      <c r="K11" s="28"/>
      <c r="L11" s="30"/>
      <c r="M11" s="131"/>
      <c r="N11" s="126" t="e">
        <f t="shared" si="0"/>
        <v>#DIV/0!</v>
      </c>
      <c r="O11" s="131"/>
      <c r="P11" s="132"/>
      <c r="Q11" s="132"/>
    </row>
    <row r="12" spans="1:17">
      <c r="A12" s="20"/>
      <c r="B12" s="24"/>
      <c r="C12" s="24"/>
      <c r="D12" s="124"/>
      <c r="E12" s="27"/>
      <c r="F12" s="24"/>
      <c r="G12" s="40"/>
      <c r="H12" s="40"/>
      <c r="I12" s="24"/>
      <c r="J12" s="28"/>
      <c r="K12" s="28"/>
      <c r="L12" s="27"/>
      <c r="M12" s="31"/>
      <c r="N12" s="126" t="e">
        <f t="shared" si="0"/>
        <v>#DIV/0!</v>
      </c>
      <c r="O12" s="131"/>
      <c r="P12" s="132"/>
      <c r="Q12" s="132"/>
    </row>
    <row r="13" spans="1:17">
      <c r="J13" s="133"/>
      <c r="K13" s="133"/>
      <c r="M13" s="133"/>
      <c r="N13" s="133"/>
      <c r="O13" s="133"/>
    </row>
    <row r="14" spans="1:17">
      <c r="J14" s="133"/>
      <c r="K14" s="133"/>
      <c r="M14" s="133"/>
      <c r="N14" s="133"/>
      <c r="O14" s="133"/>
    </row>
    <row r="15" spans="1:17">
      <c r="J15" s="133"/>
      <c r="K15" s="133"/>
      <c r="M15" s="133"/>
      <c r="N15" s="133"/>
      <c r="O15" s="133"/>
    </row>
    <row r="16" spans="1:17">
      <c r="J16" s="133"/>
      <c r="K16" s="133"/>
      <c r="M16" s="133"/>
      <c r="N16" s="133"/>
      <c r="O16" s="133"/>
    </row>
    <row r="17" spans="10:15">
      <c r="J17" s="133"/>
      <c r="K17" s="133"/>
      <c r="M17" s="133"/>
      <c r="N17" s="133"/>
      <c r="O17" s="133"/>
    </row>
    <row r="18" spans="10:15">
      <c r="J18" s="133"/>
      <c r="K18" s="133"/>
      <c r="M18" s="133"/>
      <c r="N18" s="133"/>
      <c r="O18" s="133"/>
    </row>
    <row r="19" spans="10:15">
      <c r="J19" s="133"/>
      <c r="K19" s="133"/>
      <c r="M19" s="133"/>
      <c r="N19" s="133"/>
      <c r="O19" s="133"/>
    </row>
    <row r="20" spans="10:15">
      <c r="J20" s="133"/>
      <c r="K20" s="133"/>
      <c r="M20" s="133"/>
      <c r="N20" s="133"/>
      <c r="O20" s="133"/>
    </row>
    <row r="21" spans="10:15">
      <c r="J21" s="133"/>
      <c r="K21" s="133"/>
      <c r="M21" s="133"/>
      <c r="N21" s="133"/>
      <c r="O21" s="133"/>
    </row>
    <row r="22" spans="10:15">
      <c r="J22" s="133"/>
      <c r="K22" s="133"/>
      <c r="M22" s="133"/>
      <c r="N22" s="133"/>
      <c r="O22" s="133"/>
    </row>
    <row r="23" spans="10:15">
      <c r="J23" s="133"/>
      <c r="K23" s="133"/>
      <c r="M23" s="133"/>
      <c r="N23" s="133"/>
      <c r="O23" s="133"/>
    </row>
    <row r="24" spans="10:15">
      <c r="J24" s="133"/>
      <c r="K24" s="133"/>
      <c r="M24" s="133"/>
      <c r="N24" s="133"/>
      <c r="O24" s="133"/>
    </row>
    <row r="25" spans="10:15">
      <c r="J25" s="133"/>
      <c r="K25" s="133"/>
      <c r="M25" s="133"/>
      <c r="N25" s="133"/>
      <c r="O25" s="133"/>
    </row>
    <row r="26" spans="10:15">
      <c r="J26" s="133"/>
      <c r="K26" s="133"/>
      <c r="M26" s="133"/>
      <c r="N26" s="133"/>
      <c r="O26" s="133"/>
    </row>
    <row r="27" spans="10:15">
      <c r="J27" s="133"/>
      <c r="K27" s="133"/>
      <c r="M27" s="133"/>
      <c r="N27" s="133"/>
      <c r="O27" s="133"/>
    </row>
    <row r="28" spans="10:15">
      <c r="J28" s="133"/>
      <c r="K28" s="133"/>
      <c r="M28" s="133"/>
      <c r="N28" s="133"/>
      <c r="O28" s="133"/>
    </row>
    <row r="29" spans="10:15">
      <c r="J29" s="133"/>
      <c r="K29" s="133"/>
      <c r="M29" s="133"/>
      <c r="N29" s="133"/>
      <c r="O29" s="133"/>
    </row>
    <row r="30" spans="10:15">
      <c r="J30" s="133"/>
      <c r="K30" s="133"/>
      <c r="M30" s="133"/>
      <c r="N30" s="133"/>
      <c r="O30" s="133"/>
    </row>
    <row r="31" spans="10:15">
      <c r="J31" s="133"/>
      <c r="K31" s="133"/>
      <c r="M31" s="133"/>
      <c r="N31" s="133"/>
      <c r="O31" s="133"/>
    </row>
    <row r="32" spans="10:15">
      <c r="J32" s="133"/>
      <c r="K32" s="133"/>
      <c r="M32" s="133"/>
      <c r="N32" s="133"/>
      <c r="O32" s="133"/>
    </row>
    <row r="33" spans="10:15">
      <c r="J33" s="133"/>
      <c r="K33" s="133"/>
      <c r="M33" s="133"/>
      <c r="N33" s="133"/>
      <c r="O33" s="133"/>
    </row>
    <row r="34" spans="10:15">
      <c r="J34" s="133"/>
      <c r="K34" s="133"/>
      <c r="M34" s="133"/>
      <c r="N34" s="133"/>
      <c r="O34" s="133"/>
    </row>
    <row r="35" spans="10:15">
      <c r="J35" s="133"/>
      <c r="K35" s="133"/>
      <c r="M35" s="133"/>
      <c r="N35" s="133"/>
      <c r="O35" s="133"/>
    </row>
    <row r="36" spans="10:15">
      <c r="J36" s="133"/>
      <c r="K36" s="133"/>
      <c r="M36" s="133"/>
      <c r="N36" s="133"/>
      <c r="O36" s="133"/>
    </row>
    <row r="37" spans="10:15">
      <c r="J37" s="133"/>
      <c r="K37" s="133"/>
      <c r="M37" s="133"/>
      <c r="N37" s="133"/>
      <c r="O37" s="133"/>
    </row>
    <row r="38" spans="10:15">
      <c r="J38" s="133"/>
      <c r="K38" s="133"/>
      <c r="M38" s="133"/>
      <c r="N38" s="133"/>
      <c r="O38" s="133"/>
    </row>
    <row r="39" spans="10:15">
      <c r="J39" s="133"/>
      <c r="K39" s="133"/>
      <c r="M39" s="133"/>
      <c r="N39" s="133"/>
      <c r="O39" s="133"/>
    </row>
    <row r="40" spans="10:15">
      <c r="J40" s="133"/>
      <c r="K40" s="133"/>
      <c r="M40" s="133"/>
      <c r="N40" s="133"/>
      <c r="O40" s="133"/>
    </row>
    <row r="41" spans="10:15">
      <c r="J41" s="133"/>
      <c r="K41" s="133"/>
      <c r="M41" s="133"/>
      <c r="N41" s="133"/>
      <c r="O41" s="133"/>
    </row>
    <row r="42" spans="10:15">
      <c r="J42" s="133"/>
      <c r="K42" s="133"/>
      <c r="M42" s="133"/>
      <c r="N42" s="133"/>
      <c r="O42" s="133"/>
    </row>
    <row r="43" spans="10:15">
      <c r="J43" s="133"/>
      <c r="K43" s="133"/>
      <c r="M43" s="133"/>
      <c r="N43" s="133"/>
      <c r="O43" s="133"/>
    </row>
    <row r="44" spans="10:15">
      <c r="J44" s="133"/>
      <c r="K44" s="133"/>
      <c r="M44" s="133"/>
      <c r="N44" s="133"/>
      <c r="O44" s="133"/>
    </row>
    <row r="45" spans="10:15">
      <c r="J45" s="133"/>
      <c r="K45" s="133"/>
      <c r="M45" s="133"/>
      <c r="N45" s="133"/>
      <c r="O45" s="133"/>
    </row>
    <row r="46" spans="10:15">
      <c r="J46" s="133"/>
      <c r="K46" s="133"/>
      <c r="M46" s="133"/>
      <c r="N46" s="133"/>
      <c r="O46" s="133"/>
    </row>
    <row r="47" spans="10:15">
      <c r="M47" s="133"/>
      <c r="N47" s="133"/>
      <c r="O47" s="133"/>
    </row>
    <row r="48" spans="10:15">
      <c r="M48" s="133"/>
      <c r="N48" s="133"/>
      <c r="O48" s="133"/>
    </row>
    <row r="49" spans="13:15">
      <c r="M49" s="133"/>
      <c r="N49" s="133"/>
      <c r="O49" s="133"/>
    </row>
    <row r="50" spans="13:15">
      <c r="M50" s="133"/>
      <c r="N50" s="133"/>
      <c r="O50" s="133"/>
    </row>
    <row r="51" spans="13:15">
      <c r="M51" s="133"/>
      <c r="N51" s="133"/>
      <c r="O51" s="133"/>
    </row>
  </sheetData>
  <autoFilter ref="A4:Q4"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Y11"/>
  <sheetViews>
    <sheetView topLeftCell="L1" workbookViewId="0">
      <selection activeCell="Y5" sqref="Y5"/>
    </sheetView>
  </sheetViews>
  <sheetFormatPr defaultColWidth="9.140625" defaultRowHeight="12.75"/>
  <cols>
    <col min="1" max="1" width="9.140625" style="90"/>
    <col min="2" max="2" width="11.28515625" style="90" customWidth="1"/>
    <col min="3" max="3" width="11.85546875" style="90" customWidth="1"/>
    <col min="4" max="4" width="12.42578125" style="90" customWidth="1"/>
    <col min="5" max="5" width="9.140625" style="90"/>
    <col min="6" max="6" width="14.28515625" style="90" customWidth="1"/>
    <col min="7" max="7" width="13.140625" style="90" customWidth="1"/>
    <col min="8" max="8" width="13.28515625" style="90" customWidth="1"/>
    <col min="9" max="9" width="9.140625" style="90"/>
    <col min="10" max="10" width="13.140625" style="90" customWidth="1"/>
    <col min="11" max="11" width="12" style="90" bestFit="1" customWidth="1"/>
    <col min="12" max="13" width="9.140625" style="90"/>
    <col min="14" max="14" width="14.85546875" style="90" customWidth="1"/>
    <col min="15" max="15" width="13.7109375" style="90" customWidth="1"/>
    <col min="16" max="16" width="14.5703125" style="90" customWidth="1"/>
    <col min="17" max="17" width="15.140625" style="90" customWidth="1"/>
    <col min="18" max="18" width="15" style="90" customWidth="1"/>
    <col min="19" max="19" width="15.5703125" style="90" customWidth="1"/>
    <col min="20" max="20" width="13.140625" style="90" customWidth="1"/>
    <col min="21" max="21" width="17.28515625" style="90" customWidth="1"/>
    <col min="22" max="22" width="12.28515625" style="90" customWidth="1"/>
    <col min="23" max="23" width="12.140625" style="90" customWidth="1"/>
    <col min="24" max="24" width="11.7109375" style="90" customWidth="1"/>
    <col min="25" max="25" width="11.42578125" style="90" customWidth="1"/>
    <col min="26" max="16384" width="9.140625" style="90"/>
  </cols>
  <sheetData>
    <row r="1" spans="1:25" ht="13.5" thickBot="1">
      <c r="A1" s="32" t="s">
        <v>44</v>
      </c>
      <c r="B1" s="33"/>
      <c r="C1" s="33"/>
      <c r="D1" s="33"/>
      <c r="E1" s="33"/>
      <c r="F1" s="33"/>
      <c r="G1" s="34"/>
      <c r="H1" s="33"/>
      <c r="I1" s="33"/>
      <c r="J1" s="33"/>
      <c r="K1" s="33"/>
      <c r="L1" s="33"/>
      <c r="M1" s="33"/>
      <c r="N1" s="33"/>
      <c r="O1" s="33"/>
      <c r="P1" s="33"/>
      <c r="Q1" s="33"/>
      <c r="R1" s="33"/>
      <c r="S1" s="33"/>
      <c r="T1" s="33"/>
      <c r="U1" s="33"/>
      <c r="V1" s="33"/>
      <c r="W1" s="33"/>
      <c r="X1" s="33"/>
      <c r="Y1" s="33"/>
    </row>
    <row r="2" spans="1:25" ht="13.5" thickBot="1">
      <c r="A2" s="33"/>
      <c r="B2" s="33"/>
      <c r="C2" s="33"/>
      <c r="D2" s="33"/>
      <c r="E2" s="33"/>
      <c r="F2" s="33"/>
      <c r="G2" s="33"/>
      <c r="H2" s="33"/>
      <c r="I2" s="33"/>
      <c r="J2" s="33"/>
      <c r="K2" s="33"/>
      <c r="L2" s="33"/>
      <c r="M2" s="33"/>
      <c r="N2" s="33"/>
      <c r="O2" s="33"/>
      <c r="P2" s="33"/>
      <c r="Q2" s="33"/>
      <c r="R2" s="33"/>
      <c r="S2" s="33"/>
      <c r="T2" s="33"/>
      <c r="U2" s="33"/>
      <c r="V2" s="33"/>
      <c r="W2" s="33"/>
      <c r="X2" s="176" t="s">
        <v>1</v>
      </c>
      <c r="Y2" s="177" t="s">
        <v>2</v>
      </c>
    </row>
    <row r="3" spans="1:25" ht="13.5" thickBot="1">
      <c r="A3" s="35"/>
      <c r="B3" s="35"/>
      <c r="C3" s="35"/>
      <c r="D3" s="35"/>
      <c r="E3" s="35"/>
      <c r="F3" s="35"/>
      <c r="G3" s="35"/>
      <c r="H3" s="35"/>
      <c r="I3" s="35"/>
      <c r="J3" s="35"/>
      <c r="K3" s="35"/>
      <c r="L3" s="35"/>
      <c r="M3" s="33"/>
      <c r="N3" s="35"/>
      <c r="O3" s="35"/>
      <c r="P3" s="35"/>
      <c r="Q3" s="35"/>
      <c r="R3" s="35"/>
      <c r="S3" s="35"/>
      <c r="T3" s="35"/>
      <c r="U3" s="35"/>
      <c r="V3" s="35"/>
      <c r="W3" s="33"/>
      <c r="X3" s="179" t="s">
        <v>3</v>
      </c>
      <c r="Y3" s="178">
        <v>2021</v>
      </c>
    </row>
    <row r="4" spans="1:25" s="102" customFormat="1" ht="68.25" thickBot="1">
      <c r="A4" s="138" t="s">
        <v>4</v>
      </c>
      <c r="B4" s="138" t="s">
        <v>33</v>
      </c>
      <c r="C4" s="138" t="s">
        <v>45</v>
      </c>
      <c r="D4" s="139" t="s">
        <v>8</v>
      </c>
      <c r="E4" s="138" t="s">
        <v>6</v>
      </c>
      <c r="F4" s="138" t="s">
        <v>46</v>
      </c>
      <c r="G4" s="140" t="s">
        <v>47</v>
      </c>
      <c r="H4" s="138" t="s">
        <v>48</v>
      </c>
      <c r="I4" s="138" t="s">
        <v>49</v>
      </c>
      <c r="J4" s="138" t="s">
        <v>50</v>
      </c>
      <c r="K4" s="138" t="s">
        <v>51</v>
      </c>
      <c r="L4" s="138" t="s">
        <v>52</v>
      </c>
      <c r="M4" s="138" t="s">
        <v>15</v>
      </c>
      <c r="N4" s="141" t="s">
        <v>53</v>
      </c>
      <c r="O4" s="141" t="s">
        <v>54</v>
      </c>
      <c r="P4" s="141" t="s">
        <v>24</v>
      </c>
      <c r="Q4" s="141" t="s">
        <v>55</v>
      </c>
      <c r="R4" s="141" t="s">
        <v>56</v>
      </c>
      <c r="S4" s="141" t="s">
        <v>57</v>
      </c>
      <c r="T4" s="141" t="s">
        <v>58</v>
      </c>
      <c r="U4" s="141" t="s">
        <v>59</v>
      </c>
      <c r="V4" s="141" t="s">
        <v>60</v>
      </c>
      <c r="W4" s="141" t="s">
        <v>61</v>
      </c>
      <c r="X4" s="141" t="s">
        <v>62</v>
      </c>
      <c r="Y4" s="141" t="s">
        <v>63</v>
      </c>
    </row>
    <row r="5" spans="1:25" ht="63.75">
      <c r="A5" s="372" t="s">
        <v>17</v>
      </c>
      <c r="B5" s="36" t="s">
        <v>18</v>
      </c>
      <c r="C5" s="182" t="s">
        <v>18</v>
      </c>
      <c r="D5" s="36" t="s">
        <v>18</v>
      </c>
      <c r="E5" s="36" t="s">
        <v>18</v>
      </c>
      <c r="F5" s="36" t="s">
        <v>18</v>
      </c>
      <c r="G5" s="37" t="s">
        <v>18</v>
      </c>
      <c r="H5" s="36" t="s">
        <v>18</v>
      </c>
      <c r="I5" s="36" t="s">
        <v>18</v>
      </c>
      <c r="J5" s="36" t="s">
        <v>18</v>
      </c>
      <c r="K5" s="38" t="s">
        <v>18</v>
      </c>
      <c r="L5" s="38" t="s">
        <v>18</v>
      </c>
      <c r="M5" s="36" t="s">
        <v>18</v>
      </c>
      <c r="N5" s="39" t="s">
        <v>18</v>
      </c>
      <c r="O5" s="39" t="s">
        <v>18</v>
      </c>
      <c r="P5" s="39" t="s">
        <v>18</v>
      </c>
      <c r="Q5" s="39" t="s">
        <v>18</v>
      </c>
      <c r="R5" s="39" t="s">
        <v>18</v>
      </c>
      <c r="S5" s="39" t="s">
        <v>18</v>
      </c>
      <c r="T5" s="39" t="s">
        <v>18</v>
      </c>
      <c r="U5" s="39" t="s">
        <v>18</v>
      </c>
      <c r="V5" s="39" t="s">
        <v>18</v>
      </c>
      <c r="W5" s="39" t="s">
        <v>18</v>
      </c>
      <c r="X5" s="39" t="s">
        <v>18</v>
      </c>
      <c r="Y5" s="39" t="s">
        <v>19</v>
      </c>
    </row>
    <row r="6" spans="1:25">
      <c r="A6" s="40"/>
      <c r="B6" s="13"/>
      <c r="C6" s="41"/>
      <c r="D6" s="13"/>
      <c r="E6" s="13"/>
      <c r="F6" s="13"/>
      <c r="G6" s="42"/>
      <c r="H6" s="13"/>
      <c r="I6" s="13"/>
      <c r="J6" s="13"/>
      <c r="K6" s="43"/>
      <c r="L6" s="43"/>
      <c r="M6" s="24"/>
      <c r="N6" s="44"/>
      <c r="O6" s="44"/>
      <c r="P6" s="44"/>
      <c r="Q6" s="44"/>
      <c r="R6" s="44"/>
      <c r="S6" s="44"/>
      <c r="T6" s="44"/>
      <c r="U6" s="44"/>
      <c r="V6" s="44"/>
      <c r="W6" s="44"/>
      <c r="X6" s="44"/>
      <c r="Y6" s="44"/>
    </row>
    <row r="7" spans="1:25">
      <c r="A7" s="40"/>
      <c r="B7" s="13"/>
      <c r="C7" s="41"/>
      <c r="D7" s="13"/>
      <c r="E7" s="13"/>
      <c r="F7" s="13"/>
      <c r="G7" s="42"/>
      <c r="H7" s="13"/>
      <c r="I7" s="13"/>
      <c r="J7" s="13"/>
      <c r="K7" s="43"/>
      <c r="L7" s="43"/>
      <c r="M7" s="24"/>
      <c r="N7" s="44"/>
      <c r="O7" s="44"/>
      <c r="P7" s="44"/>
      <c r="Q7" s="44"/>
      <c r="R7" s="44"/>
      <c r="S7" s="44"/>
      <c r="T7" s="44"/>
      <c r="U7" s="44"/>
      <c r="V7" s="44"/>
      <c r="W7" s="44"/>
      <c r="X7" s="44"/>
      <c r="Y7" s="44"/>
    </row>
    <row r="8" spans="1:25">
      <c r="A8" s="40"/>
      <c r="B8" s="13"/>
      <c r="C8" s="41"/>
      <c r="D8" s="13"/>
      <c r="E8" s="13"/>
      <c r="F8" s="13"/>
      <c r="G8" s="42"/>
      <c r="H8" s="13"/>
      <c r="I8" s="13"/>
      <c r="J8" s="13"/>
      <c r="K8" s="43"/>
      <c r="L8" s="43"/>
      <c r="M8" s="24"/>
      <c r="N8" s="44"/>
      <c r="O8" s="44"/>
      <c r="P8" s="44"/>
      <c r="Q8" s="44"/>
      <c r="R8" s="44"/>
      <c r="S8" s="44"/>
      <c r="T8" s="44"/>
      <c r="U8" s="44"/>
      <c r="V8" s="44"/>
      <c r="W8" s="44"/>
      <c r="X8" s="44"/>
      <c r="Y8" s="44"/>
    </row>
    <row r="9" spans="1:25">
      <c r="A9" s="40"/>
      <c r="B9" s="13"/>
      <c r="C9" s="41"/>
      <c r="D9" s="13"/>
      <c r="E9" s="13"/>
      <c r="F9" s="13"/>
      <c r="G9" s="42"/>
      <c r="H9" s="13"/>
      <c r="I9" s="13"/>
      <c r="J9" s="13"/>
      <c r="K9" s="43"/>
      <c r="L9" s="43"/>
      <c r="M9" s="24"/>
      <c r="N9" s="44"/>
      <c r="O9" s="44"/>
      <c r="P9" s="44"/>
      <c r="Q9" s="44"/>
      <c r="R9" s="44"/>
      <c r="S9" s="44"/>
      <c r="T9" s="44"/>
      <c r="U9" s="44"/>
      <c r="V9" s="44"/>
      <c r="W9" s="44"/>
      <c r="X9" s="44"/>
      <c r="Y9" s="44"/>
    </row>
    <row r="10" spans="1:25">
      <c r="A10" s="40"/>
      <c r="B10" s="13"/>
      <c r="C10" s="41"/>
      <c r="D10" s="13"/>
      <c r="E10" s="13"/>
      <c r="F10" s="13"/>
      <c r="G10" s="42"/>
      <c r="H10" s="13"/>
      <c r="I10" s="13"/>
      <c r="J10" s="13"/>
      <c r="K10" s="43"/>
      <c r="L10" s="43"/>
      <c r="M10" s="24"/>
      <c r="N10" s="44"/>
      <c r="O10" s="44"/>
      <c r="P10" s="44"/>
      <c r="Q10" s="44"/>
      <c r="R10" s="44"/>
      <c r="S10" s="44"/>
      <c r="T10" s="44"/>
      <c r="U10" s="44"/>
      <c r="V10" s="44"/>
      <c r="W10" s="44"/>
      <c r="X10" s="44"/>
      <c r="Y10" s="44"/>
    </row>
    <row r="11" spans="1:25">
      <c r="A11" s="40"/>
      <c r="B11" s="13"/>
      <c r="C11" s="41"/>
      <c r="D11" s="13"/>
      <c r="E11" s="13"/>
      <c r="F11" s="13"/>
      <c r="G11" s="42"/>
      <c r="H11" s="13"/>
      <c r="I11" s="13"/>
      <c r="J11" s="13"/>
      <c r="K11" s="45"/>
      <c r="L11" s="45"/>
      <c r="M11" s="24"/>
      <c r="N11" s="46"/>
      <c r="O11" s="46"/>
      <c r="P11" s="46"/>
      <c r="Q11" s="46"/>
      <c r="R11" s="46"/>
      <c r="S11" s="46"/>
      <c r="T11" s="46"/>
      <c r="U11" s="46"/>
      <c r="V11" s="46"/>
      <c r="W11" s="46"/>
      <c r="X11" s="46"/>
      <c r="Y11" s="46"/>
    </row>
  </sheetData>
  <autoFilter ref="A4:Y4"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U15"/>
  <sheetViews>
    <sheetView topLeftCell="F1" workbookViewId="0">
      <selection activeCell="U5" sqref="U5"/>
    </sheetView>
  </sheetViews>
  <sheetFormatPr defaultColWidth="9.140625" defaultRowHeight="14.25"/>
  <cols>
    <col min="1" max="1" width="9.140625" style="137"/>
    <col min="2" max="2" width="16.28515625" style="137" bestFit="1" customWidth="1"/>
    <col min="3" max="3" width="9.140625" style="137"/>
    <col min="4" max="4" width="13.5703125" style="137" bestFit="1" customWidth="1"/>
    <col min="5" max="5" width="9.140625" style="137"/>
    <col min="6" max="6" width="11" style="137" customWidth="1"/>
    <col min="7" max="7" width="10.28515625" style="137" customWidth="1"/>
    <col min="8" max="8" width="11.28515625" style="137" customWidth="1"/>
    <col min="9" max="9" width="11" style="137" customWidth="1"/>
    <col min="10" max="10" width="12.5703125" style="137" customWidth="1"/>
    <col min="11" max="12" width="9.140625" style="137"/>
    <col min="13" max="13" width="10.7109375" style="137" customWidth="1"/>
    <col min="14" max="14" width="11" style="137" customWidth="1"/>
    <col min="15" max="15" width="10.7109375" style="137" customWidth="1"/>
    <col min="16" max="16" width="14.28515625" style="137" customWidth="1"/>
    <col min="17" max="17" width="13.28515625" style="137" customWidth="1"/>
    <col min="18" max="18" width="11" style="137" customWidth="1"/>
    <col min="19" max="19" width="9.5703125" style="137" customWidth="1"/>
    <col min="20" max="20" width="10.140625" style="137" bestFit="1" customWidth="1"/>
    <col min="21" max="21" width="13.85546875" style="137" bestFit="1" customWidth="1"/>
    <col min="22" max="16384" width="9.140625" style="137"/>
  </cols>
  <sheetData>
    <row r="1" spans="1:21" s="33" customFormat="1" ht="15" thickBot="1">
      <c r="A1" s="47" t="s">
        <v>64</v>
      </c>
      <c r="S1" s="48"/>
      <c r="T1" s="142"/>
      <c r="U1" s="143"/>
    </row>
    <row r="2" spans="1:21" s="33" customFormat="1" ht="12.75">
      <c r="A2" s="49"/>
      <c r="S2" s="48"/>
      <c r="T2" s="88" t="s">
        <v>1</v>
      </c>
      <c r="U2" s="144" t="s">
        <v>2</v>
      </c>
    </row>
    <row r="3" spans="1:21" s="33" customFormat="1" ht="13.5" thickBot="1">
      <c r="A3" s="50"/>
      <c r="S3" s="48"/>
      <c r="T3" s="51" t="s">
        <v>3</v>
      </c>
      <c r="U3" s="172">
        <v>2021</v>
      </c>
    </row>
    <row r="4" spans="1:21" s="52" customFormat="1" ht="59.25" customHeight="1" thickBot="1">
      <c r="A4" s="70" t="s">
        <v>4</v>
      </c>
      <c r="B4" s="71" t="s">
        <v>65</v>
      </c>
      <c r="C4" s="70" t="s">
        <v>66</v>
      </c>
      <c r="D4" s="71" t="s">
        <v>8</v>
      </c>
      <c r="E4" s="71" t="s">
        <v>6</v>
      </c>
      <c r="F4" s="70" t="s">
        <v>67</v>
      </c>
      <c r="G4" s="70" t="s">
        <v>47</v>
      </c>
      <c r="H4" s="71" t="s">
        <v>68</v>
      </c>
      <c r="I4" s="71" t="s">
        <v>69</v>
      </c>
      <c r="J4" s="72" t="s">
        <v>70</v>
      </c>
      <c r="K4" s="73" t="s">
        <v>71</v>
      </c>
      <c r="L4" s="73" t="s">
        <v>72</v>
      </c>
      <c r="M4" s="72" t="s">
        <v>73</v>
      </c>
      <c r="N4" s="72" t="s">
        <v>24</v>
      </c>
      <c r="O4" s="70" t="s">
        <v>15</v>
      </c>
      <c r="P4" s="74" t="s">
        <v>74</v>
      </c>
      <c r="Q4" s="75" t="s">
        <v>75</v>
      </c>
      <c r="R4" s="74" t="s">
        <v>76</v>
      </c>
      <c r="S4" s="76" t="s">
        <v>77</v>
      </c>
      <c r="T4" s="74" t="s">
        <v>78</v>
      </c>
      <c r="U4" s="77" t="s">
        <v>79</v>
      </c>
    </row>
    <row r="5" spans="1:21" s="33" customFormat="1" ht="12.75">
      <c r="A5" s="376" t="s">
        <v>17</v>
      </c>
      <c r="B5" s="375" t="s">
        <v>18</v>
      </c>
      <c r="C5" s="377" t="s">
        <v>18</v>
      </c>
      <c r="D5" s="375" t="s">
        <v>18</v>
      </c>
      <c r="E5" s="375" t="s">
        <v>18</v>
      </c>
      <c r="F5" s="375" t="s">
        <v>18</v>
      </c>
      <c r="G5" s="377" t="s">
        <v>18</v>
      </c>
      <c r="H5" s="375" t="s">
        <v>18</v>
      </c>
      <c r="I5" s="375" t="s">
        <v>18</v>
      </c>
      <c r="J5" s="378" t="s">
        <v>18</v>
      </c>
      <c r="K5" s="378" t="s">
        <v>18</v>
      </c>
      <c r="L5" s="378" t="s">
        <v>18</v>
      </c>
      <c r="M5" s="379" t="s">
        <v>18</v>
      </c>
      <c r="N5" s="378" t="s">
        <v>18</v>
      </c>
      <c r="O5" s="78" t="s">
        <v>18</v>
      </c>
      <c r="P5" s="79" t="s">
        <v>18</v>
      </c>
      <c r="Q5" s="80" t="e">
        <f>P5*100/M5</f>
        <v>#VALUE!</v>
      </c>
      <c r="R5" s="81" t="s">
        <v>18</v>
      </c>
      <c r="S5" s="81" t="s">
        <v>18</v>
      </c>
      <c r="T5" s="81" t="s">
        <v>18</v>
      </c>
      <c r="U5" s="380" t="s">
        <v>80</v>
      </c>
    </row>
    <row r="6" spans="1:21" s="33" customFormat="1" ht="15">
      <c r="A6" s="116"/>
      <c r="B6" s="54"/>
      <c r="C6" s="55"/>
      <c r="D6" s="55"/>
      <c r="E6" s="55"/>
      <c r="F6" s="55"/>
      <c r="G6" s="55"/>
      <c r="H6" s="54"/>
      <c r="I6" s="54"/>
      <c r="J6" s="56"/>
      <c r="K6" s="56"/>
      <c r="L6" s="57"/>
      <c r="M6" s="58"/>
      <c r="N6" s="59"/>
      <c r="O6" s="55"/>
      <c r="P6" s="60"/>
      <c r="Q6" s="53" t="e">
        <f>P6*100/M6</f>
        <v>#DIV/0!</v>
      </c>
      <c r="R6" s="61"/>
      <c r="S6" s="61"/>
      <c r="T6" s="61"/>
      <c r="U6" s="381"/>
    </row>
    <row r="7" spans="1:21" s="33" customFormat="1">
      <c r="A7" s="116"/>
      <c r="B7" s="62"/>
      <c r="C7" s="63"/>
      <c r="D7" s="63"/>
      <c r="E7" s="63"/>
      <c r="F7" s="63"/>
      <c r="G7" s="63"/>
      <c r="H7" s="62"/>
      <c r="I7" s="62"/>
      <c r="J7" s="64"/>
      <c r="K7" s="64"/>
      <c r="L7" s="65"/>
      <c r="M7" s="66"/>
      <c r="N7" s="67"/>
      <c r="O7" s="63"/>
      <c r="P7" s="60"/>
      <c r="Q7" s="53" t="e">
        <f t="shared" ref="Q7:Q15" si="0">P7*100/M7</f>
        <v>#DIV/0!</v>
      </c>
      <c r="R7" s="61"/>
      <c r="S7" s="61"/>
      <c r="T7" s="61"/>
      <c r="U7" s="68"/>
    </row>
    <row r="8" spans="1:21" s="33" customFormat="1">
      <c r="A8" s="116"/>
      <c r="B8" s="62"/>
      <c r="C8" s="63"/>
      <c r="D8" s="63"/>
      <c r="E8" s="63"/>
      <c r="F8" s="63"/>
      <c r="G8" s="63"/>
      <c r="H8" s="62"/>
      <c r="I8" s="62"/>
      <c r="J8" s="64"/>
      <c r="K8" s="64"/>
      <c r="L8" s="65"/>
      <c r="M8" s="66"/>
      <c r="N8" s="67"/>
      <c r="O8" s="63"/>
      <c r="P8" s="69"/>
      <c r="Q8" s="53" t="e">
        <f t="shared" si="0"/>
        <v>#DIV/0!</v>
      </c>
      <c r="R8" s="61"/>
      <c r="S8" s="61"/>
      <c r="T8" s="61"/>
      <c r="U8" s="68"/>
    </row>
    <row r="9" spans="1:21" s="33" customFormat="1">
      <c r="A9" s="116"/>
      <c r="B9" s="62"/>
      <c r="C9" s="63"/>
      <c r="D9" s="63"/>
      <c r="E9" s="63"/>
      <c r="F9" s="63"/>
      <c r="G9" s="63"/>
      <c r="H9" s="62"/>
      <c r="I9" s="62"/>
      <c r="J9" s="64"/>
      <c r="K9" s="64"/>
      <c r="L9" s="65"/>
      <c r="M9" s="66"/>
      <c r="N9" s="67"/>
      <c r="O9" s="63"/>
      <c r="P9" s="69"/>
      <c r="Q9" s="53" t="e">
        <f t="shared" si="0"/>
        <v>#DIV/0!</v>
      </c>
      <c r="R9" s="61"/>
      <c r="S9" s="61"/>
      <c r="T9" s="61"/>
      <c r="U9" s="68"/>
    </row>
    <row r="10" spans="1:21" s="33" customFormat="1">
      <c r="A10" s="116"/>
      <c r="B10" s="62"/>
      <c r="C10" s="63"/>
      <c r="D10" s="63"/>
      <c r="E10" s="21"/>
      <c r="F10" s="63"/>
      <c r="G10" s="63"/>
      <c r="H10" s="62"/>
      <c r="I10" s="62"/>
      <c r="J10" s="64"/>
      <c r="K10" s="64"/>
      <c r="L10" s="65"/>
      <c r="M10" s="66"/>
      <c r="N10" s="67"/>
      <c r="O10" s="63"/>
      <c r="P10" s="60"/>
      <c r="Q10" s="53" t="e">
        <f t="shared" si="0"/>
        <v>#DIV/0!</v>
      </c>
      <c r="R10" s="61"/>
      <c r="S10" s="61"/>
      <c r="T10" s="61"/>
      <c r="U10" s="68"/>
    </row>
    <row r="11" spans="1:21" s="33" customFormat="1">
      <c r="A11" s="116"/>
      <c r="B11" s="62"/>
      <c r="C11" s="63"/>
      <c r="D11" s="63"/>
      <c r="E11" s="21"/>
      <c r="F11" s="63"/>
      <c r="G11" s="63"/>
      <c r="H11" s="62"/>
      <c r="I11" s="62"/>
      <c r="J11" s="64"/>
      <c r="K11" s="64"/>
      <c r="L11" s="65"/>
      <c r="M11" s="66"/>
      <c r="N11" s="67"/>
      <c r="O11" s="63"/>
      <c r="P11" s="60"/>
      <c r="Q11" s="53" t="e">
        <f t="shared" si="0"/>
        <v>#DIV/0!</v>
      </c>
      <c r="R11" s="61"/>
      <c r="S11" s="61"/>
      <c r="T11" s="61"/>
      <c r="U11" s="68"/>
    </row>
    <row r="12" spans="1:21" s="33" customFormat="1">
      <c r="A12" s="116"/>
      <c r="B12" s="62"/>
      <c r="C12" s="63"/>
      <c r="D12" s="63"/>
      <c r="E12" s="21"/>
      <c r="F12" s="63"/>
      <c r="G12" s="63"/>
      <c r="H12" s="62"/>
      <c r="I12" s="62"/>
      <c r="J12" s="64"/>
      <c r="K12" s="64"/>
      <c r="L12" s="65"/>
      <c r="M12" s="66"/>
      <c r="N12" s="67"/>
      <c r="O12" s="63"/>
      <c r="P12" s="69"/>
      <c r="Q12" s="53" t="e">
        <f t="shared" si="0"/>
        <v>#DIV/0!</v>
      </c>
      <c r="R12" s="61"/>
      <c r="S12" s="61"/>
      <c r="T12" s="61"/>
      <c r="U12" s="68"/>
    </row>
    <row r="13" spans="1:21" s="33" customFormat="1">
      <c r="A13" s="116"/>
      <c r="B13" s="62"/>
      <c r="C13" s="63"/>
      <c r="D13" s="63"/>
      <c r="E13" s="21"/>
      <c r="F13" s="63"/>
      <c r="G13" s="63"/>
      <c r="H13" s="62"/>
      <c r="I13" s="62"/>
      <c r="J13" s="64"/>
      <c r="K13" s="64"/>
      <c r="L13" s="65"/>
      <c r="M13" s="66"/>
      <c r="N13" s="67"/>
      <c r="O13" s="63"/>
      <c r="P13" s="69"/>
      <c r="Q13" s="53" t="e">
        <f t="shared" si="0"/>
        <v>#DIV/0!</v>
      </c>
      <c r="R13" s="61"/>
      <c r="S13" s="61"/>
      <c r="T13" s="61"/>
      <c r="U13" s="68"/>
    </row>
    <row r="14" spans="1:21" s="33" customFormat="1">
      <c r="A14" s="116"/>
      <c r="B14" s="62"/>
      <c r="C14" s="63"/>
      <c r="D14" s="63"/>
      <c r="E14" s="21"/>
      <c r="F14" s="63"/>
      <c r="G14" s="63"/>
      <c r="H14" s="62"/>
      <c r="I14" s="62"/>
      <c r="J14" s="65"/>
      <c r="K14" s="65"/>
      <c r="L14" s="65"/>
      <c r="M14" s="66"/>
      <c r="N14" s="67"/>
      <c r="O14" s="63"/>
      <c r="P14" s="60"/>
      <c r="Q14" s="53" t="e">
        <f t="shared" si="0"/>
        <v>#DIV/0!</v>
      </c>
      <c r="R14" s="61"/>
      <c r="S14" s="61"/>
      <c r="T14" s="61"/>
      <c r="U14" s="68"/>
    </row>
    <row r="15" spans="1:21" s="33" customFormat="1">
      <c r="A15" s="116"/>
      <c r="B15" s="62"/>
      <c r="C15" s="63"/>
      <c r="D15" s="63"/>
      <c r="E15" s="21"/>
      <c r="F15" s="63"/>
      <c r="G15" s="63"/>
      <c r="H15" s="62"/>
      <c r="I15" s="62"/>
      <c r="J15" s="65"/>
      <c r="K15" s="65"/>
      <c r="L15" s="65"/>
      <c r="M15" s="66"/>
      <c r="N15" s="67"/>
      <c r="O15" s="63"/>
      <c r="P15" s="60"/>
      <c r="Q15" s="53" t="e">
        <f t="shared" si="0"/>
        <v>#DIV/0!</v>
      </c>
      <c r="R15" s="61"/>
      <c r="S15" s="61"/>
      <c r="T15" s="61"/>
      <c r="U15" s="68"/>
    </row>
  </sheetData>
  <autoFilter ref="A4:U4"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W9"/>
  <sheetViews>
    <sheetView topLeftCell="J1" workbookViewId="0">
      <selection activeCell="W6" sqref="W6"/>
    </sheetView>
  </sheetViews>
  <sheetFormatPr defaultColWidth="9.140625" defaultRowHeight="12.75"/>
  <cols>
    <col min="1" max="1" width="9.140625" style="90"/>
    <col min="2" max="2" width="12.5703125" style="90" customWidth="1"/>
    <col min="3" max="8" width="9.140625" style="90"/>
    <col min="9" max="9" width="10.85546875" style="90" customWidth="1"/>
    <col min="10" max="10" width="10.140625" style="90" customWidth="1"/>
    <col min="11" max="11" width="9.140625" style="90"/>
    <col min="12" max="12" width="10.85546875" style="90" customWidth="1"/>
    <col min="13" max="13" width="16.5703125" style="90" customWidth="1"/>
    <col min="14" max="14" width="17" style="90" customWidth="1"/>
    <col min="15" max="15" width="12.28515625" style="90" customWidth="1"/>
    <col min="16" max="20" width="9.140625" style="90"/>
    <col min="21" max="22" width="11.7109375" style="90" customWidth="1"/>
    <col min="23" max="23" width="12.140625" style="90" customWidth="1"/>
    <col min="24" max="16384" width="9.140625" style="90"/>
  </cols>
  <sheetData>
    <row r="1" spans="1:23" ht="13.5" thickBot="1">
      <c r="A1" s="146" t="s">
        <v>81</v>
      </c>
      <c r="B1" s="147"/>
      <c r="C1" s="148"/>
      <c r="D1" s="148"/>
      <c r="E1" s="148"/>
      <c r="F1" s="148"/>
      <c r="G1" s="148"/>
      <c r="H1" s="148"/>
      <c r="I1" s="148"/>
      <c r="J1" s="148"/>
      <c r="K1" s="148"/>
      <c r="L1" s="148"/>
      <c r="M1" s="148"/>
      <c r="N1" s="148"/>
      <c r="O1" s="148"/>
      <c r="P1" s="148"/>
      <c r="Q1" s="148"/>
      <c r="R1" s="148"/>
      <c r="S1" s="148"/>
      <c r="T1" s="148"/>
      <c r="U1" s="148"/>
      <c r="V1" s="148"/>
      <c r="W1" s="148"/>
    </row>
    <row r="2" spans="1:23">
      <c r="A2" s="149"/>
      <c r="B2" s="149"/>
      <c r="C2" s="149"/>
      <c r="D2" s="149"/>
      <c r="E2" s="149"/>
      <c r="F2" s="149"/>
      <c r="G2" s="149"/>
      <c r="H2" s="149"/>
      <c r="I2" s="149"/>
      <c r="J2" s="149"/>
      <c r="K2" s="149"/>
      <c r="L2" s="149"/>
      <c r="M2" s="149"/>
      <c r="N2" s="149"/>
      <c r="O2" s="149"/>
      <c r="P2" s="149"/>
      <c r="Q2" s="149"/>
      <c r="R2" s="149"/>
      <c r="S2" s="149"/>
      <c r="T2" s="149"/>
      <c r="U2" s="149"/>
      <c r="V2" s="88" t="s">
        <v>1</v>
      </c>
      <c r="W2" s="144" t="s">
        <v>2</v>
      </c>
    </row>
    <row r="3" spans="1:23" ht="13.5" thickBot="1">
      <c r="A3" s="149"/>
      <c r="B3" s="149"/>
      <c r="C3" s="149"/>
      <c r="D3" s="149"/>
      <c r="E3" s="149"/>
      <c r="F3" s="149"/>
      <c r="G3" s="149"/>
      <c r="H3" s="149"/>
      <c r="I3" s="149"/>
      <c r="J3" s="149"/>
      <c r="K3" s="149"/>
      <c r="L3" s="149"/>
      <c r="M3" s="149"/>
      <c r="N3" s="149"/>
      <c r="O3" s="149"/>
      <c r="P3" s="150"/>
      <c r="Q3" s="150"/>
      <c r="R3" s="150"/>
      <c r="S3" s="150"/>
      <c r="T3" s="150"/>
      <c r="U3" s="150"/>
      <c r="V3" s="26" t="s">
        <v>3</v>
      </c>
      <c r="W3" s="171">
        <v>2021</v>
      </c>
    </row>
    <row r="4" spans="1:23" ht="13.5" thickBot="1">
      <c r="A4" s="150"/>
      <c r="B4" s="150"/>
      <c r="C4" s="150"/>
      <c r="D4" s="150"/>
      <c r="E4" s="150"/>
      <c r="F4" s="150"/>
      <c r="G4" s="150"/>
      <c r="H4" s="150"/>
      <c r="I4" s="150"/>
      <c r="J4" s="150"/>
      <c r="K4" s="150"/>
      <c r="L4" s="150"/>
      <c r="M4" s="150"/>
      <c r="N4" s="169"/>
      <c r="O4" s="170"/>
      <c r="P4" s="460" t="s">
        <v>82</v>
      </c>
      <c r="Q4" s="461"/>
      <c r="R4" s="461"/>
      <c r="S4" s="461"/>
      <c r="T4" s="462"/>
      <c r="U4" s="145"/>
      <c r="V4" s="145"/>
      <c r="W4" s="145"/>
    </row>
    <row r="5" spans="1:23" s="102" customFormat="1" ht="68.25" thickBot="1">
      <c r="A5" s="157" t="s">
        <v>4</v>
      </c>
      <c r="B5" s="163" t="s">
        <v>83</v>
      </c>
      <c r="C5" s="163" t="s">
        <v>7</v>
      </c>
      <c r="D5" s="163" t="s">
        <v>8</v>
      </c>
      <c r="E5" s="158" t="s">
        <v>84</v>
      </c>
      <c r="F5" s="159" t="s">
        <v>85</v>
      </c>
      <c r="G5" s="157" t="s">
        <v>86</v>
      </c>
      <c r="H5" s="159" t="s">
        <v>87</v>
      </c>
      <c r="I5" s="159" t="s">
        <v>88</v>
      </c>
      <c r="J5" s="159" t="s">
        <v>15</v>
      </c>
      <c r="K5" s="160" t="s">
        <v>89</v>
      </c>
      <c r="L5" s="160" t="s">
        <v>90</v>
      </c>
      <c r="M5" s="160" t="s">
        <v>91</v>
      </c>
      <c r="N5" s="160" t="s">
        <v>92</v>
      </c>
      <c r="O5" s="161" t="s">
        <v>93</v>
      </c>
      <c r="P5" s="161" t="s">
        <v>94</v>
      </c>
      <c r="Q5" s="161" t="s">
        <v>95</v>
      </c>
      <c r="R5" s="161" t="s">
        <v>96</v>
      </c>
      <c r="S5" s="161" t="s">
        <v>97</v>
      </c>
      <c r="T5" s="161" t="s">
        <v>98</v>
      </c>
      <c r="U5" s="162" t="s">
        <v>99</v>
      </c>
      <c r="V5" s="162" t="s">
        <v>100</v>
      </c>
      <c r="W5" s="162" t="s">
        <v>79</v>
      </c>
    </row>
    <row r="6" spans="1:23">
      <c r="A6" s="151" t="s">
        <v>17</v>
      </c>
      <c r="B6" s="383" t="s">
        <v>18</v>
      </c>
      <c r="C6" s="382" t="s">
        <v>18</v>
      </c>
      <c r="D6" s="151" t="s">
        <v>18</v>
      </c>
      <c r="E6" s="164" t="s">
        <v>18</v>
      </c>
      <c r="F6" s="151" t="s">
        <v>18</v>
      </c>
      <c r="G6" s="151" t="s">
        <v>18</v>
      </c>
      <c r="H6" s="151" t="s">
        <v>18</v>
      </c>
      <c r="I6" s="151" t="s">
        <v>18</v>
      </c>
      <c r="J6" s="165" t="s">
        <v>18</v>
      </c>
      <c r="K6" s="384" t="s">
        <v>18</v>
      </c>
      <c r="L6" s="385" t="s">
        <v>18</v>
      </c>
      <c r="M6" s="385" t="s">
        <v>18</v>
      </c>
      <c r="N6" s="168" t="s">
        <v>18</v>
      </c>
      <c r="O6" s="167" t="s">
        <v>18</v>
      </c>
      <c r="P6" s="167" t="s">
        <v>18</v>
      </c>
      <c r="Q6" s="168" t="s">
        <v>18</v>
      </c>
      <c r="R6" s="168" t="s">
        <v>18</v>
      </c>
      <c r="S6" s="168" t="s">
        <v>18</v>
      </c>
      <c r="T6" s="168" t="s">
        <v>18</v>
      </c>
      <c r="U6" s="168" t="s">
        <v>18</v>
      </c>
      <c r="V6" s="386" t="s">
        <v>18</v>
      </c>
      <c r="W6" s="166" t="s">
        <v>19</v>
      </c>
    </row>
    <row r="7" spans="1:23">
      <c r="A7" s="152"/>
      <c r="B7" s="83"/>
      <c r="C7" s="153"/>
      <c r="D7" s="152"/>
      <c r="E7" s="152"/>
      <c r="F7" s="152"/>
      <c r="G7" s="152"/>
      <c r="H7" s="152"/>
      <c r="I7" s="152"/>
      <c r="J7" s="154"/>
      <c r="K7" s="84"/>
      <c r="L7" s="85"/>
      <c r="M7" s="85"/>
      <c r="N7" s="82"/>
      <c r="O7" s="82"/>
      <c r="P7" s="82"/>
      <c r="Q7" s="82"/>
      <c r="R7" s="82"/>
      <c r="S7" s="82"/>
      <c r="T7" s="82"/>
      <c r="U7" s="82"/>
      <c r="V7" s="86"/>
      <c r="W7" s="82"/>
    </row>
    <row r="8" spans="1:23">
      <c r="A8" s="152"/>
      <c r="B8" s="83"/>
      <c r="C8" s="153"/>
      <c r="D8" s="152"/>
      <c r="E8" s="152"/>
      <c r="F8" s="152"/>
      <c r="G8" s="152"/>
      <c r="H8" s="152"/>
      <c r="I8" s="152"/>
      <c r="J8" s="154"/>
      <c r="K8" s="84"/>
      <c r="L8" s="85"/>
      <c r="M8" s="85"/>
      <c r="N8" s="82"/>
      <c r="O8" s="82"/>
      <c r="P8" s="82"/>
      <c r="Q8" s="82"/>
      <c r="R8" s="82"/>
      <c r="S8" s="82"/>
      <c r="T8" s="82"/>
      <c r="U8" s="82"/>
      <c r="V8" s="86"/>
      <c r="W8" s="82"/>
    </row>
    <row r="9" spans="1:23">
      <c r="A9" s="154"/>
      <c r="B9" s="87"/>
      <c r="C9" s="155"/>
      <c r="D9" s="154"/>
      <c r="E9" s="154"/>
      <c r="F9" s="154"/>
      <c r="G9" s="154"/>
      <c r="H9" s="154"/>
      <c r="I9" s="154"/>
      <c r="J9" s="154"/>
      <c r="K9" s="84"/>
      <c r="L9" s="85"/>
      <c r="M9" s="85"/>
      <c r="N9" s="82"/>
      <c r="O9" s="82"/>
      <c r="P9" s="82"/>
      <c r="Q9" s="82"/>
      <c r="R9" s="82"/>
      <c r="S9" s="82"/>
      <c r="T9" s="82"/>
      <c r="U9" s="82"/>
      <c r="V9" s="86"/>
      <c r="W9" s="82"/>
    </row>
  </sheetData>
  <autoFilter ref="A5:W5" xr:uid="{00000000-0009-0000-0000-000005000000}"/>
  <mergeCells count="1">
    <mergeCell ref="P4: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A7"/>
  <sheetViews>
    <sheetView topLeftCell="P1" workbookViewId="0">
      <selection activeCell="AA5" sqref="AA5"/>
    </sheetView>
  </sheetViews>
  <sheetFormatPr defaultColWidth="9.140625" defaultRowHeight="12.75"/>
  <cols>
    <col min="1" max="3" width="9.140625" style="90"/>
    <col min="4" max="4" width="11.28515625" style="90" customWidth="1"/>
    <col min="5" max="5" width="11.140625" style="90" customWidth="1"/>
    <col min="6" max="9" width="9.140625" style="90"/>
    <col min="10" max="10" width="11.7109375" style="90" customWidth="1"/>
    <col min="11" max="14" width="9.140625" style="90"/>
    <col min="15" max="15" width="14.5703125" style="90" customWidth="1"/>
    <col min="16" max="16" width="12.5703125" style="90" customWidth="1"/>
    <col min="17" max="17" width="11.140625" style="90" customWidth="1"/>
    <col min="18" max="18" width="12.7109375" style="90" customWidth="1"/>
    <col min="19" max="19" width="13.7109375" style="90" customWidth="1"/>
    <col min="20" max="22" width="9.140625" style="90"/>
    <col min="23" max="23" width="13.140625" style="90" customWidth="1"/>
    <col min="24" max="24" width="16" style="90" customWidth="1"/>
    <col min="25" max="25" width="16.140625" style="90" customWidth="1"/>
    <col min="26" max="26" width="17.28515625" style="90" customWidth="1"/>
    <col min="27" max="27" width="11.7109375" style="90" customWidth="1"/>
    <col min="28" max="16384" width="9.140625" style="90"/>
  </cols>
  <sheetData>
    <row r="1" spans="1:27" ht="13.5" thickBot="1">
      <c r="A1" s="8" t="s">
        <v>101</v>
      </c>
    </row>
    <row r="2" spans="1:27">
      <c r="H2" s="463"/>
      <c r="I2" s="463"/>
      <c r="J2" s="463"/>
      <c r="K2" s="463"/>
      <c r="L2" s="463"/>
      <c r="M2" s="463"/>
      <c r="N2" s="463"/>
      <c r="O2" s="463"/>
      <c r="P2" s="463"/>
      <c r="Q2" s="463"/>
      <c r="R2" s="463"/>
      <c r="S2" s="463"/>
      <c r="T2" s="463"/>
      <c r="U2" s="463"/>
      <c r="V2" s="463"/>
      <c r="W2" s="463"/>
      <c r="X2" s="48"/>
      <c r="Y2" s="48"/>
      <c r="Z2" s="193" t="s">
        <v>1</v>
      </c>
      <c r="AA2" s="194" t="s">
        <v>2</v>
      </c>
    </row>
    <row r="3" spans="1:27" ht="13.5" thickBot="1">
      <c r="A3" s="91"/>
      <c r="B3" s="92"/>
      <c r="C3" s="92"/>
      <c r="D3" s="92"/>
      <c r="E3" s="92"/>
      <c r="F3" s="92"/>
      <c r="G3" s="92"/>
      <c r="H3" s="92"/>
      <c r="I3" s="92"/>
      <c r="J3" s="92"/>
      <c r="K3" s="92"/>
      <c r="L3" s="92"/>
      <c r="M3" s="92"/>
      <c r="N3" s="92"/>
      <c r="O3" s="92"/>
      <c r="P3" s="92"/>
      <c r="Q3" s="92"/>
      <c r="R3" s="464"/>
      <c r="S3" s="464"/>
      <c r="T3" s="464"/>
      <c r="U3" s="48"/>
      <c r="Z3" s="195" t="s">
        <v>3</v>
      </c>
      <c r="AA3" s="196">
        <v>2021</v>
      </c>
    </row>
    <row r="4" spans="1:27" ht="68.25" thickBot="1">
      <c r="A4" s="200" t="s">
        <v>4</v>
      </c>
      <c r="B4" s="2" t="s">
        <v>102</v>
      </c>
      <c r="C4" s="2" t="s">
        <v>103</v>
      </c>
      <c r="D4" s="2" t="s">
        <v>104</v>
      </c>
      <c r="E4" s="2" t="s">
        <v>48</v>
      </c>
      <c r="F4" s="201" t="s">
        <v>105</v>
      </c>
      <c r="G4" s="202" t="s">
        <v>106</v>
      </c>
      <c r="H4" s="203" t="s">
        <v>107</v>
      </c>
      <c r="I4" s="2" t="s">
        <v>108</v>
      </c>
      <c r="J4" s="2" t="s">
        <v>24</v>
      </c>
      <c r="K4" s="204" t="s">
        <v>109</v>
      </c>
      <c r="L4" s="2" t="s">
        <v>110</v>
      </c>
      <c r="M4" s="2" t="s">
        <v>111</v>
      </c>
      <c r="N4" s="2" t="s">
        <v>112</v>
      </c>
      <c r="O4" s="2" t="s">
        <v>113</v>
      </c>
      <c r="P4" s="2" t="s">
        <v>114</v>
      </c>
      <c r="Q4" s="205" t="s">
        <v>15</v>
      </c>
      <c r="R4" s="206" t="s">
        <v>115</v>
      </c>
      <c r="S4" s="206" t="s">
        <v>116</v>
      </c>
      <c r="T4" s="206" t="s">
        <v>117</v>
      </c>
      <c r="U4" s="207" t="s">
        <v>118</v>
      </c>
      <c r="V4" s="206" t="s">
        <v>119</v>
      </c>
      <c r="W4" s="206" t="s">
        <v>120</v>
      </c>
      <c r="X4" s="208" t="s">
        <v>121</v>
      </c>
      <c r="Y4" s="209" t="s">
        <v>122</v>
      </c>
      <c r="Z4" s="209" t="s">
        <v>123</v>
      </c>
      <c r="AA4" s="210" t="s">
        <v>79</v>
      </c>
    </row>
    <row r="5" spans="1:27" ht="63.75">
      <c r="A5" s="215" t="s">
        <v>17</v>
      </c>
      <c r="B5" s="182" t="s">
        <v>18</v>
      </c>
      <c r="C5" s="182" t="s">
        <v>18</v>
      </c>
      <c r="D5" s="182" t="s">
        <v>18</v>
      </c>
      <c r="E5" s="182" t="s">
        <v>18</v>
      </c>
      <c r="F5" s="182" t="s">
        <v>18</v>
      </c>
      <c r="G5" s="36" t="s">
        <v>18</v>
      </c>
      <c r="H5" s="182" t="s">
        <v>18</v>
      </c>
      <c r="I5" s="182" t="s">
        <v>18</v>
      </c>
      <c r="J5" s="182" t="s">
        <v>18</v>
      </c>
      <c r="K5" s="183" t="s">
        <v>18</v>
      </c>
      <c r="L5" s="182" t="s">
        <v>18</v>
      </c>
      <c r="M5" s="182" t="s">
        <v>18</v>
      </c>
      <c r="N5" s="182" t="s">
        <v>18</v>
      </c>
      <c r="O5" s="182" t="s">
        <v>18</v>
      </c>
      <c r="P5" s="182" t="s">
        <v>18</v>
      </c>
      <c r="Q5" s="182" t="s">
        <v>19</v>
      </c>
      <c r="R5" s="184" t="s">
        <v>18</v>
      </c>
      <c r="S5" s="184" t="s">
        <v>18</v>
      </c>
      <c r="T5" s="387" t="s">
        <v>18</v>
      </c>
      <c r="U5" s="184" t="s">
        <v>18</v>
      </c>
      <c r="V5" s="197" t="s">
        <v>18</v>
      </c>
      <c r="W5" s="184" t="s">
        <v>18</v>
      </c>
      <c r="X5" s="184" t="s">
        <v>124</v>
      </c>
      <c r="Y5" s="198" t="e">
        <f t="shared" ref="Y5:Y7" si="0">IF(((-K5+T5)/K5*100)&gt;50,"x",IF(((-K5+T5)/K5*100)&lt;-10,"x",IF(T5="","","")))</f>
        <v>#VALUE!</v>
      </c>
      <c r="Z5" s="185" t="s">
        <v>18</v>
      </c>
      <c r="AA5" s="211" t="s">
        <v>19</v>
      </c>
    </row>
    <row r="6" spans="1:27">
      <c r="A6" s="20"/>
      <c r="B6" s="186"/>
      <c r="C6" s="186"/>
      <c r="D6" s="186"/>
      <c r="E6" s="186"/>
      <c r="F6" s="186"/>
      <c r="G6" s="187"/>
      <c r="H6" s="186"/>
      <c r="I6" s="186"/>
      <c r="J6" s="186"/>
      <c r="K6" s="188"/>
      <c r="L6" s="186"/>
      <c r="M6" s="186"/>
      <c r="N6" s="186"/>
      <c r="O6" s="186"/>
      <c r="P6" s="186"/>
      <c r="Q6" s="186"/>
      <c r="R6" s="189"/>
      <c r="S6" s="189"/>
      <c r="T6" s="190"/>
      <c r="U6" s="189"/>
      <c r="V6" s="199"/>
      <c r="W6" s="191"/>
      <c r="X6" s="191"/>
      <c r="Y6" s="198" t="e">
        <f t="shared" si="0"/>
        <v>#DIV/0!</v>
      </c>
      <c r="Z6" s="185" t="str">
        <f t="shared" ref="Z6:Z7" si="1">IF(OR(W6="Y",X6="Y"),"x","")</f>
        <v/>
      </c>
      <c r="AA6" s="192"/>
    </row>
    <row r="7" spans="1:27">
      <c r="A7" s="20"/>
      <c r="B7" s="186"/>
      <c r="C7" s="186"/>
      <c r="D7" s="186"/>
      <c r="E7" s="186"/>
      <c r="F7" s="186"/>
      <c r="G7" s="187"/>
      <c r="H7" s="186"/>
      <c r="I7" s="186"/>
      <c r="J7" s="186"/>
      <c r="K7" s="188"/>
      <c r="L7" s="186"/>
      <c r="M7" s="186"/>
      <c r="N7" s="186"/>
      <c r="O7" s="186"/>
      <c r="P7" s="186"/>
      <c r="Q7" s="186"/>
      <c r="R7" s="189"/>
      <c r="S7" s="189"/>
      <c r="T7" s="190"/>
      <c r="U7" s="189"/>
      <c r="V7" s="199"/>
      <c r="W7" s="191"/>
      <c r="X7" s="191"/>
      <c r="Y7" s="198" t="e">
        <f t="shared" si="0"/>
        <v>#DIV/0!</v>
      </c>
      <c r="Z7" s="185" t="str">
        <f t="shared" si="1"/>
        <v/>
      </c>
      <c r="AA7" s="192"/>
    </row>
  </sheetData>
  <autoFilter ref="A4:AA4" xr:uid="{00000000-0009-0000-0000-000006000000}"/>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
  <sheetViews>
    <sheetView workbookViewId="0">
      <selection activeCell="M5" sqref="M5"/>
    </sheetView>
  </sheetViews>
  <sheetFormatPr defaultColWidth="9.140625" defaultRowHeight="15"/>
  <cols>
    <col min="7" max="7" width="10.5703125" customWidth="1"/>
    <col min="8" max="8" width="11.42578125" customWidth="1"/>
    <col min="9" max="9" width="11" customWidth="1"/>
    <col min="10" max="10" width="11.140625" customWidth="1"/>
    <col min="11" max="11" width="12.42578125" customWidth="1"/>
    <col min="12" max="12" width="11.28515625" customWidth="1"/>
    <col min="13" max="13" width="10.140625" customWidth="1"/>
  </cols>
  <sheetData>
    <row r="1" spans="1:13" ht="15.75" thickBot="1">
      <c r="A1" s="8" t="s">
        <v>125</v>
      </c>
      <c r="B1" s="482"/>
      <c r="C1" s="482"/>
      <c r="D1" s="483"/>
      <c r="E1" s="213"/>
      <c r="F1" s="213"/>
      <c r="G1" s="213"/>
      <c r="H1" s="213"/>
      <c r="I1" s="213"/>
      <c r="J1" s="213"/>
      <c r="K1" s="213"/>
      <c r="L1" s="213"/>
      <c r="M1" s="213"/>
    </row>
    <row r="2" spans="1:13">
      <c r="A2" s="90"/>
      <c r="B2" s="90"/>
      <c r="C2" s="90"/>
      <c r="D2" s="90"/>
      <c r="E2" s="90"/>
      <c r="F2" s="90"/>
      <c r="G2" s="90"/>
      <c r="H2" s="90"/>
      <c r="I2" s="90"/>
      <c r="J2" s="90"/>
      <c r="K2" s="90"/>
      <c r="L2" s="218" t="s">
        <v>1</v>
      </c>
      <c r="M2" s="194" t="s">
        <v>2</v>
      </c>
    </row>
    <row r="3" spans="1:13">
      <c r="A3" s="90"/>
      <c r="B3" s="90"/>
      <c r="C3" s="90"/>
      <c r="D3" s="90"/>
      <c r="E3" s="90"/>
      <c r="F3" s="90"/>
      <c r="G3" s="90"/>
      <c r="H3" s="90"/>
      <c r="I3" s="90"/>
      <c r="J3" s="48"/>
      <c r="K3" s="48"/>
      <c r="L3" s="219" t="s">
        <v>3</v>
      </c>
      <c r="M3" s="484">
        <v>2021</v>
      </c>
    </row>
    <row r="4" spans="1:13" ht="56.25">
      <c r="A4" s="103" t="s">
        <v>4</v>
      </c>
      <c r="B4" s="220" t="s">
        <v>102</v>
      </c>
      <c r="C4" s="220" t="s">
        <v>103</v>
      </c>
      <c r="D4" s="220" t="s">
        <v>126</v>
      </c>
      <c r="E4" s="220" t="s">
        <v>127</v>
      </c>
      <c r="F4" s="220" t="s">
        <v>128</v>
      </c>
      <c r="G4" s="220" t="s">
        <v>15</v>
      </c>
      <c r="H4" s="221" t="s">
        <v>129</v>
      </c>
      <c r="I4" s="221" t="s">
        <v>130</v>
      </c>
      <c r="J4" s="221" t="s">
        <v>131</v>
      </c>
      <c r="K4" s="221" t="s">
        <v>132</v>
      </c>
      <c r="L4" s="222" t="s">
        <v>133</v>
      </c>
      <c r="M4" s="221" t="s">
        <v>134</v>
      </c>
    </row>
    <row r="5" spans="1:13" ht="76.5">
      <c r="A5" s="215" t="s">
        <v>17</v>
      </c>
      <c r="B5" s="182" t="s">
        <v>18</v>
      </c>
      <c r="C5" s="182" t="s">
        <v>18</v>
      </c>
      <c r="D5" s="215" t="s">
        <v>18</v>
      </c>
      <c r="E5" s="215" t="s">
        <v>18</v>
      </c>
      <c r="F5" s="215" t="s">
        <v>18</v>
      </c>
      <c r="G5" s="182" t="s">
        <v>19</v>
      </c>
      <c r="H5" s="199" t="s">
        <v>18</v>
      </c>
      <c r="I5" s="211" t="s">
        <v>18</v>
      </c>
      <c r="J5" s="212" t="s">
        <v>18</v>
      </c>
      <c r="K5" s="199" t="s">
        <v>18</v>
      </c>
      <c r="L5" s="217" t="s">
        <v>18</v>
      </c>
      <c r="M5" s="211" t="s">
        <v>19</v>
      </c>
    </row>
    <row r="6" spans="1:13">
      <c r="A6" s="215"/>
      <c r="B6" s="182"/>
      <c r="C6" s="182"/>
      <c r="D6" s="216"/>
      <c r="E6" s="215"/>
      <c r="F6" s="215"/>
      <c r="G6" s="214"/>
      <c r="H6" s="398"/>
      <c r="I6" s="398"/>
      <c r="J6" s="398"/>
      <c r="K6" s="199"/>
      <c r="L6" s="217"/>
      <c r="M6" s="132"/>
    </row>
    <row r="7" spans="1:13">
      <c r="A7" s="215"/>
      <c r="B7" s="182"/>
      <c r="C7" s="182"/>
      <c r="D7" s="216"/>
      <c r="E7" s="215"/>
      <c r="F7" s="215"/>
      <c r="G7" s="214"/>
      <c r="H7" s="199"/>
      <c r="I7" s="212"/>
      <c r="J7" s="212"/>
      <c r="K7" s="199"/>
      <c r="L7" s="217" t="str">
        <f t="shared" ref="L7:L8" si="0">IF(OR(H7="Y",H7=""),"","x")</f>
        <v/>
      </c>
      <c r="M7" s="132"/>
    </row>
    <row r="8" spans="1:13">
      <c r="A8" s="215"/>
      <c r="B8" s="182"/>
      <c r="C8" s="182"/>
      <c r="D8" s="216"/>
      <c r="E8" s="215"/>
      <c r="F8" s="215"/>
      <c r="G8" s="214"/>
      <c r="H8" s="199"/>
      <c r="I8" s="211"/>
      <c r="J8" s="212"/>
      <c r="K8" s="199"/>
      <c r="L8" s="217" t="str">
        <f t="shared" si="0"/>
        <v/>
      </c>
      <c r="M8" s="132"/>
    </row>
  </sheetData>
  <autoFilter ref="A4:M4"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T10"/>
  <sheetViews>
    <sheetView workbookViewId="0">
      <selection activeCell="O5" sqref="O5"/>
    </sheetView>
  </sheetViews>
  <sheetFormatPr defaultColWidth="9.140625" defaultRowHeight="15"/>
  <cols>
    <col min="9" max="9" width="12.5703125" customWidth="1"/>
    <col min="10" max="10" width="12.7109375" customWidth="1"/>
    <col min="11" max="11" width="14.7109375" customWidth="1"/>
    <col min="14" max="14" width="13.85546875" customWidth="1"/>
    <col min="15" max="15" width="9.85546875" customWidth="1"/>
    <col min="16" max="16" width="12.7109375" customWidth="1"/>
    <col min="18" max="18" width="12.28515625" customWidth="1"/>
    <col min="19" max="19" width="10.85546875" customWidth="1"/>
    <col min="20" max="20" width="10.140625" customWidth="1"/>
  </cols>
  <sheetData>
    <row r="1" spans="1:20" ht="15.75" thickBot="1">
      <c r="A1" s="223" t="s">
        <v>135</v>
      </c>
      <c r="B1" s="33"/>
      <c r="C1" s="33"/>
      <c r="D1" s="33"/>
      <c r="E1" s="33"/>
      <c r="F1" s="33"/>
      <c r="G1" s="33"/>
      <c r="H1" s="33"/>
      <c r="I1" s="33"/>
      <c r="J1" s="33"/>
      <c r="K1" s="33"/>
      <c r="L1" s="33"/>
      <c r="M1" s="33"/>
      <c r="N1" s="33"/>
      <c r="O1" s="33"/>
      <c r="P1" s="33"/>
      <c r="Q1" s="33"/>
      <c r="R1" s="33"/>
      <c r="S1" s="33"/>
      <c r="T1" s="33"/>
    </row>
    <row r="2" spans="1:20">
      <c r="A2" s="33"/>
      <c r="B2" s="33"/>
      <c r="C2" s="33"/>
      <c r="D2" s="33"/>
      <c r="E2" s="33"/>
      <c r="F2" s="33"/>
      <c r="G2" s="33"/>
      <c r="H2" s="33"/>
      <c r="I2" s="33"/>
      <c r="J2" s="33"/>
      <c r="K2" s="33"/>
      <c r="L2" s="33"/>
      <c r="M2" s="33"/>
      <c r="N2" s="33"/>
      <c r="O2" s="33"/>
      <c r="P2" s="33"/>
      <c r="Q2" s="33"/>
      <c r="R2" s="33"/>
      <c r="S2" s="249" t="s">
        <v>1</v>
      </c>
      <c r="T2" s="173" t="s">
        <v>2</v>
      </c>
    </row>
    <row r="3" spans="1:20" ht="15.75" thickBot="1">
      <c r="A3" s="35"/>
      <c r="B3" s="35"/>
      <c r="C3" s="35"/>
      <c r="D3" s="35"/>
      <c r="E3" s="35"/>
      <c r="F3" s="35"/>
      <c r="G3" s="35"/>
      <c r="H3" s="35"/>
      <c r="I3" s="35"/>
      <c r="J3" s="35"/>
      <c r="K3" s="33"/>
      <c r="L3" s="33"/>
      <c r="M3" s="33"/>
      <c r="N3" s="33"/>
      <c r="O3" s="33"/>
      <c r="P3" s="33"/>
      <c r="Q3" s="33"/>
      <c r="R3" s="33"/>
      <c r="S3" s="26" t="s">
        <v>3</v>
      </c>
      <c r="T3" s="174">
        <v>2021</v>
      </c>
    </row>
    <row r="4" spans="1:20" ht="90.75" thickBot="1">
      <c r="A4" s="230" t="s">
        <v>4</v>
      </c>
      <c r="B4" s="230" t="s">
        <v>136</v>
      </c>
      <c r="C4" s="231" t="s">
        <v>7</v>
      </c>
      <c r="D4" s="206" t="s">
        <v>137</v>
      </c>
      <c r="E4" s="206" t="s">
        <v>138</v>
      </c>
      <c r="F4" s="232" t="s">
        <v>139</v>
      </c>
      <c r="G4" s="233" t="s">
        <v>140</v>
      </c>
      <c r="H4" s="230" t="s">
        <v>141</v>
      </c>
      <c r="I4" s="230" t="s">
        <v>142</v>
      </c>
      <c r="J4" s="230" t="s">
        <v>143</v>
      </c>
      <c r="K4" s="230" t="s">
        <v>144</v>
      </c>
      <c r="L4" s="230" t="s">
        <v>145</v>
      </c>
      <c r="M4" s="230" t="s">
        <v>146</v>
      </c>
      <c r="N4" s="230" t="s">
        <v>147</v>
      </c>
      <c r="O4" s="230" t="s">
        <v>15</v>
      </c>
      <c r="P4" s="234" t="s">
        <v>148</v>
      </c>
      <c r="Q4" s="234" t="s">
        <v>149</v>
      </c>
      <c r="R4" s="234" t="s">
        <v>150</v>
      </c>
      <c r="S4" s="234" t="s">
        <v>151</v>
      </c>
      <c r="T4" s="234" t="s">
        <v>134</v>
      </c>
    </row>
    <row r="5" spans="1:20" ht="76.5">
      <c r="A5" s="215" t="s">
        <v>17</v>
      </c>
      <c r="B5" s="215" t="s">
        <v>18</v>
      </c>
      <c r="C5" s="215" t="s">
        <v>18</v>
      </c>
      <c r="D5" s="197" t="s">
        <v>18</v>
      </c>
      <c r="E5" s="197" t="s">
        <v>18</v>
      </c>
      <c r="F5" s="388" t="s">
        <v>18</v>
      </c>
      <c r="G5" s="284" t="s">
        <v>18</v>
      </c>
      <c r="H5" s="235" t="s">
        <v>18</v>
      </c>
      <c r="I5" s="235" t="s">
        <v>18</v>
      </c>
      <c r="J5" s="235" t="s">
        <v>18</v>
      </c>
      <c r="K5" s="236" t="s">
        <v>18</v>
      </c>
      <c r="L5" s="215" t="s">
        <v>18</v>
      </c>
      <c r="M5" s="237" t="s">
        <v>18</v>
      </c>
      <c r="N5" s="236" t="s">
        <v>18</v>
      </c>
      <c r="O5" s="211" t="s">
        <v>152</v>
      </c>
      <c r="P5" s="400" t="s">
        <v>18</v>
      </c>
      <c r="Q5" s="401" t="s">
        <v>18</v>
      </c>
      <c r="R5" s="402" t="s">
        <v>18</v>
      </c>
      <c r="S5" s="399" t="s">
        <v>18</v>
      </c>
      <c r="T5" s="211" t="s">
        <v>153</v>
      </c>
    </row>
    <row r="6" spans="1:20">
      <c r="A6" s="16"/>
      <c r="B6" s="93"/>
      <c r="C6" s="93"/>
      <c r="D6" s="199"/>
      <c r="E6" s="199"/>
      <c r="F6" s="228"/>
      <c r="G6" s="229"/>
      <c r="H6" s="240"/>
      <c r="I6" s="241"/>
      <c r="J6" s="240"/>
      <c r="K6" s="242"/>
      <c r="L6" s="93"/>
      <c r="M6" s="243"/>
      <c r="N6" s="242"/>
      <c r="O6" s="214"/>
      <c r="S6" s="239"/>
      <c r="T6" s="132"/>
    </row>
    <row r="7" spans="1:20">
      <c r="A7" s="16"/>
      <c r="B7" s="93"/>
      <c r="C7" s="93"/>
      <c r="D7" s="199"/>
      <c r="E7" s="199"/>
      <c r="F7" s="228"/>
      <c r="G7" s="229"/>
      <c r="H7" s="240"/>
      <c r="I7" s="241"/>
      <c r="J7" s="240"/>
      <c r="K7" s="242"/>
      <c r="L7" s="93"/>
      <c r="M7" s="243"/>
      <c r="N7" s="242"/>
      <c r="O7" s="214"/>
      <c r="P7" s="238"/>
      <c r="Q7" s="244"/>
      <c r="R7" s="239"/>
      <c r="S7" s="239"/>
      <c r="T7" s="132"/>
    </row>
    <row r="8" spans="1:20">
      <c r="A8" s="16"/>
      <c r="B8" s="93"/>
      <c r="C8" s="93"/>
      <c r="D8" s="199"/>
      <c r="E8" s="199"/>
      <c r="F8" s="93"/>
      <c r="G8" s="245"/>
      <c r="H8" s="240"/>
      <c r="I8" s="241"/>
      <c r="J8" s="240"/>
      <c r="K8" s="242"/>
      <c r="L8" s="93"/>
      <c r="M8" s="243"/>
      <c r="N8" s="242"/>
      <c r="O8" s="214"/>
      <c r="P8" s="238"/>
      <c r="Q8" s="244"/>
      <c r="R8" s="239"/>
      <c r="S8" s="239"/>
      <c r="T8" s="132"/>
    </row>
    <row r="9" spans="1:20">
      <c r="A9" s="16"/>
      <c r="B9" s="93"/>
      <c r="C9" s="93"/>
      <c r="D9" s="199"/>
      <c r="E9" s="199"/>
      <c r="F9" s="93"/>
      <c r="G9" s="245"/>
      <c r="H9" s="240"/>
      <c r="I9" s="241"/>
      <c r="J9" s="240"/>
      <c r="K9" s="242"/>
      <c r="L9" s="93"/>
      <c r="M9" s="243"/>
      <c r="N9" s="242"/>
      <c r="O9" s="214"/>
      <c r="P9" s="238"/>
      <c r="Q9" s="244"/>
      <c r="R9" s="239"/>
      <c r="S9" s="239"/>
      <c r="T9" s="132"/>
    </row>
    <row r="10" spans="1:20">
      <c r="A10" s="16"/>
      <c r="B10" s="93"/>
      <c r="C10" s="93"/>
      <c r="D10" s="199"/>
      <c r="E10" s="244"/>
      <c r="F10" s="93"/>
      <c r="G10" s="245"/>
      <c r="H10" s="240"/>
      <c r="I10" s="240"/>
      <c r="J10" s="240"/>
      <c r="K10" s="246"/>
      <c r="L10" s="247"/>
      <c r="M10" s="247"/>
      <c r="N10" s="246"/>
      <c r="O10" s="247"/>
      <c r="P10" s="238"/>
      <c r="Q10" s="248"/>
      <c r="R10" s="239"/>
      <c r="S10" s="239"/>
      <c r="T10" s="248"/>
    </row>
  </sheetData>
  <autoFilter ref="A4:T4" xr:uid="{00000000-0009-0000-0000-000008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C2C80A-54DE-4D16-98B9-477DE31B05C0}"/>
</file>

<file path=customXml/itemProps2.xml><?xml version="1.0" encoding="utf-8"?>
<ds:datastoreItem xmlns:ds="http://schemas.openxmlformats.org/officeDocument/2006/customXml" ds:itemID="{0F0466D9-6B1B-4D29-9509-716AB9078231}"/>
</file>

<file path=customXml/itemProps3.xml><?xml version="1.0" encoding="utf-8"?>
<ds:datastoreItem xmlns:ds="http://schemas.openxmlformats.org/officeDocument/2006/customXml" ds:itemID="{A7C42F36-F5EA-4DFC-95DD-B11DE19C893F}"/>
</file>

<file path=docProps/app.xml><?xml version="1.0" encoding="utf-8"?>
<Properties xmlns="http://schemas.openxmlformats.org/officeDocument/2006/extended-properties" xmlns:vt="http://schemas.openxmlformats.org/officeDocument/2006/docPropsVTypes">
  <Application>Microsoft Excel Online</Application>
  <Manager/>
  <Company>European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METTALA Jaana (MARE)</cp:lastModifiedBy>
  <cp:revision/>
  <dcterms:created xsi:type="dcterms:W3CDTF">2022-02-17T14:35:38Z</dcterms:created>
  <dcterms:modified xsi:type="dcterms:W3CDTF">2022-12-06T14:50:20Z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